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kedainiuvandenys-my.sharepoint.com/personal/eko_kedainiuvandenys_lt/Documents/Darbalaukis/Iskelimas/ATASKAITOS(nuo 2020m)/VERT ataskaitos/Metinis reguliuojamosios veiklos ataskaitų rinkinys (vandens sektorius)/"/>
    </mc:Choice>
  </mc:AlternateContent>
  <xr:revisionPtr revIDLastSave="0" documentId="8_{28FB195E-A29F-418A-A1BE-4D02B54170D8}" xr6:coauthVersionLast="47" xr6:coauthVersionMax="47" xr10:uidLastSave="{00000000-0000-0000-0000-000000000000}"/>
  <bookViews>
    <workbookView xWindow="-120" yWindow="-120" windowWidth="29040" windowHeight="15720" firstSheet="1" activeTab="4" xr2:uid="{00000000-000D-0000-FFFF-FFFF00000000}"/>
  </bookViews>
  <sheets>
    <sheet name="Forma 1" sheetId="2" r:id="rId1"/>
    <sheet name="Forma 2" sheetId="3" r:id="rId2"/>
    <sheet name="Forma 3" sheetId="4" r:id="rId3"/>
    <sheet name="Forma 4" sheetId="5" r:id="rId4"/>
    <sheet name="Forma 5" sheetId="6" r:id="rId5"/>
    <sheet name="Forma 6" sheetId="7" r:id="rId6"/>
    <sheet name="Forma 7" sheetId="11" r:id="rId7"/>
    <sheet name="Forma 8" sheetId="10" r:id="rId8"/>
    <sheet name="Forma 9" sheetId="12" r:id="rId9"/>
    <sheet name="Forma 10" sheetId="9" r:id="rId10"/>
    <sheet name="Forma 11" sheetId="8" r:id="rId11"/>
    <sheet name="Forma 12" sheetId="13" r:id="rId12"/>
    <sheet name="Forma 13" sheetId="14" r:id="rId13"/>
  </sheets>
  <externalReferences>
    <externalReference r:id="rId14"/>
  </externalReferences>
  <definedNames>
    <definedName name="VAS070_D_Apskaitospriet1" localSheetId="0">'Forma 1'!$D$25</definedName>
    <definedName name="VAS070_D_Apskaitospriet1">'Forma 1'!$D$25</definedName>
    <definedName name="VAS070_D_Atsiskaitomiej1" localSheetId="0">'Forma 1'!$D$26</definedName>
    <definedName name="VAS070_D_Atsiskaitomiej1">'Forma 1'!$D$26</definedName>
    <definedName name="VAS070_D_Irankiaimatavi1" localSheetId="0">'Forma 1'!$D$30</definedName>
    <definedName name="VAS070_D_Irankiaimatavi1">'Forma 1'!$D$30</definedName>
    <definedName name="VAS070_D_Keliaiaikstele1" localSheetId="0">'Forma 1'!$D$16</definedName>
    <definedName name="VAS070_D_Keliaiaikstele1">'Forma 1'!$D$16</definedName>
    <definedName name="VAS070_D_Kitasnemateria1" localSheetId="0">'Forma 1'!$D$13</definedName>
    <definedName name="VAS070_D_Kitasnemateria1">'Forma 1'!$D$13</definedName>
    <definedName name="VAS070_D_Kitigeriamojov1" localSheetId="0">'Forma 1'!$D$28</definedName>
    <definedName name="VAS070_D_Kitigeriamojov1">'Forma 1'!$D$28</definedName>
    <definedName name="VAS070_D_Kitiirenginiai1" localSheetId="0">'Forma 1'!$D$20</definedName>
    <definedName name="VAS070_D_Kitiirenginiai1">'Forma 1'!$D$20</definedName>
    <definedName name="VAS070_D_Kitiirenginiai2" localSheetId="0">'Forma 1'!$D$24</definedName>
    <definedName name="VAS070_D_Kitiirenginiai2">'Forma 1'!$D$24</definedName>
    <definedName name="VAS070_D_Kitostransport1" localSheetId="0">'Forma 1'!$D$33</definedName>
    <definedName name="VAS070_D_Kitostransport1">'Forma 1'!$D$33</definedName>
    <definedName name="VAS070_D_Kompiuteriaiko1" localSheetId="0">'Forma 1'!$D$29</definedName>
    <definedName name="VAS070_D_Kompiuteriaiko1">'Forma 1'!$D$29</definedName>
    <definedName name="VAS070_D_LaikotarpisMetais" localSheetId="0">'Forma 1'!$E$9</definedName>
    <definedName name="VAS070_D_LaikotarpisMetais">'Forma 1'!$E$9</definedName>
    <definedName name="VAS070_D_Lengviejiautom1" localSheetId="0">'Forma 1'!$D$32</definedName>
    <definedName name="VAS070_D_Lengviejiautom1">'Forma 1'!$D$32</definedName>
    <definedName name="VAS070_D_Masinosiriranga1" localSheetId="0">'Forma 1'!$D$21</definedName>
    <definedName name="VAS070_D_Masinosiriranga1">'Forma 1'!$D$21</definedName>
    <definedName name="VAS070_D_Nematerialusis1" localSheetId="0">'Forma 1'!$D$10</definedName>
    <definedName name="VAS070_D_Nematerialusis1">'Forma 1'!$D$10</definedName>
    <definedName name="VAS070_D_Nuotekuirdumbl1" localSheetId="0">'Forma 1'!$D$23</definedName>
    <definedName name="VAS070_D_Nuotekuirdumbl1">'Forma 1'!$D$23</definedName>
    <definedName name="VAS070_D_Pastataiadmini1" localSheetId="0">'Forma 1'!$D$15</definedName>
    <definedName name="VAS070_D_Pastataiadmini1">'Forma 1'!$D$15</definedName>
    <definedName name="VAS070_D_Pastataiirstat1" localSheetId="0">'Forma 1'!$D$14</definedName>
    <definedName name="VAS070_D_Pastataiirstat1">'Forma 1'!$D$14</definedName>
    <definedName name="VAS070_D_Saulessviesose1" localSheetId="0">'Forma 1'!$D$19</definedName>
    <definedName name="VAS070_D_Saulessviesose1">'Forma 1'!$D$19</definedName>
    <definedName name="VAS070_D_Silumosatsiska1" localSheetId="0">'Forma 1'!$D$27</definedName>
    <definedName name="VAS070_D_Silumosatsiska1">'Forma 1'!$D$27</definedName>
    <definedName name="VAS070_D_Silumosirkarst1" localSheetId="0">'Forma 1'!$D$18</definedName>
    <definedName name="VAS070_D_Silumosirkarst1">'Forma 1'!$D$18</definedName>
    <definedName name="VAS070_D_Specprogramine1" localSheetId="0">'Forma 1'!$D$12</definedName>
    <definedName name="VAS070_D_Specprogramine1">'Forma 1'!$D$12</definedName>
    <definedName name="VAS070_D_Standartinepro1" localSheetId="0">'Forma 1'!$D$11</definedName>
    <definedName name="VAS070_D_Standartinepro1">'Forma 1'!$D$11</definedName>
    <definedName name="VAS070_D_Transportoprie1" localSheetId="0">'Forma 1'!$D$31</definedName>
    <definedName name="VAS070_D_Transportoprie1">'Forma 1'!$D$31</definedName>
    <definedName name="VAS070_D_Vamzdynai1" localSheetId="0">'Forma 1'!$D$17</definedName>
    <definedName name="VAS070_D_Vamzdynai1">'Forma 1'!$D$17</definedName>
    <definedName name="VAS070_D_Vandenssiurbli1" localSheetId="0">'Forma 1'!$D$22</definedName>
    <definedName name="VAS070_D_Vandenssiurbli1">'Forma 1'!$D$22</definedName>
    <definedName name="VAS070_F_Apskaitospriet1LaikotarpisMetais" localSheetId="0">'Forma 1'!$E$25</definedName>
    <definedName name="VAS070_F_Apskaitospriet1LaikotarpisMetais">'Forma 1'!$E$25</definedName>
    <definedName name="VAS070_F_Atsiskaitomiej1LaikotarpisMetais" localSheetId="0">'Forma 1'!$E$26</definedName>
    <definedName name="VAS070_F_Atsiskaitomiej1LaikotarpisMetais">'Forma 1'!$E$26</definedName>
    <definedName name="VAS070_F_Irankiaimatavi1LaikotarpisMetais" localSheetId="0">'Forma 1'!$E$30</definedName>
    <definedName name="VAS070_F_Irankiaimatavi1LaikotarpisMetais">'Forma 1'!$E$30</definedName>
    <definedName name="VAS070_F_Keliaiaikstele1LaikotarpisMetais" localSheetId="0">'Forma 1'!$E$16</definedName>
    <definedName name="VAS070_F_Keliaiaikstele1LaikotarpisMetais">'Forma 1'!$E$16</definedName>
    <definedName name="VAS070_F_Kitasnemateria1LaikotarpisMetais" localSheetId="0">'Forma 1'!$E$13</definedName>
    <definedName name="VAS070_F_Kitasnemateria1LaikotarpisMetais">'Forma 1'!$E$13</definedName>
    <definedName name="VAS070_F_Kitigeriamojov1LaikotarpisMetais" localSheetId="0">'Forma 1'!$E$28</definedName>
    <definedName name="VAS070_F_Kitigeriamojov1LaikotarpisMetais">'Forma 1'!$E$28</definedName>
    <definedName name="VAS070_F_Kitiirenginiai1LaikotarpisMetais" localSheetId="0">'Forma 1'!$E$20</definedName>
    <definedName name="VAS070_F_Kitiirenginiai1LaikotarpisMetais">'Forma 1'!$E$20</definedName>
    <definedName name="VAS070_F_Kitiirenginiai2LaikotarpisMetais" localSheetId="0">'Forma 1'!$E$24</definedName>
    <definedName name="VAS070_F_Kitiirenginiai2LaikotarpisMetais">'Forma 1'!$E$24</definedName>
    <definedName name="VAS070_F_Kitostransport1LaikotarpisMetais" localSheetId="0">'Forma 1'!$E$33</definedName>
    <definedName name="VAS070_F_Kitostransport1LaikotarpisMetais">'Forma 1'!$E$33</definedName>
    <definedName name="VAS070_F_Kompiuteriaiko1LaikotarpisMetais" localSheetId="0">'Forma 1'!$E$29</definedName>
    <definedName name="VAS070_F_Kompiuteriaiko1LaikotarpisMetais">'Forma 1'!$E$29</definedName>
    <definedName name="VAS070_F_Lengviejiautom1LaikotarpisMetais" localSheetId="0">'Forma 1'!$E$32</definedName>
    <definedName name="VAS070_F_Lengviejiautom1LaikotarpisMetais">'Forma 1'!$E$32</definedName>
    <definedName name="VAS070_F_Masinosiriranga1LaikotarpisMetais" localSheetId="0">'Forma 1'!$E$21</definedName>
    <definedName name="VAS070_F_Masinosiriranga1LaikotarpisMetais">'Forma 1'!$E$21</definedName>
    <definedName name="VAS070_F_Nematerialusis1LaikotarpisMetais" localSheetId="0">'Forma 1'!$E$10</definedName>
    <definedName name="VAS070_F_Nematerialusis1LaikotarpisMetais">'Forma 1'!$E$10</definedName>
    <definedName name="VAS070_F_Nuotekuirdumbl1LaikotarpisMetais" localSheetId="0">'Forma 1'!$E$23</definedName>
    <definedName name="VAS070_F_Nuotekuirdumbl1LaikotarpisMetais">'Forma 1'!$E$23</definedName>
    <definedName name="VAS070_F_Pastataiadmini1LaikotarpisMetais" localSheetId="0">'Forma 1'!$E$15</definedName>
    <definedName name="VAS070_F_Pastataiadmini1LaikotarpisMetais">'Forma 1'!$E$15</definedName>
    <definedName name="VAS070_F_Pastataiirstat1LaikotarpisMetais" localSheetId="0">'Forma 1'!$E$14</definedName>
    <definedName name="VAS070_F_Pastataiirstat1LaikotarpisMetais">'Forma 1'!$E$14</definedName>
    <definedName name="VAS070_F_Saulessviesose1LaikotarpisMetais" localSheetId="0">'Forma 1'!$E$19</definedName>
    <definedName name="VAS070_F_Saulessviesose1LaikotarpisMetais">'Forma 1'!$E$19</definedName>
    <definedName name="VAS070_F_Silumosatsiska1LaikotarpisMetais" localSheetId="0">'Forma 1'!$E$27</definedName>
    <definedName name="VAS070_F_Silumosatsiska1LaikotarpisMetais">'Forma 1'!$E$27</definedName>
    <definedName name="VAS070_F_Silumosirkarst1LaikotarpisMetais" localSheetId="0">'Forma 1'!$E$18</definedName>
    <definedName name="VAS070_F_Silumosirkarst1LaikotarpisMetais">'Forma 1'!$E$18</definedName>
    <definedName name="VAS070_F_Specprogramine1LaikotarpisMetais" localSheetId="0">'Forma 1'!$E$12</definedName>
    <definedName name="VAS070_F_Specprogramine1LaikotarpisMetais">'Forma 1'!$E$12</definedName>
    <definedName name="VAS070_F_Standartinepro1LaikotarpisMetais" localSheetId="0">'Forma 1'!$E$11</definedName>
    <definedName name="VAS070_F_Standartinepro1LaikotarpisMetais">'Forma 1'!$E$11</definedName>
    <definedName name="VAS070_F_Transportoprie1LaikotarpisMetais" localSheetId="0">'Forma 1'!$E$31</definedName>
    <definedName name="VAS070_F_Transportoprie1LaikotarpisMetais">'Forma 1'!$E$31</definedName>
    <definedName name="VAS070_F_Vamzdynai1LaikotarpisMetais" localSheetId="0">'Forma 1'!$E$17</definedName>
    <definedName name="VAS070_F_Vamzdynai1LaikotarpisMetais">'Forma 1'!$E$17</definedName>
    <definedName name="VAS070_F_Vandenssiurbli1LaikotarpisMetais" localSheetId="0">'Forma 1'!$E$22</definedName>
    <definedName name="VAS070_F_Vandenssiurbli1LaikotarpisMetais">'Forma 1'!$E$22</definedName>
    <definedName name="VAS071_D_Nereikia1" localSheetId="1">'Forma 2'!$D$10</definedName>
    <definedName name="VAS071_D_Nereikia1">'Forma 2'!$D$10</definedName>
    <definedName name="VAS071_D_Priedasnetekog1" localSheetId="1">'Forma 2'!$C$11</definedName>
    <definedName name="VAS071_D_Priedasnetekog1">'Forma 2'!$C$11</definedName>
    <definedName name="VAS071_F_Priedasnetekog1Nereikia1" localSheetId="1">'Forma 2'!$D$11</definedName>
    <definedName name="VAS071_F_Priedasnetekog1Nereikia1">'Forma 2'!$D$11</definedName>
    <definedName name="VAS072_D_Apskaitosveikl1" localSheetId="2">'Forma 3'!$C$87</definedName>
    <definedName name="VAS072_D_Apskaitosveikl1">'Forma 3'!$C$87</definedName>
    <definedName name="VAS072_D_Apskaitosveikl2" localSheetId="2">'Forma 3'!$C$53</definedName>
    <definedName name="VAS072_D_Apskaitosveikl2">'Forma 3'!$C$53</definedName>
    <definedName name="VAS072_D_Apskaitosveikl3" localSheetId="2">'Forma 3'!$C$36</definedName>
    <definedName name="VAS072_D_Apskaitosveikl3">'Forma 3'!$C$36</definedName>
    <definedName name="VAS072_D_AtaskaitinisLaikotarpis" localSheetId="2">'Forma 3'!$D$9</definedName>
    <definedName name="VAS072_D_AtaskaitinisLaikotarpis">'Forma 3'!$D$9</definedName>
    <definedName name="VAS072_D_Beviltiskossko1" localSheetId="2">'Forma 3'!$C$57</definedName>
    <definedName name="VAS072_D_Beviltiskossko1">'Forma 3'!$C$57</definedName>
    <definedName name="VAS072_D_Elektrosenergi1" localSheetId="2">'Forma 3'!$C$25</definedName>
    <definedName name="VAS072_D_Elektrosenergi1">'Forma 3'!$C$25</definedName>
    <definedName name="VAS072_D_Elektrosenergi2" localSheetId="2">'Forma 3'!$C$43</definedName>
    <definedName name="VAS072_D_Elektrosenergi2">'Forma 3'!$C$43</definedName>
    <definedName name="VAS072_D_Garantiniamtie1" localSheetId="2">'Forma 3'!$C$37</definedName>
    <definedName name="VAS072_D_Garantiniamtie1">'Forma 3'!$C$37</definedName>
    <definedName name="VAS072_D_Geriamojovande1" localSheetId="2">'Forma 3'!$C$11</definedName>
    <definedName name="VAS072_D_Geriamojovande1">'Forma 3'!$C$11</definedName>
    <definedName name="VAS072_D_Geriamojovande10" localSheetId="2">'Forma 3'!$C$94</definedName>
    <definedName name="VAS072_D_Geriamojovande10">'Forma 3'!$C$94</definedName>
    <definedName name="VAS072_D_Geriamojovande2" localSheetId="2">'Forma 3'!$C$12</definedName>
    <definedName name="VAS072_D_Geriamojovande2">'Forma 3'!$C$12</definedName>
    <definedName name="VAS072_D_Geriamojovande3" localSheetId="2">'Forma 3'!$C$13</definedName>
    <definedName name="VAS072_D_Geriamojovande3">'Forma 3'!$C$13</definedName>
    <definedName name="VAS072_D_Geriamojovande5" localSheetId="2">'Forma 3'!$C$45</definedName>
    <definedName name="VAS072_D_Geriamojovande5">'Forma 3'!$C$45</definedName>
    <definedName name="VAS072_D_Geriamojovande6" localSheetId="2">'Forma 3'!$C$46</definedName>
    <definedName name="VAS072_D_Geriamojovande6">'Forma 3'!$C$46</definedName>
    <definedName name="VAS072_D_Geriamojovande7" localSheetId="2">'Forma 3'!$C$79</definedName>
    <definedName name="VAS072_D_Geriamojovande7">'Forma 3'!$C$79</definedName>
    <definedName name="VAS072_D_Geriamojovande8" localSheetId="2">'Forma 3'!$C$80</definedName>
    <definedName name="VAS072_D_Geriamojovande8">'Forma 3'!$C$80</definedName>
    <definedName name="VAS072_D_Geriamojovande9" localSheetId="2">'Forma 3'!$C$93</definedName>
    <definedName name="VAS072_D_Geriamojovande9">'Forma 3'!$C$93</definedName>
    <definedName name="VAS072_D_Grynasispelnas1" localSheetId="2">'Forma 3'!$C$92</definedName>
    <definedName name="VAS072_D_Grynasispelnas1">'Forma 3'!$C$92</definedName>
    <definedName name="VAS072_D_Gvtntilgalaiki1" localSheetId="2">'Forma 3'!$C$14</definedName>
    <definedName name="VAS072_D_Gvtntilgalaiki1">'Forma 3'!$C$14</definedName>
    <definedName name="VAS072_D_Gvtntilgalaiki2" localSheetId="2">'Forma 3'!$C$19</definedName>
    <definedName name="VAS072_D_Gvtntilgalaiki2">'Forma 3'!$C$19</definedName>
    <definedName name="VAS072_D_Gvtntilgalaiki3" localSheetId="2">'Forma 3'!$C$24</definedName>
    <definedName name="VAS072_D_Gvtntilgalaiki3">'Forma 3'!$C$24</definedName>
    <definedName name="VAS072_D_Gvtntilgalaiki4" localSheetId="2">'Forma 3'!$C$30</definedName>
    <definedName name="VAS072_D_Gvtntilgalaiki4">'Forma 3'!$C$30</definedName>
    <definedName name="VAS072_D_Gvtntilgalaiki5" localSheetId="2">'Forma 3'!$C$33</definedName>
    <definedName name="VAS072_D_Gvtntilgalaiki5">'Forma 3'!$C$33</definedName>
    <definedName name="VAS072_D_Gvtntilgalaiki7" localSheetId="2">'Forma 3'!$C$39</definedName>
    <definedName name="VAS072_D_Gvtntilgalaiki7">'Forma 3'!$C$39</definedName>
    <definedName name="VAS072_D_Gvtntilgalaiki8" localSheetId="2">'Forma 3'!$C$42</definedName>
    <definedName name="VAS072_D_Gvtntilgalaiki8">'Forma 3'!$C$42</definedName>
    <definedName name="VAS072_D_Ismokosivairio1" localSheetId="2">'Forma 3'!$C$70</definedName>
    <definedName name="VAS072_D_Ismokosivairio1">'Forma 3'!$C$70</definedName>
    <definedName name="VAS072_D_Kitosreguliuoj1" localSheetId="2">'Forma 3'!$C$35</definedName>
    <definedName name="VAS072_D_Kitosreguliuoj1">'Forma 3'!$C$35</definedName>
    <definedName name="VAS072_D_Kitosreguliuoj2" localSheetId="2">'Forma 3'!$C$38</definedName>
    <definedName name="VAS072_D_Kitosreguliuoj2">'Forma 3'!$C$38</definedName>
    <definedName name="VAS072_D_Kitosreguliuoj3" localSheetId="2">'Forma 3'!$C$54</definedName>
    <definedName name="VAS072_D_Kitosreguliuoj3">'Forma 3'!$C$54</definedName>
    <definedName name="VAS072_D_Kitosreguliuoj4" localSheetId="2">'Forma 3'!$C$76</definedName>
    <definedName name="VAS072_D_Kitosreguliuoj4">'Forma 3'!$C$76</definedName>
    <definedName name="VAS072_D_Kitosreguliuoj5" localSheetId="2">'Forma 3'!$C$88</definedName>
    <definedName name="VAS072_D_Kitosreguliuoj5">'Forma 3'!$C$88</definedName>
    <definedName name="VAS072_D_Kituveiklupaja1" localSheetId="2">'Forma 3'!$C$34</definedName>
    <definedName name="VAS072_D_Kituveiklupaja1">'Forma 3'!$C$34</definedName>
    <definedName name="VAS072_D_Kituveiklupeln1" localSheetId="2">'Forma 3'!$C$86</definedName>
    <definedName name="VAS072_D_Kituveiklupeln1">'Forma 3'!$C$86</definedName>
    <definedName name="VAS072_D_Kituveiklusana1" localSheetId="2">'Forma 3'!$C$52</definedName>
    <definedName name="VAS072_D_Kituveiklusana1">'Forma 3'!$C$52</definedName>
    <definedName name="VAS072_D_Komandiruociup1" localSheetId="2">'Forma 3'!$C$62</definedName>
    <definedName name="VAS072_D_Komandiruociup1">'Forma 3'!$C$62</definedName>
    <definedName name="VAS072_D_Mokymudalyvium1" localSheetId="2">'Forma 3'!$C$71</definedName>
    <definedName name="VAS072_D_Mokymudalyvium1">'Forma 3'!$C$71</definedName>
    <definedName name="VAS072_D_Narystesstojam1" localSheetId="2">'Forma 3'!$C$60</definedName>
    <definedName name="VAS072_D_Narystesstojam1">'Forma 3'!$C$60</definedName>
    <definedName name="VAS072_D_Nebaigtosstaty1" localSheetId="2">'Forma 3'!$C$65</definedName>
    <definedName name="VAS072_D_Nebaigtosstaty1">'Forma 3'!$C$65</definedName>
    <definedName name="VAS072_D_Nenaudojamolik1" localSheetId="2">'Forma 3'!$C$64</definedName>
    <definedName name="VAS072_D_Nenaudojamolik1">'Forma 3'!$C$64</definedName>
    <definedName name="VAS072_D_Nepaskirstomos1" localSheetId="2">'Forma 3'!$C$56</definedName>
    <definedName name="VAS072_D_Nepaskirstomos1">'Forma 3'!$C$56</definedName>
    <definedName name="VAS072_D_Nereguliuojamo1" localSheetId="2">'Forma 3'!$C$40</definedName>
    <definedName name="VAS072_D_Nereguliuojamo1">'Forma 3'!$C$40</definedName>
    <definedName name="VAS072_D_Nereguliuojamo2" localSheetId="2">'Forma 3'!$C$41</definedName>
    <definedName name="VAS072_D_Nereguliuojamo2">'Forma 3'!$C$41</definedName>
    <definedName name="VAS072_D_Nereguliuojamo3" localSheetId="2">'Forma 3'!$C$55</definedName>
    <definedName name="VAS072_D_Nereguliuojamo3">'Forma 3'!$C$55</definedName>
    <definedName name="VAS072_D_Nereguliuojamo4" localSheetId="2">'Forma 3'!$C$89</definedName>
    <definedName name="VAS072_D_Nereguliuojamo4">'Forma 3'!$C$89</definedName>
    <definedName name="VAS072_D_Nuotekudumblot1" localSheetId="2">'Forma 3'!$C$26</definedName>
    <definedName name="VAS072_D_Nuotekudumblot1">'Forma 3'!$C$26</definedName>
    <definedName name="VAS072_D_Nuotekudumblot2" localSheetId="2">'Forma 3'!$C$50</definedName>
    <definedName name="VAS072_D_Nuotekudumblot2">'Forma 3'!$C$50</definedName>
    <definedName name="VAS072_D_Nuotekudumblot3" localSheetId="2">'Forma 3'!$C$84</definedName>
    <definedName name="VAS072_D_Nuotekudumblot3">'Forma 3'!$C$84</definedName>
    <definedName name="VAS072_D_Nuotekudumblot4" localSheetId="2">'Forma 3'!$C$98</definedName>
    <definedName name="VAS072_D_Nuotekudumblot4">'Forma 3'!$C$98</definedName>
    <definedName name="VAS072_D_Nuotekusurinki1" localSheetId="2">'Forma 3'!$C$16</definedName>
    <definedName name="VAS072_D_Nuotekusurinki1">'Forma 3'!$C$16</definedName>
    <definedName name="VAS072_D_Nuotekusurinki2" localSheetId="2">'Forma 3'!$C$48</definedName>
    <definedName name="VAS072_D_Nuotekusurinki2">'Forma 3'!$C$48</definedName>
    <definedName name="VAS072_D_Nuotekusurinki3" localSheetId="2">'Forma 3'!$C$82</definedName>
    <definedName name="VAS072_D_Nuotekusurinki3">'Forma 3'!$C$82</definedName>
    <definedName name="VAS072_D_Nuotekusurinki4" localSheetId="2">'Forma 3'!$C$96</definedName>
    <definedName name="VAS072_D_Nuotekusurinki4">'Forma 3'!$C$96</definedName>
    <definedName name="VAS072_D_Nuotekutvarkym1" localSheetId="2">'Forma 3'!$C$15</definedName>
    <definedName name="VAS072_D_Nuotekutvarkym1">'Forma 3'!$C$15</definedName>
    <definedName name="VAS072_D_Nuotekutvarkym2" localSheetId="2">'Forma 3'!$C$47</definedName>
    <definedName name="VAS072_D_Nuotekutvarkym2">'Forma 3'!$C$47</definedName>
    <definedName name="VAS072_D_Nuotekutvarkym3" localSheetId="2">'Forma 3'!$C$81</definedName>
    <definedName name="VAS072_D_Nuotekutvarkym3">'Forma 3'!$C$81</definedName>
    <definedName name="VAS072_D_Nuotekutvarkym4" localSheetId="2">'Forma 3'!$C$95</definedName>
    <definedName name="VAS072_D_Nuotekutvarkym4">'Forma 3'!$C$95</definedName>
    <definedName name="VAS072_D_Nuotekuvalymop1" localSheetId="2">'Forma 3'!$C$20</definedName>
    <definedName name="VAS072_D_Nuotekuvalymop1">'Forma 3'!$C$20</definedName>
    <definedName name="VAS072_D_Nuotekuvalymop2" localSheetId="2">'Forma 3'!$C$83</definedName>
    <definedName name="VAS072_D_Nuotekuvalymop2">'Forma 3'!$C$83</definedName>
    <definedName name="VAS072_D_Nuotekuvalymop3" localSheetId="2">'Forma 3'!$C$97</definedName>
    <definedName name="VAS072_D_Nuotekuvalymop3">'Forma 3'!$C$97</definedName>
    <definedName name="VAS072_D_Nuotekuvalymos1" localSheetId="2">'Forma 3'!$C$49</definedName>
    <definedName name="VAS072_D_Nuotekuvalymos1">'Forma 3'!$C$49</definedName>
    <definedName name="VAS072_D_Nurasytoisanau1" localSheetId="2">'Forma 3'!$C$75</definedName>
    <definedName name="VAS072_D_Nurasytoisanau1">'Forma 3'!$C$75</definedName>
    <definedName name="VAS072_D_Nusidevejimoam1" localSheetId="2">'Forma 3'!$C$66</definedName>
    <definedName name="VAS072_D_Nusidevejimoam1">'Forma 3'!$C$66</definedName>
    <definedName name="VAS072_D_Nusidevejimoam2" localSheetId="2">'Forma 3'!$C$67</definedName>
    <definedName name="VAS072_D_Nusidevejimoam2">'Forma 3'!$C$67</definedName>
    <definedName name="VAS072_D_Nusidevejimoam3" localSheetId="2">'Forma 3'!$C$68</definedName>
    <definedName name="VAS072_D_Nusidevejimoam3">'Forma 3'!$C$68</definedName>
    <definedName name="VAS072_D_Nusidevejimoam4" localSheetId="2">'Forma 3'!$C$69</definedName>
    <definedName name="VAS072_D_Nusidevejimoam4">'Forma 3'!$C$69</definedName>
    <definedName name="VAS072_D_Nusidevejimoam5" localSheetId="2">'Forma 3'!$C$73</definedName>
    <definedName name="VAS072_D_Nusidevejimoam5">'Forma 3'!$C$73</definedName>
    <definedName name="VAS072_D_Nusidevejimoam6" localSheetId="2">'Forma 3'!$C$74</definedName>
    <definedName name="VAS072_D_Nusidevejimoam6">'Forma 3'!$C$74</definedName>
    <definedName name="VAS072_D_Pagautenetekim1" localSheetId="2">'Forma 3'!$C$90</definedName>
    <definedName name="VAS072_D_Pagautenetekim1">'Forma 3'!$C$90</definedName>
    <definedName name="VAS072_D_Pajamos1" localSheetId="2">'Forma 3'!$C$10</definedName>
    <definedName name="VAS072_D_Pajamos1">'Forma 3'!$C$10</definedName>
    <definedName name="VAS072_D_Pajamosuzbuiti1" localSheetId="2">'Forma 3'!$C$17</definedName>
    <definedName name="VAS072_D_Pajamosuzbuiti1">'Forma 3'!$C$17</definedName>
    <definedName name="VAS072_D_Pajamosuzbuiti2" localSheetId="2">'Forma 3'!$C$21</definedName>
    <definedName name="VAS072_D_Pajamosuzbuiti2">'Forma 3'!$C$21</definedName>
    <definedName name="VAS072_D_Pajamosuzdumbl1" localSheetId="2">'Forma 3'!$C$27</definedName>
    <definedName name="VAS072_D_Pajamosuzdumbl1">'Forma 3'!$C$27</definedName>
    <definedName name="VAS072_D_Pajamosuzkitub1" localSheetId="2">'Forma 3'!$C$28</definedName>
    <definedName name="VAS072_D_Pajamosuzkitub1">'Forma 3'!$C$28</definedName>
    <definedName name="VAS072_D_Pajamosuzpadid1" localSheetId="2">'Forma 3'!$C$22</definedName>
    <definedName name="VAS072_D_Pajamosuzpadid1">'Forma 3'!$C$22</definedName>
    <definedName name="VAS072_D_Pajamosuzpavir2" localSheetId="2">'Forma 3'!$C$32</definedName>
    <definedName name="VAS072_D_Pajamosuzpavir2">'Forma 3'!$C$32</definedName>
    <definedName name="VAS072_D_Pajamosuzpavir3" localSheetId="2">'Forma 3'!$C$18</definedName>
    <definedName name="VAS072_D_Pajamosuzpavir3">'Forma 3'!$C$18</definedName>
    <definedName name="VAS072_D_Pajamosuzpavir4" localSheetId="2">'Forma 3'!$C$23</definedName>
    <definedName name="VAS072_D_Pajamosuzpavir4">'Forma 3'!$C$23</definedName>
    <definedName name="VAS072_D_Pajamosuzpavir5" localSheetId="2">'Forma 3'!$C$29</definedName>
    <definedName name="VAS072_D_Pajamosuzpavir5">'Forma 3'!$C$29</definedName>
    <definedName name="VAS072_D_Paramalabdarav1" localSheetId="2">'Forma 3'!$C$58</definedName>
    <definedName name="VAS072_D_Paramalabdarav1">'Forma 3'!$C$58</definedName>
    <definedName name="VAS072_D_Paskirstomosio1" localSheetId="2">'Forma 3'!$C$44</definedName>
    <definedName name="VAS072_D_Paskirstomosio1">'Forma 3'!$C$44</definedName>
    <definedName name="VAS072_D_Patirtospaluka1" localSheetId="2">'Forma 3'!$C$61</definedName>
    <definedName name="VAS072_D_Patirtospaluka1">'Forma 3'!$C$61</definedName>
    <definedName name="VAS072_D_Pavirsiniunuot1" localSheetId="2">'Forma 3'!$C$31</definedName>
    <definedName name="VAS072_D_Pavirsiniunuot1">'Forma 3'!$C$31</definedName>
    <definedName name="VAS072_D_Pavirsiniunuot2" localSheetId="2">'Forma 3'!$C$51</definedName>
    <definedName name="VAS072_D_Pavirsiniunuot2">'Forma 3'!$C$51</definedName>
    <definedName name="VAS072_D_Pavirsiniunuot3" localSheetId="2">'Forma 3'!$C$85</definedName>
    <definedName name="VAS072_D_Pavirsiniunuot3">'Forma 3'!$C$85</definedName>
    <definedName name="VAS072_D_Pavirsiniunuot4" localSheetId="2">'Forma 3'!$C$99</definedName>
    <definedName name="VAS072_D_Pavirsiniunuot4">'Forma 3'!$C$99</definedName>
    <definedName name="VAS072_D_Pelnasnuostoli1" localSheetId="2">'Forma 3'!$C$78</definedName>
    <definedName name="VAS072_D_Pelnasnuostoli1">'Forma 3'!$C$78</definedName>
    <definedName name="VAS072_D_Pelnomokestis1" localSheetId="2">'Forma 3'!$C$91</definedName>
    <definedName name="VAS072_D_Pelnomokestis1">'Forma 3'!$C$91</definedName>
    <definedName name="VAS072_D_Praeituataskai1" localSheetId="2">'Forma 3'!$C$77</definedName>
    <definedName name="VAS072_D_Praeituataskai1">'Forma 3'!$C$77</definedName>
    <definedName name="VAS072_D_Reprezentacijo1" localSheetId="2">'Forma 3'!$C$63</definedName>
    <definedName name="VAS072_D_Reprezentacijo1">'Forma 3'!$C$63</definedName>
    <definedName name="VAS072_D_Sanaudossusiju1" localSheetId="2">'Forma 3'!$C$72</definedName>
    <definedName name="VAS072_D_Sanaudossusiju1">'Forma 3'!$C$72</definedName>
    <definedName name="VAS072_D_Tantjemuismoko1" localSheetId="2">'Forma 3'!$C$59</definedName>
    <definedName name="VAS072_D_Tantjemuismoko1">'Forma 3'!$C$59</definedName>
    <definedName name="VAS072_F_Apskaitosveikl1AtaskaitinisLaikotarpis" localSheetId="2">'Forma 3'!$D$87</definedName>
    <definedName name="VAS072_F_Apskaitosveikl1AtaskaitinisLaikotarpis">'Forma 3'!$D$87</definedName>
    <definedName name="VAS072_F_Apskaitosveikl2AtaskaitinisLaikotarpis" localSheetId="2">'Forma 3'!$D$53</definedName>
    <definedName name="VAS072_F_Apskaitosveikl2AtaskaitinisLaikotarpis">'Forma 3'!$D$53</definedName>
    <definedName name="VAS072_F_Apskaitosveikl3AtaskaitinisLaikotarpis" localSheetId="2">'Forma 3'!$D$36</definedName>
    <definedName name="VAS072_F_Apskaitosveikl3AtaskaitinisLaikotarpis">'Forma 3'!$D$36</definedName>
    <definedName name="VAS072_F_Beviltiskossko1AtaskaitinisLaikotarpis" localSheetId="2">'Forma 3'!$D$57</definedName>
    <definedName name="VAS072_F_Beviltiskossko1AtaskaitinisLaikotarpis">'Forma 3'!$D$57</definedName>
    <definedName name="VAS072_F_Elektrosenergi1AtaskaitinisLaikotarpis" localSheetId="2">'Forma 3'!$D$25</definedName>
    <definedName name="VAS072_F_Elektrosenergi1AtaskaitinisLaikotarpis">'Forma 3'!$D$25</definedName>
    <definedName name="VAS072_F_Elektrosenergi2AtaskaitinisLaikotarpis" localSheetId="2">'Forma 3'!$D$43</definedName>
    <definedName name="VAS072_F_Elektrosenergi2AtaskaitinisLaikotarpis">'Forma 3'!$D$43</definedName>
    <definedName name="VAS072_F_Garantiniamtie1AtaskaitinisLaikotarpis" localSheetId="2">'Forma 3'!$D$37</definedName>
    <definedName name="VAS072_F_Garantiniamtie1AtaskaitinisLaikotarpis">'Forma 3'!$D$37</definedName>
    <definedName name="VAS072_F_Geriamojovande10AtaskaitinisLaikotarpis" localSheetId="2">'Forma 3'!$D$94</definedName>
    <definedName name="VAS072_F_Geriamojovande10AtaskaitinisLaikotarpis">'Forma 3'!$D$94</definedName>
    <definedName name="VAS072_F_Geriamojovande1AtaskaitinisLaikotarpis" localSheetId="2">'Forma 3'!$D$11</definedName>
    <definedName name="VAS072_F_Geriamojovande1AtaskaitinisLaikotarpis">'Forma 3'!$D$11</definedName>
    <definedName name="VAS072_F_Geriamojovande2AtaskaitinisLaikotarpis" localSheetId="2">'Forma 3'!$D$12</definedName>
    <definedName name="VAS072_F_Geriamojovande2AtaskaitinisLaikotarpis">'Forma 3'!$D$12</definedName>
    <definedName name="VAS072_F_Geriamojovande3AtaskaitinisLaikotarpis" localSheetId="2">'Forma 3'!$D$13</definedName>
    <definedName name="VAS072_F_Geriamojovande3AtaskaitinisLaikotarpis">'Forma 3'!$D$13</definedName>
    <definedName name="VAS072_F_Geriamojovande5AtaskaitinisLaikotarpis" localSheetId="2">'Forma 3'!$D$45</definedName>
    <definedName name="VAS072_F_Geriamojovande5AtaskaitinisLaikotarpis">'Forma 3'!$D$45</definedName>
    <definedName name="VAS072_F_Geriamojovande6AtaskaitinisLaikotarpis" localSheetId="2">'Forma 3'!$D$46</definedName>
    <definedName name="VAS072_F_Geriamojovande6AtaskaitinisLaikotarpis">'Forma 3'!$D$46</definedName>
    <definedName name="VAS072_F_Geriamojovande7AtaskaitinisLaikotarpis" localSheetId="2">'Forma 3'!$D$79</definedName>
    <definedName name="VAS072_F_Geriamojovande7AtaskaitinisLaikotarpis">'Forma 3'!$D$79</definedName>
    <definedName name="VAS072_F_Geriamojovande8AtaskaitinisLaikotarpis" localSheetId="2">'Forma 3'!$D$80</definedName>
    <definedName name="VAS072_F_Geriamojovande8AtaskaitinisLaikotarpis">'Forma 3'!$D$80</definedName>
    <definedName name="VAS072_F_Geriamojovande9AtaskaitinisLaikotarpis" localSheetId="2">'Forma 3'!$D$93</definedName>
    <definedName name="VAS072_F_Geriamojovande9AtaskaitinisLaikotarpis">'Forma 3'!$D$93</definedName>
    <definedName name="VAS072_F_Grynasispelnas1AtaskaitinisLaikotarpis" localSheetId="2">'Forma 3'!$D$92</definedName>
    <definedName name="VAS072_F_Grynasispelnas1AtaskaitinisLaikotarpis">'Forma 3'!$D$92</definedName>
    <definedName name="VAS072_F_Gvtntilgalaiki1AtaskaitinisLaikotarpis" localSheetId="2">'Forma 3'!$D$14</definedName>
    <definedName name="VAS072_F_Gvtntilgalaiki1AtaskaitinisLaikotarpis">'Forma 3'!$D$14</definedName>
    <definedName name="VAS072_F_Gvtntilgalaiki2AtaskaitinisLaikotarpis" localSheetId="2">'Forma 3'!$D$19</definedName>
    <definedName name="VAS072_F_Gvtntilgalaiki2AtaskaitinisLaikotarpis">'Forma 3'!$D$19</definedName>
    <definedName name="VAS072_F_Gvtntilgalaiki3AtaskaitinisLaikotarpis" localSheetId="2">'Forma 3'!$D$24</definedName>
    <definedName name="VAS072_F_Gvtntilgalaiki3AtaskaitinisLaikotarpis">'Forma 3'!$D$24</definedName>
    <definedName name="VAS072_F_Gvtntilgalaiki4AtaskaitinisLaikotarpis" localSheetId="2">'Forma 3'!$D$30</definedName>
    <definedName name="VAS072_F_Gvtntilgalaiki4AtaskaitinisLaikotarpis">'Forma 3'!$D$30</definedName>
    <definedName name="VAS072_F_Gvtntilgalaiki5AtaskaitinisLaikotarpis" localSheetId="2">'Forma 3'!$D$33</definedName>
    <definedName name="VAS072_F_Gvtntilgalaiki5AtaskaitinisLaikotarpis">'Forma 3'!$D$33</definedName>
    <definedName name="VAS072_F_Gvtntilgalaiki7AtaskaitinisLaikotarpis" localSheetId="2">'Forma 3'!$D$39</definedName>
    <definedName name="VAS072_F_Gvtntilgalaiki7AtaskaitinisLaikotarpis">'Forma 3'!$D$39</definedName>
    <definedName name="VAS072_F_Gvtntilgalaiki8AtaskaitinisLaikotarpis" localSheetId="2">'Forma 3'!$D$42</definedName>
    <definedName name="VAS072_F_Gvtntilgalaiki8AtaskaitinisLaikotarpis">'Forma 3'!$D$42</definedName>
    <definedName name="VAS072_F_Ismokosivairio1AtaskaitinisLaikotarpis" localSheetId="2">'Forma 3'!$D$70</definedName>
    <definedName name="VAS072_F_Ismokosivairio1AtaskaitinisLaikotarpis">'Forma 3'!$D$70</definedName>
    <definedName name="VAS072_F_Kitosreguliuoj1AtaskaitinisLaikotarpis" localSheetId="2">'Forma 3'!$D$35</definedName>
    <definedName name="VAS072_F_Kitosreguliuoj1AtaskaitinisLaikotarpis">'Forma 3'!$D$35</definedName>
    <definedName name="VAS072_F_Kitosreguliuoj2AtaskaitinisLaikotarpis" localSheetId="2">'Forma 3'!$D$38</definedName>
    <definedName name="VAS072_F_Kitosreguliuoj2AtaskaitinisLaikotarpis">'Forma 3'!$D$38</definedName>
    <definedName name="VAS072_F_Kitosreguliuoj3AtaskaitinisLaikotarpis" localSheetId="2">'Forma 3'!$D$54</definedName>
    <definedName name="VAS072_F_Kitosreguliuoj3AtaskaitinisLaikotarpis">'Forma 3'!$D$54</definedName>
    <definedName name="VAS072_F_Kitosreguliuoj4AtaskaitinisLaikotarpis" localSheetId="2">'Forma 3'!$D$76</definedName>
    <definedName name="VAS072_F_Kitosreguliuoj4AtaskaitinisLaikotarpis">'Forma 3'!$D$76</definedName>
    <definedName name="VAS072_F_Kitosreguliuoj5AtaskaitinisLaikotarpis" localSheetId="2">'Forma 3'!$D$88</definedName>
    <definedName name="VAS072_F_Kitosreguliuoj5AtaskaitinisLaikotarpis">'Forma 3'!$D$88</definedName>
    <definedName name="VAS072_F_Kituveiklupaja1AtaskaitinisLaikotarpis" localSheetId="2">'Forma 3'!$D$34</definedName>
    <definedName name="VAS072_F_Kituveiklupaja1AtaskaitinisLaikotarpis">'Forma 3'!$D$34</definedName>
    <definedName name="VAS072_F_Kituveiklupeln1AtaskaitinisLaikotarpis" localSheetId="2">'Forma 3'!$D$86</definedName>
    <definedName name="VAS072_F_Kituveiklupeln1AtaskaitinisLaikotarpis">'Forma 3'!$D$86</definedName>
    <definedName name="VAS072_F_Kituveiklusana1AtaskaitinisLaikotarpis" localSheetId="2">'Forma 3'!$D$52</definedName>
    <definedName name="VAS072_F_Kituveiklusana1AtaskaitinisLaikotarpis">'Forma 3'!$D$52</definedName>
    <definedName name="VAS072_F_Komandiruociup1AtaskaitinisLaikotarpis" localSheetId="2">'Forma 3'!$D$62</definedName>
    <definedName name="VAS072_F_Komandiruociup1AtaskaitinisLaikotarpis">'Forma 3'!$D$62</definedName>
    <definedName name="VAS072_F_Mokymudalyvium1AtaskaitinisLaikotarpis" localSheetId="2">'Forma 3'!$D$71</definedName>
    <definedName name="VAS072_F_Mokymudalyvium1AtaskaitinisLaikotarpis">'Forma 3'!$D$71</definedName>
    <definedName name="VAS072_F_Narystesstojam1AtaskaitinisLaikotarpis" localSheetId="2">'Forma 3'!$D$60</definedName>
    <definedName name="VAS072_F_Narystesstojam1AtaskaitinisLaikotarpis">'Forma 3'!$D$60</definedName>
    <definedName name="VAS072_F_Nebaigtosstaty1AtaskaitinisLaikotarpis" localSheetId="2">'Forma 3'!$D$65</definedName>
    <definedName name="VAS072_F_Nebaigtosstaty1AtaskaitinisLaikotarpis">'Forma 3'!$D$65</definedName>
    <definedName name="VAS072_F_Nenaudojamolik1AtaskaitinisLaikotarpis" localSheetId="2">'Forma 3'!$D$64</definedName>
    <definedName name="VAS072_F_Nenaudojamolik1AtaskaitinisLaikotarpis">'Forma 3'!$D$64</definedName>
    <definedName name="VAS072_F_Nepaskirstomos1AtaskaitinisLaikotarpis" localSheetId="2">'Forma 3'!$D$56</definedName>
    <definedName name="VAS072_F_Nepaskirstomos1AtaskaitinisLaikotarpis">'Forma 3'!$D$56</definedName>
    <definedName name="VAS072_F_Nereguliuojamo1AtaskaitinisLaikotarpis" localSheetId="2">'Forma 3'!$D$40</definedName>
    <definedName name="VAS072_F_Nereguliuojamo1AtaskaitinisLaikotarpis">'Forma 3'!$D$40</definedName>
    <definedName name="VAS072_F_Nereguliuojamo2AtaskaitinisLaikotarpis" localSheetId="2">'Forma 3'!$D$41</definedName>
    <definedName name="VAS072_F_Nereguliuojamo2AtaskaitinisLaikotarpis">'Forma 3'!$D$41</definedName>
    <definedName name="VAS072_F_Nereguliuojamo3AtaskaitinisLaikotarpis" localSheetId="2">'Forma 3'!$D$55</definedName>
    <definedName name="VAS072_F_Nereguliuojamo3AtaskaitinisLaikotarpis">'Forma 3'!$D$55</definedName>
    <definedName name="VAS072_F_Nereguliuojamo4AtaskaitinisLaikotarpis" localSheetId="2">'Forma 3'!$D$89</definedName>
    <definedName name="VAS072_F_Nereguliuojamo4AtaskaitinisLaikotarpis">'Forma 3'!$D$89</definedName>
    <definedName name="VAS072_F_Nuotekudumblot1AtaskaitinisLaikotarpis" localSheetId="2">'Forma 3'!$D$26</definedName>
    <definedName name="VAS072_F_Nuotekudumblot1AtaskaitinisLaikotarpis">'Forma 3'!$D$26</definedName>
    <definedName name="VAS072_F_Nuotekudumblot2AtaskaitinisLaikotarpis" localSheetId="2">'Forma 3'!$D$50</definedName>
    <definedName name="VAS072_F_Nuotekudumblot2AtaskaitinisLaikotarpis">'Forma 3'!$D$50</definedName>
    <definedName name="VAS072_F_Nuotekudumblot3AtaskaitinisLaikotarpis" localSheetId="2">'Forma 3'!$D$84</definedName>
    <definedName name="VAS072_F_Nuotekudumblot3AtaskaitinisLaikotarpis">'Forma 3'!$D$84</definedName>
    <definedName name="VAS072_F_Nuotekudumblot4AtaskaitinisLaikotarpis" localSheetId="2">'Forma 3'!$D$98</definedName>
    <definedName name="VAS072_F_Nuotekudumblot4AtaskaitinisLaikotarpis">'Forma 3'!$D$98</definedName>
    <definedName name="VAS072_F_Nuotekusurinki1AtaskaitinisLaikotarpis" localSheetId="2">'Forma 3'!$D$16</definedName>
    <definedName name="VAS072_F_Nuotekusurinki1AtaskaitinisLaikotarpis">'Forma 3'!$D$16</definedName>
    <definedName name="VAS072_F_Nuotekusurinki2AtaskaitinisLaikotarpis" localSheetId="2">'Forma 3'!$D$48</definedName>
    <definedName name="VAS072_F_Nuotekusurinki2AtaskaitinisLaikotarpis">'Forma 3'!$D$48</definedName>
    <definedName name="VAS072_F_Nuotekusurinki3AtaskaitinisLaikotarpis" localSheetId="2">'Forma 3'!$D$82</definedName>
    <definedName name="VAS072_F_Nuotekusurinki3AtaskaitinisLaikotarpis">'Forma 3'!$D$82</definedName>
    <definedName name="VAS072_F_Nuotekusurinki4AtaskaitinisLaikotarpis" localSheetId="2">'Forma 3'!$D$96</definedName>
    <definedName name="VAS072_F_Nuotekusurinki4AtaskaitinisLaikotarpis">'Forma 3'!$D$96</definedName>
    <definedName name="VAS072_F_Nuotekutvarkym1AtaskaitinisLaikotarpis" localSheetId="2">'Forma 3'!$D$15</definedName>
    <definedName name="VAS072_F_Nuotekutvarkym1AtaskaitinisLaikotarpis">'Forma 3'!$D$15</definedName>
    <definedName name="VAS072_F_Nuotekutvarkym2AtaskaitinisLaikotarpis" localSheetId="2">'Forma 3'!$D$47</definedName>
    <definedName name="VAS072_F_Nuotekutvarkym2AtaskaitinisLaikotarpis">'Forma 3'!$D$47</definedName>
    <definedName name="VAS072_F_Nuotekutvarkym3AtaskaitinisLaikotarpis" localSheetId="2">'Forma 3'!$D$81</definedName>
    <definedName name="VAS072_F_Nuotekutvarkym3AtaskaitinisLaikotarpis">'Forma 3'!$D$81</definedName>
    <definedName name="VAS072_F_Nuotekutvarkym4AtaskaitinisLaikotarpis" localSheetId="2">'Forma 3'!$D$95</definedName>
    <definedName name="VAS072_F_Nuotekutvarkym4AtaskaitinisLaikotarpis">'Forma 3'!$D$95</definedName>
    <definedName name="VAS072_F_Nuotekuvalymop1AtaskaitinisLaikotarpis" localSheetId="2">'Forma 3'!$D$20</definedName>
    <definedName name="VAS072_F_Nuotekuvalymop1AtaskaitinisLaikotarpis">'Forma 3'!$D$20</definedName>
    <definedName name="VAS072_F_Nuotekuvalymop2AtaskaitinisLaikotarpis" localSheetId="2">'Forma 3'!$D$83</definedName>
    <definedName name="VAS072_F_Nuotekuvalymop2AtaskaitinisLaikotarpis">'Forma 3'!$D$83</definedName>
    <definedName name="VAS072_F_Nuotekuvalymop3AtaskaitinisLaikotarpis" localSheetId="2">'Forma 3'!$D$97</definedName>
    <definedName name="VAS072_F_Nuotekuvalymop3AtaskaitinisLaikotarpis">'Forma 3'!$D$97</definedName>
    <definedName name="VAS072_F_Nuotekuvalymos1AtaskaitinisLaikotarpis" localSheetId="2">'Forma 3'!$D$49</definedName>
    <definedName name="VAS072_F_Nuotekuvalymos1AtaskaitinisLaikotarpis">'Forma 3'!$D$49</definedName>
    <definedName name="VAS072_F_Nurasytoisanau1AtaskaitinisLaikotarpis" localSheetId="2">'Forma 3'!$D$75</definedName>
    <definedName name="VAS072_F_Nurasytoisanau1AtaskaitinisLaikotarpis">'Forma 3'!$D$75</definedName>
    <definedName name="VAS072_F_Nusidevejimoam1AtaskaitinisLaikotarpis" localSheetId="2">'Forma 3'!$D$66</definedName>
    <definedName name="VAS072_F_Nusidevejimoam1AtaskaitinisLaikotarpis">'Forma 3'!$D$66</definedName>
    <definedName name="VAS072_F_Nusidevejimoam2AtaskaitinisLaikotarpis" localSheetId="2">'Forma 3'!$D$67</definedName>
    <definedName name="VAS072_F_Nusidevejimoam2AtaskaitinisLaikotarpis">'Forma 3'!$D$67</definedName>
    <definedName name="VAS072_F_Nusidevejimoam3AtaskaitinisLaikotarpis" localSheetId="2">'Forma 3'!$D$68</definedName>
    <definedName name="VAS072_F_Nusidevejimoam3AtaskaitinisLaikotarpis">'Forma 3'!$D$68</definedName>
    <definedName name="VAS072_F_Nusidevejimoam4AtaskaitinisLaikotarpis" localSheetId="2">'Forma 3'!$D$69</definedName>
    <definedName name="VAS072_F_Nusidevejimoam4AtaskaitinisLaikotarpis">'Forma 3'!$D$69</definedName>
    <definedName name="VAS072_F_Nusidevejimoam5AtaskaitinisLaikotarpis" localSheetId="2">'Forma 3'!$D$73</definedName>
    <definedName name="VAS072_F_Nusidevejimoam5AtaskaitinisLaikotarpis">'Forma 3'!$D$73</definedName>
    <definedName name="VAS072_F_Nusidevejimoam6AtaskaitinisLaikotarpis" localSheetId="2">'Forma 3'!$D$74</definedName>
    <definedName name="VAS072_F_Nusidevejimoam6AtaskaitinisLaikotarpis">'Forma 3'!$D$74</definedName>
    <definedName name="VAS072_F_Pagautenetekim1AtaskaitinisLaikotarpis" localSheetId="2">'Forma 3'!$D$90</definedName>
    <definedName name="VAS072_F_Pagautenetekim1AtaskaitinisLaikotarpis">'Forma 3'!$D$90</definedName>
    <definedName name="VAS072_F_Pajamos1AtaskaitinisLaikotarpis" localSheetId="2">'Forma 3'!$D$10</definedName>
    <definedName name="VAS072_F_Pajamos1AtaskaitinisLaikotarpis">'Forma 3'!$D$10</definedName>
    <definedName name="VAS072_F_Pajamosuzbuiti1AtaskaitinisLaikotarpis" localSheetId="2">'Forma 3'!$D$17</definedName>
    <definedName name="VAS072_F_Pajamosuzbuiti1AtaskaitinisLaikotarpis">'Forma 3'!$D$17</definedName>
    <definedName name="VAS072_F_Pajamosuzbuiti2AtaskaitinisLaikotarpis" localSheetId="2">'Forma 3'!$D$21</definedName>
    <definedName name="VAS072_F_Pajamosuzbuiti2AtaskaitinisLaikotarpis">'Forma 3'!$D$21</definedName>
    <definedName name="VAS072_F_Pajamosuzdumbl1AtaskaitinisLaikotarpis" localSheetId="2">'Forma 3'!$D$27</definedName>
    <definedName name="VAS072_F_Pajamosuzdumbl1AtaskaitinisLaikotarpis">'Forma 3'!$D$27</definedName>
    <definedName name="VAS072_F_Pajamosuzkitub1AtaskaitinisLaikotarpis" localSheetId="2">'Forma 3'!$D$28</definedName>
    <definedName name="VAS072_F_Pajamosuzkitub1AtaskaitinisLaikotarpis">'Forma 3'!$D$28</definedName>
    <definedName name="VAS072_F_Pajamosuzpadid1AtaskaitinisLaikotarpis" localSheetId="2">'Forma 3'!$D$22</definedName>
    <definedName name="VAS072_F_Pajamosuzpadid1AtaskaitinisLaikotarpis">'Forma 3'!$D$22</definedName>
    <definedName name="VAS072_F_Pajamosuzpavir2AtaskaitinisLaikotarpis" localSheetId="2">'Forma 3'!$D$32</definedName>
    <definedName name="VAS072_F_Pajamosuzpavir2AtaskaitinisLaikotarpis">'Forma 3'!$D$32</definedName>
    <definedName name="VAS072_F_Pajamosuzpavir3AtaskaitinisLaikotarpis" localSheetId="2">'Forma 3'!$D$18</definedName>
    <definedName name="VAS072_F_Pajamosuzpavir3AtaskaitinisLaikotarpis">'Forma 3'!$D$18</definedName>
    <definedName name="VAS072_F_Pajamosuzpavir4AtaskaitinisLaikotarpis" localSheetId="2">'Forma 3'!$D$23</definedName>
    <definedName name="VAS072_F_Pajamosuzpavir4AtaskaitinisLaikotarpis">'Forma 3'!$D$23</definedName>
    <definedName name="VAS072_F_Pajamosuzpavir5AtaskaitinisLaikotarpis" localSheetId="2">'Forma 3'!$D$29</definedName>
    <definedName name="VAS072_F_Pajamosuzpavir5AtaskaitinisLaikotarpis">'Forma 3'!$D$29</definedName>
    <definedName name="VAS072_F_Paramalabdarav1AtaskaitinisLaikotarpis" localSheetId="2">'Forma 3'!$D$58</definedName>
    <definedName name="VAS072_F_Paramalabdarav1AtaskaitinisLaikotarpis">'Forma 3'!$D$58</definedName>
    <definedName name="VAS072_F_Paskirstomosio1AtaskaitinisLaikotarpis" localSheetId="2">'Forma 3'!$D$44</definedName>
    <definedName name="VAS072_F_Paskirstomosio1AtaskaitinisLaikotarpis">'Forma 3'!$D$44</definedName>
    <definedName name="VAS072_F_Patirtospaluka1AtaskaitinisLaikotarpis" localSheetId="2">'Forma 3'!$D$61</definedName>
    <definedName name="VAS072_F_Patirtospaluka1AtaskaitinisLaikotarpis">'Forma 3'!$D$61</definedName>
    <definedName name="VAS072_F_Pavirsiniunuot1AtaskaitinisLaikotarpis" localSheetId="2">'Forma 3'!$D$31</definedName>
    <definedName name="VAS072_F_Pavirsiniunuot1AtaskaitinisLaikotarpis">'Forma 3'!$D$31</definedName>
    <definedName name="VAS072_F_Pavirsiniunuot2AtaskaitinisLaikotarpis" localSheetId="2">'Forma 3'!$D$51</definedName>
    <definedName name="VAS072_F_Pavirsiniunuot2AtaskaitinisLaikotarpis">'Forma 3'!$D$51</definedName>
    <definedName name="VAS072_F_Pavirsiniunuot3AtaskaitinisLaikotarpis" localSheetId="2">'Forma 3'!$D$85</definedName>
    <definedName name="VAS072_F_Pavirsiniunuot3AtaskaitinisLaikotarpis">'Forma 3'!$D$85</definedName>
    <definedName name="VAS072_F_Pavirsiniunuot4AtaskaitinisLaikotarpis" localSheetId="2">'Forma 3'!$D$99</definedName>
    <definedName name="VAS072_F_Pavirsiniunuot4AtaskaitinisLaikotarpis">'Forma 3'!$D$99</definedName>
    <definedName name="VAS072_F_Pelnasnuostoli1AtaskaitinisLaikotarpis" localSheetId="2">'Forma 3'!$D$78</definedName>
    <definedName name="VAS072_F_Pelnasnuostoli1AtaskaitinisLaikotarpis">'Forma 3'!$D$78</definedName>
    <definedName name="VAS072_F_Pelnomokestis1AtaskaitinisLaikotarpis" localSheetId="2">'Forma 3'!$D$91</definedName>
    <definedName name="VAS072_F_Pelnomokestis1AtaskaitinisLaikotarpis">'Forma 3'!$D$91</definedName>
    <definedName name="VAS072_F_Praeituataskai1AtaskaitinisLaikotarpis" localSheetId="2">'Forma 3'!$D$77</definedName>
    <definedName name="VAS072_F_Praeituataskai1AtaskaitinisLaikotarpis">'Forma 3'!$D$77</definedName>
    <definedName name="VAS072_F_Reprezentacijo1AtaskaitinisLaikotarpis" localSheetId="2">'Forma 3'!$D$63</definedName>
    <definedName name="VAS072_F_Reprezentacijo1AtaskaitinisLaikotarpis">'Forma 3'!$D$63</definedName>
    <definedName name="VAS072_F_Sanaudossusiju1AtaskaitinisLaikotarpis" localSheetId="2">'Forma 3'!$D$72</definedName>
    <definedName name="VAS072_F_Sanaudossusiju1AtaskaitinisLaikotarpis">'Forma 3'!$D$72</definedName>
    <definedName name="VAS072_F_Tantjemuismoko1AtaskaitinisLaikotarpis" localSheetId="2">'Forma 3'!$D$59</definedName>
    <definedName name="VAS072_F_Tantjemuismoko1AtaskaitinisLaikotarpis">'Forma 3'!$D$59</definedName>
    <definedName name="VAS073_D_1IS" localSheetId="3">'Forma 4'!$D$9</definedName>
    <definedName name="VAS073_D_1IS">'Forma 4'!$D$9</definedName>
    <definedName name="VAS073_D_31GeriamojoVandens" localSheetId="3">'Forma 4'!$F$9</definedName>
    <definedName name="VAS073_D_31GeriamojoVandens">'Forma 4'!$F$9</definedName>
    <definedName name="VAS073_D_32GeriamojoVandens" localSheetId="3">'Forma 4'!$G$9</definedName>
    <definedName name="VAS073_D_32GeriamojoVandens">'Forma 4'!$G$9</definedName>
    <definedName name="VAS073_D_33GeriamojoVandens" localSheetId="3">'Forma 4'!$H$9</definedName>
    <definedName name="VAS073_D_33GeriamojoVandens">'Forma 4'!$H$9</definedName>
    <definedName name="VAS073_D_3IsViso" localSheetId="3">'Forma 4'!$E$9</definedName>
    <definedName name="VAS073_D_3IsViso">'Forma 4'!$E$9</definedName>
    <definedName name="VAS073_D_41NuotekuSurinkimas" localSheetId="3">'Forma 4'!$J$9</definedName>
    <definedName name="VAS073_D_41NuotekuSurinkimas">'Forma 4'!$J$9</definedName>
    <definedName name="VAS073_D_42NuotekuValymas" localSheetId="3">'Forma 4'!$K$9</definedName>
    <definedName name="VAS073_D_42NuotekuValymas">'Forma 4'!$K$9</definedName>
    <definedName name="VAS073_D_43NuotekuDumblo" localSheetId="3">'Forma 4'!$L$9</definedName>
    <definedName name="VAS073_D_43NuotekuDumblo">'Forma 4'!$L$9</definedName>
    <definedName name="VAS073_D_4IsViso" localSheetId="3">'Forma 4'!$I$9</definedName>
    <definedName name="VAS073_D_4IsViso">'Forma 4'!$I$9</definedName>
    <definedName name="VAS073_D_5PavirsiniuNuoteku" localSheetId="3">'Forma 4'!$M$9</definedName>
    <definedName name="VAS073_D_5PavirsiniuNuoteku">'Forma 4'!$M$9</definedName>
    <definedName name="VAS073_D_6KitosReguliuojamosios" localSheetId="3">'Forma 4'!$N$9</definedName>
    <definedName name="VAS073_D_6KitosReguliuojamosios">'Forma 4'!$N$9</definedName>
    <definedName name="VAS073_D_7KitosVeiklos" localSheetId="3">'Forma 4'!$Q$9</definedName>
    <definedName name="VAS073_D_7KitosVeiklos">'Forma 4'!$Q$9</definedName>
    <definedName name="VAS073_D_Administracine1" localSheetId="3">'Forma 4'!$C$68</definedName>
    <definedName name="VAS073_D_Administracine1">'Forma 4'!$C$68</definedName>
    <definedName name="VAS073_D_Administracine2" localSheetId="3">'Forma 4'!$C$121</definedName>
    <definedName name="VAS073_D_Administracine2">'Forma 4'!$C$121</definedName>
    <definedName name="VAS073_D_Administracine3" localSheetId="3">'Forma 4'!$C$218</definedName>
    <definedName name="VAS073_D_Administracine3">'Forma 4'!$C$218</definedName>
    <definedName name="VAS073_D_Apskaitosiraud1" localSheetId="3">'Forma 4'!$C$78</definedName>
    <definedName name="VAS073_D_Apskaitosiraud1">'Forma 4'!$C$78</definedName>
    <definedName name="VAS073_D_Apskaitosiraud2" localSheetId="3">'Forma 4'!$C$131</definedName>
    <definedName name="VAS073_D_Apskaitosiraud2">'Forma 4'!$C$131</definedName>
    <definedName name="VAS073_D_Apskaitosiraud3" localSheetId="3">'Forma 4'!$C$183</definedName>
    <definedName name="VAS073_D_Apskaitosiraud3">'Forma 4'!$C$183</definedName>
    <definedName name="VAS073_D_Apskaitosiraud4" localSheetId="3">'Forma 4'!$C$228</definedName>
    <definedName name="VAS073_D_Apskaitosiraud4">'Forma 4'!$C$228</definedName>
    <definedName name="VAS073_D_Apskaitosveikla1" localSheetId="3">'Forma 4'!$O$9</definedName>
    <definedName name="VAS073_D_Apskaitosveikla1">'Forma 4'!$O$9</definedName>
    <definedName name="VAS073_D_Avarijusalinim1" localSheetId="3">'Forma 4'!$C$18</definedName>
    <definedName name="VAS073_D_Avarijusalinim1">'Forma 4'!$C$18</definedName>
    <definedName name="VAS073_D_Avarijusalinim2" localSheetId="3">'Forma 4'!$C$49</definedName>
    <definedName name="VAS073_D_Avarijusalinim2">'Forma 4'!$C$49</definedName>
    <definedName name="VAS073_D_Avarijusalinim3" localSheetId="3">'Forma 4'!$C$105</definedName>
    <definedName name="VAS073_D_Avarijusalinim3">'Forma 4'!$C$105</definedName>
    <definedName name="VAS073_D_Avarijusalinim4" localSheetId="3">'Forma 4'!$C$157</definedName>
    <definedName name="VAS073_D_Avarijusalinim4">'Forma 4'!$C$157</definedName>
    <definedName name="VAS073_D_Avarijusalinim5" localSheetId="3">'Forma 4'!$C$202</definedName>
    <definedName name="VAS073_D_Avarijusalinim5">'Forma 4'!$C$202</definedName>
    <definedName name="VAS073_D_Bankopaslauguk1" localSheetId="3">'Forma 4'!$C$66</definedName>
    <definedName name="VAS073_D_Bankopaslauguk1">'Forma 4'!$C$66</definedName>
    <definedName name="VAS073_D_Bankopaslauguk2" localSheetId="3">'Forma 4'!$C$119</definedName>
    <definedName name="VAS073_D_Bankopaslauguk2">'Forma 4'!$C$119</definedName>
    <definedName name="VAS073_D_Bankopaslauguk3" localSheetId="3">'Forma 4'!$C$171</definedName>
    <definedName name="VAS073_D_Bankopaslauguk3">'Forma 4'!$C$171</definedName>
    <definedName name="VAS073_D_Bankopaslauguk4" localSheetId="3">'Forma 4'!$C$216</definedName>
    <definedName name="VAS073_D_Bankopaslauguk4">'Forma 4'!$C$216</definedName>
    <definedName name="VAS073_D_Bendrosiospast1" localSheetId="3">'Forma 4'!$C$27</definedName>
    <definedName name="VAS073_D_Bendrosiospast1">'Forma 4'!$C$27</definedName>
    <definedName name="VAS073_D_Bendrosiossana1" localSheetId="3">'Forma 4'!$C$190</definedName>
    <definedName name="VAS073_D_Bendrosiossana1">'Forma 4'!$C$190</definedName>
    <definedName name="VAS073_D_Bendrujusanaud1" localSheetId="3">'Forma 4'!$C$241</definedName>
    <definedName name="VAS073_D_Bendrujusanaud1">'Forma 4'!$C$241</definedName>
    <definedName name="VAS073_D_Bendrupatalpus1" localSheetId="3">'Forma 4'!$C$192</definedName>
    <definedName name="VAS073_D_Bendrupatalpus1">'Forma 4'!$C$192</definedName>
    <definedName name="VAS073_D_Cpunktui1" localSheetId="3">'Forma 4'!$C$145</definedName>
    <definedName name="VAS073_D_Cpunktui1">'Forma 4'!$C$145</definedName>
    <definedName name="VAS073_D_Cpunktui2" localSheetId="3">'Forma 4'!$C$148</definedName>
    <definedName name="VAS073_D_Cpunktui2">'Forma 4'!$C$148</definedName>
    <definedName name="VAS073_D_Cpunktui3" localSheetId="3">'Forma 4'!$C$151</definedName>
    <definedName name="VAS073_D_Cpunktui3">'Forma 4'!$C$151</definedName>
    <definedName name="VAS073_D_Cpunktui4" localSheetId="3">'Forma 4'!$C$153</definedName>
    <definedName name="VAS073_D_Cpunktui4">'Forma 4'!$C$153</definedName>
    <definedName name="VAS073_D_Cpunktui5" localSheetId="3">'Forma 4'!$C$160</definedName>
    <definedName name="VAS073_D_Cpunktui5">'Forma 4'!$C$160</definedName>
    <definedName name="VAS073_D_Cpunktui6" localSheetId="3">'Forma 4'!$C$166</definedName>
    <definedName name="VAS073_D_Cpunktui6">'Forma 4'!$C$166</definedName>
    <definedName name="VAS073_D_Cpunktui7" localSheetId="3">'Forma 4'!$C$170</definedName>
    <definedName name="VAS073_D_Cpunktui7">'Forma 4'!$C$170</definedName>
    <definedName name="VAS073_D_Cpunktui8" localSheetId="3">'Forma 4'!$C$173</definedName>
    <definedName name="VAS073_D_Cpunktui8">'Forma 4'!$C$173</definedName>
    <definedName name="VAS073_D_Darbdavioimoku1" localSheetId="3">'Forma 4'!$C$54</definedName>
    <definedName name="VAS073_D_Darbdavioimoku1">'Forma 4'!$C$54</definedName>
    <definedName name="VAS073_D_Darbdavioimoku2" localSheetId="3">'Forma 4'!$C$110</definedName>
    <definedName name="VAS073_D_Darbdavioimoku2">'Forma 4'!$C$110</definedName>
    <definedName name="VAS073_D_Darbdavioimoku3" localSheetId="3">'Forma 4'!$C$162</definedName>
    <definedName name="VAS073_D_Darbdavioimoku3">'Forma 4'!$C$162</definedName>
    <definedName name="VAS073_D_Darbdavioimoku4" localSheetId="3">'Forma 4'!$C$207</definedName>
    <definedName name="VAS073_D_Darbdavioimoku4">'Forma 4'!$C$207</definedName>
    <definedName name="VAS073_D_Darbosaugossan1" localSheetId="3">'Forma 4'!$C$55</definedName>
    <definedName name="VAS073_D_Darbosaugossan1">'Forma 4'!$C$55</definedName>
    <definedName name="VAS073_D_Darbosaugossan2" localSheetId="3">'Forma 4'!$C$111</definedName>
    <definedName name="VAS073_D_Darbosaugossan2">'Forma 4'!$C$111</definedName>
    <definedName name="VAS073_D_Darbosaugossan3" localSheetId="3">'Forma 4'!$C$163</definedName>
    <definedName name="VAS073_D_Darbosaugossan3">'Forma 4'!$C$163</definedName>
    <definedName name="VAS073_D_Darbosaugossan4" localSheetId="3">'Forma 4'!$C$208</definedName>
    <definedName name="VAS073_D_Darbosaugossan4">'Forma 4'!$C$208</definedName>
    <definedName name="VAS073_D_Darbouzmokesci1" localSheetId="3">'Forma 4'!$C$21</definedName>
    <definedName name="VAS073_D_Darbouzmokesci1">'Forma 4'!$C$21</definedName>
    <definedName name="VAS073_D_Darbouzmokesci2" localSheetId="3">'Forma 4'!$C$53</definedName>
    <definedName name="VAS073_D_Darbouzmokesci2">'Forma 4'!$C$53</definedName>
    <definedName name="VAS073_D_Darbouzmokesci3" localSheetId="3">'Forma 4'!$C$109</definedName>
    <definedName name="VAS073_D_Darbouzmokesci3">'Forma 4'!$C$109</definedName>
    <definedName name="VAS073_D_Darbouzmokesci4" localSheetId="3">'Forma 4'!$C$161</definedName>
    <definedName name="VAS073_D_Darbouzmokesci4">'Forma 4'!$C$161</definedName>
    <definedName name="VAS073_D_Darbouzmokesci5" localSheetId="3">'Forma 4'!$C$206</definedName>
    <definedName name="VAS073_D_Darbouzmokesci5">'Forma 4'!$C$206</definedName>
    <definedName name="VAS073_D_Draudimosanaud1" localSheetId="3">'Forma 4'!$C$86</definedName>
    <definedName name="VAS073_D_Draudimosanaud1">'Forma 4'!$C$86</definedName>
    <definedName name="VAS073_D_Draudimosanaud2" localSheetId="3">'Forma 4'!$C$139</definedName>
    <definedName name="VAS073_D_Draudimosanaud2">'Forma 4'!$C$139</definedName>
    <definedName name="VAS073_D_Draudimosanaud3" localSheetId="3">'Forma 4'!$C$237</definedName>
    <definedName name="VAS073_D_Draudimosanaud3">'Forma 4'!$C$237</definedName>
    <definedName name="VAS073_D_Dumblotvarkymo1" localSheetId="3">'Forma 4'!$C$33</definedName>
    <definedName name="VAS073_D_Dumblotvarkymo1">'Forma 4'!$C$33</definedName>
    <definedName name="VAS073_D_Einamojoremont1" localSheetId="3">'Forma 4'!$C$16</definedName>
    <definedName name="VAS073_D_Einamojoremont1">'Forma 4'!$C$16</definedName>
    <definedName name="VAS073_D_Einamojoremont2" localSheetId="3">'Forma 4'!$C$45</definedName>
    <definedName name="VAS073_D_Einamojoremont2">'Forma 4'!$C$45</definedName>
    <definedName name="VAS073_D_Einamojoremont3" localSheetId="3">'Forma 4'!$C$101</definedName>
    <definedName name="VAS073_D_Einamojoremont3">'Forma 4'!$C$101</definedName>
    <definedName name="VAS073_D_Einamojoremont4" localSheetId="3">'Forma 4'!$C$198</definedName>
    <definedName name="VAS073_D_Einamojoremont4">'Forma 4'!$C$198</definedName>
    <definedName name="VAS073_D_Elektrosenergi1" localSheetId="3">'Forma 4'!$C$13</definedName>
    <definedName name="VAS073_D_Elektrosenergi1">'Forma 4'!$C$13</definedName>
    <definedName name="VAS073_D_Elektrosenergi2" localSheetId="3">'Forma 4'!$C$14</definedName>
    <definedName name="VAS073_D_Elektrosenergi2">'Forma 4'!$C$14</definedName>
    <definedName name="VAS073_D_Elektrosenergi3" localSheetId="3">'Forma 4'!$C$34</definedName>
    <definedName name="VAS073_D_Elektrosenergi3">'Forma 4'!$C$34</definedName>
    <definedName name="VAS073_D_Elektrosenergi4" localSheetId="3">'Forma 4'!$C$35</definedName>
    <definedName name="VAS073_D_Elektrosenergi4">'Forma 4'!$C$35</definedName>
    <definedName name="VAS073_D_Elektrosenergi5" localSheetId="3">'Forma 4'!$C$93</definedName>
    <definedName name="VAS073_D_Elektrosenergi5">'Forma 4'!$C$93</definedName>
    <definedName name="VAS073_D_Elektrosenergi6" localSheetId="3">'Forma 4'!$C$94</definedName>
    <definedName name="VAS073_D_Elektrosenergi6">'Forma 4'!$C$94</definedName>
    <definedName name="VAS073_D_Elektrosenergi7" localSheetId="3">'Forma 4'!$C$146</definedName>
    <definedName name="VAS073_D_Elektrosenergi7">'Forma 4'!$C$146</definedName>
    <definedName name="VAS073_D_Elektrosenergi8" localSheetId="3">'Forma 4'!$C$191</definedName>
    <definedName name="VAS073_D_Elektrosenergi8">'Forma 4'!$C$191</definedName>
    <definedName name="VAS073_D_Finansinessana1" localSheetId="3">'Forma 4'!$C$65</definedName>
    <definedName name="VAS073_D_Finansinessana1">'Forma 4'!$C$65</definedName>
    <definedName name="VAS073_D_Finansinessana2" localSheetId="3">'Forma 4'!$C$118</definedName>
    <definedName name="VAS073_D_Finansinessana2">'Forma 4'!$C$118</definedName>
    <definedName name="VAS073_D_Finansinessana3" localSheetId="3">'Forma 4'!$C$215</definedName>
    <definedName name="VAS073_D_Finansinessana3">'Forma 4'!$C$215</definedName>
    <definedName name="VAS073_D_Geriamojovande11" localSheetId="3">'Forma 4'!$C$11</definedName>
    <definedName name="VAS073_D_Geriamojovande11">'Forma 4'!$C$11</definedName>
    <definedName name="VAS073_D_Geriamojovande12" localSheetId="3">'Forma 4'!$C$30</definedName>
    <definedName name="VAS073_D_Geriamojovande12">'Forma 4'!$C$30</definedName>
    <definedName name="VAS073_D_Imokosgarantin1" localSheetId="3">'Forma 4'!$C$63</definedName>
    <definedName name="VAS073_D_Imokosgarantin1">'Forma 4'!$C$63</definedName>
    <definedName name="VAS073_D_Imokuadministr1" localSheetId="3">'Forma 4'!$C$80</definedName>
    <definedName name="VAS073_D_Imokuadministr1">'Forma 4'!$C$80</definedName>
    <definedName name="VAS073_D_Imokuadministr2" localSheetId="3">'Forma 4'!$C$133</definedName>
    <definedName name="VAS073_D_Imokuadministr2">'Forma 4'!$C$133</definedName>
    <definedName name="VAS073_D_Imokuadministr3" localSheetId="3">'Forma 4'!$C$185</definedName>
    <definedName name="VAS073_D_Imokuadministr3">'Forma 4'!$C$185</definedName>
    <definedName name="VAS073_D_Imokuadministr4" localSheetId="3">'Forma 4'!$C$230</definedName>
    <definedName name="VAS073_D_Imokuadministr4">'Forma 4'!$C$230</definedName>
    <definedName name="VAS073_D_Kanceliariness1" localSheetId="3">'Forma 4'!$C$74</definedName>
    <definedName name="VAS073_D_Kanceliariness1">'Forma 4'!$C$74</definedName>
    <definedName name="VAS073_D_Kanceliariness2" localSheetId="3">'Forma 4'!$C$127</definedName>
    <definedName name="VAS073_D_Kanceliariness2">'Forma 4'!$C$127</definedName>
    <definedName name="VAS073_D_Kanceliariness3" localSheetId="3">'Forma 4'!$C$179</definedName>
    <definedName name="VAS073_D_Kanceliariness3">'Forma 4'!$C$179</definedName>
    <definedName name="VAS073_D_Kanceliariness4" localSheetId="3">'Forma 4'!$C$224</definedName>
    <definedName name="VAS073_D_Kanceliariness4">'Forma 4'!$C$224</definedName>
    <definedName name="VAS073_D_Kintamosiospas1" localSheetId="3">'Forma 4'!$C$28</definedName>
    <definedName name="VAS073_D_Kintamosiospas1">'Forma 4'!$C$28</definedName>
    <definedName name="VAS073_D_Kitareguliuoja1" localSheetId="3">'Forma 4'!$P$9</definedName>
    <definedName name="VAS073_D_Kitareguliuoja1">'Forma 4'!$P$9</definedName>
    <definedName name="VAS073_D_Kitosadministr1" localSheetId="3">'Forma 4'!$C$82</definedName>
    <definedName name="VAS073_D_Kitosadministr1">'Forma 4'!$C$82</definedName>
    <definedName name="VAS073_D_Kitosadministr2" localSheetId="3">'Forma 4'!$C$135</definedName>
    <definedName name="VAS073_D_Kitosadministr2">'Forma 4'!$C$135</definedName>
    <definedName name="VAS073_D_Kitosadministr3" localSheetId="3">'Forma 4'!$C$187</definedName>
    <definedName name="VAS073_D_Kitosadministr3">'Forma 4'!$C$187</definedName>
    <definedName name="VAS073_D_Kitosadministr4" localSheetId="3">'Forma 4'!$C$233</definedName>
    <definedName name="VAS073_D_Kitosadministr4">'Forma 4'!$C$233</definedName>
    <definedName name="VAS073_D_Kitosfinansine1" localSheetId="3">'Forma 4'!$C$67</definedName>
    <definedName name="VAS073_D_Kitosfinansine1">'Forma 4'!$C$67</definedName>
    <definedName name="VAS073_D_Kitosfinansine2" localSheetId="3">'Forma 4'!$C$120</definedName>
    <definedName name="VAS073_D_Kitosfinansine2">'Forma 4'!$C$120</definedName>
    <definedName name="VAS073_D_Kitosfinansine3" localSheetId="3">'Forma 4'!$C$172</definedName>
    <definedName name="VAS073_D_Kitosfinansine3">'Forma 4'!$C$172</definedName>
    <definedName name="VAS073_D_Kitosfinansine4" localSheetId="3">'Forma 4'!$C$217</definedName>
    <definedName name="VAS073_D_Kitosfinansine4">'Forma 4'!$C$217</definedName>
    <definedName name="VAS073_D_Kitoskintamosi1" localSheetId="3">'Forma 4'!$C$91</definedName>
    <definedName name="VAS073_D_Kitoskintamosi1">'Forma 4'!$C$91</definedName>
    <definedName name="VAS073_D_Kitoskintamosi2" localSheetId="3">'Forma 4'!$C$143</definedName>
    <definedName name="VAS073_D_Kitoskintamosi2">'Forma 4'!$C$143</definedName>
    <definedName name="VAS073_D_Kitospastovios1" localSheetId="3">'Forma 4'!$C$89</definedName>
    <definedName name="VAS073_D_Kitospastovios1">'Forma 4'!$C$89</definedName>
    <definedName name="VAS073_D_Kitospastovios2" localSheetId="3">'Forma 4'!$C$142</definedName>
    <definedName name="VAS073_D_Kitospastovios2">'Forma 4'!$C$142</definedName>
    <definedName name="VAS073_D_Kitospersonalo1" localSheetId="3">'Forma 4'!$C$57</definedName>
    <definedName name="VAS073_D_Kitospersonalo1">'Forma 4'!$C$57</definedName>
    <definedName name="VAS073_D_Kitospersonalo2" localSheetId="3">'Forma 4'!$C$113</definedName>
    <definedName name="VAS073_D_Kitospersonalo2">'Forma 4'!$C$113</definedName>
    <definedName name="VAS073_D_Kitospersonalo3" localSheetId="3">'Forma 4'!$C$165</definedName>
    <definedName name="VAS073_D_Kitospersonalo3">'Forma 4'!$C$165</definedName>
    <definedName name="VAS073_D_Kitospersonalo4" localSheetId="3">'Forma 4'!$C$210</definedName>
    <definedName name="VAS073_D_Kitospersonalo4">'Forma 4'!$C$210</definedName>
    <definedName name="VAS073_D_Kitossanaudos1" localSheetId="3">'Forma 4'!$C$84</definedName>
    <definedName name="VAS073_D_Kitossanaudos1">'Forma 4'!$C$84</definedName>
    <definedName name="VAS073_D_Kitossanaudos2" localSheetId="3">'Forma 4'!$C$137</definedName>
    <definedName name="VAS073_D_Kitossanaudos2">'Forma 4'!$C$137</definedName>
    <definedName name="VAS073_D_Kitossanaudos3" localSheetId="3">'Forma 4'!$C$189</definedName>
    <definedName name="VAS073_D_Kitossanaudos3">'Forma 4'!$C$189</definedName>
    <definedName name="VAS073_D_Kitossanaudos4" localSheetId="3">'Forma 4'!$C$235</definedName>
    <definedName name="VAS073_D_Kitossanaudos4">'Forma 4'!$C$235</definedName>
    <definedName name="VAS073_D_Kitossanaudos5" localSheetId="3">'Forma 4'!$C$240</definedName>
    <definedName name="VAS073_D_Kitossanaudos5">'Forma 4'!$C$240</definedName>
    <definedName name="VAS073_D_Kitostechninio1" localSheetId="3">'Forma 4'!$C$50</definedName>
    <definedName name="VAS073_D_Kitostechninio1">'Forma 4'!$C$50</definedName>
    <definedName name="VAS073_D_Kitostechninio2" localSheetId="3">'Forma 4'!$C$106</definedName>
    <definedName name="VAS073_D_Kitostechninio2">'Forma 4'!$C$106</definedName>
    <definedName name="VAS073_D_Kitostechninio3" localSheetId="3">'Forma 4'!$C$158</definedName>
    <definedName name="VAS073_D_Kitostechninio3">'Forma 4'!$C$158</definedName>
    <definedName name="VAS073_D_Kitostechninio4" localSheetId="3">'Forma 4'!$C$203</definedName>
    <definedName name="VAS073_D_Kitostechninio4">'Forma 4'!$C$203</definedName>
    <definedName name="VAS073_D_Kitumokesciusa1" localSheetId="3">'Forma 4'!$C$64</definedName>
    <definedName name="VAS073_D_Kitumokesciusa1">'Forma 4'!$C$64</definedName>
    <definedName name="VAS073_D_Kitumokesciusa2" localSheetId="3">'Forma 4'!$C$117</definedName>
    <definedName name="VAS073_D_Kitumokesciusa2">'Forma 4'!$C$117</definedName>
    <definedName name="VAS073_D_Kitumokesciusa3" localSheetId="3">'Forma 4'!$C$169</definedName>
    <definedName name="VAS073_D_Kitumokesciusa3">'Forma 4'!$C$169</definedName>
    <definedName name="VAS073_D_Kitumokesciusa4" localSheetId="3">'Forma 4'!$C$214</definedName>
    <definedName name="VAS073_D_Kitumokesciusa4">'Forma 4'!$C$214</definedName>
    <definedName name="VAS073_D_Kitupaslaugupi1" localSheetId="3">'Forma 4'!$C$88</definedName>
    <definedName name="VAS073_D_Kitupaslaugupi1">'Forma 4'!$C$88</definedName>
    <definedName name="VAS073_D_Kitupaslaugupi2" localSheetId="3">'Forma 4'!$C$141</definedName>
    <definedName name="VAS073_D_Kitupaslaugupi2">'Forma 4'!$C$141</definedName>
    <definedName name="VAS073_D_Kitupaslaugupi3" localSheetId="3">'Forma 4'!$C$239</definedName>
    <definedName name="VAS073_D_Kitupaslaugupi3">'Forma 4'!$C$239</definedName>
    <definedName name="VAS073_D_Konsultaciniup1" localSheetId="3">'Forma 4'!$C$71</definedName>
    <definedName name="VAS073_D_Konsultaciniup1">'Forma 4'!$C$71</definedName>
    <definedName name="VAS073_D_Konsultaciniup2" localSheetId="3">'Forma 4'!$C$124</definedName>
    <definedName name="VAS073_D_Konsultaciniup2">'Forma 4'!$C$124</definedName>
    <definedName name="VAS073_D_Konsultaciniup3" localSheetId="3">'Forma 4'!$C$176</definedName>
    <definedName name="VAS073_D_Konsultaciniup3">'Forma 4'!$C$176</definedName>
    <definedName name="VAS073_D_Konsultaciniup4" localSheetId="3">'Forma 4'!$C$221</definedName>
    <definedName name="VAS073_D_Konsultaciniup4">'Forma 4'!$C$221</definedName>
    <definedName name="VAS073_D_Kuraslengviesi1" localSheetId="3">'Forma 4'!$C$42</definedName>
    <definedName name="VAS073_D_Kuraslengviesi1">'Forma 4'!$C$42</definedName>
    <definedName name="VAS073_D_Kuraslengviesi2" localSheetId="3">'Forma 4'!$C$98</definedName>
    <definedName name="VAS073_D_Kuraslengviesi2">'Forma 4'!$C$98</definedName>
    <definedName name="VAS073_D_Kuraslengviesi3" localSheetId="3">'Forma 4'!$C$150</definedName>
    <definedName name="VAS073_D_Kuraslengviesi3">'Forma 4'!$C$150</definedName>
    <definedName name="VAS073_D_Kuraslengviesi4" localSheetId="3">'Forma 4'!$C$195</definedName>
    <definedName name="VAS073_D_Kuraslengviesi4">'Forma 4'!$C$195</definedName>
    <definedName name="VAS073_D_Kurasmasinomsi1" localSheetId="3">'Forma 4'!$C$41</definedName>
    <definedName name="VAS073_D_Kurasmasinomsi1">'Forma 4'!$C$41</definedName>
    <definedName name="VAS073_D_Kurasmasinomsi2" localSheetId="3">'Forma 4'!$C$97</definedName>
    <definedName name="VAS073_D_Kurasmasinomsi2">'Forma 4'!$C$97</definedName>
    <definedName name="VAS073_D_Kurasmasinomsi3" localSheetId="3">'Forma 4'!$C$149</definedName>
    <definedName name="VAS073_D_Kurasmasinomsi3">'Forma 4'!$C$149</definedName>
    <definedName name="VAS073_D_Kurasmasinomsi4" localSheetId="3">'Forma 4'!$C$194</definedName>
    <definedName name="VAS073_D_Kurasmasinomsi4">'Forma 4'!$C$194</definedName>
    <definedName name="VAS073_D_Kurotransportu1" localSheetId="3">'Forma 4'!$C$40</definedName>
    <definedName name="VAS073_D_Kurotransportu1">'Forma 4'!$C$40</definedName>
    <definedName name="VAS073_D_Kurotransportu2" localSheetId="3">'Forma 4'!$C$96</definedName>
    <definedName name="VAS073_D_Kurotransportu2">'Forma 4'!$C$96</definedName>
    <definedName name="VAS073_D_Kurotransportu3" localSheetId="3">'Forma 4'!$C$193</definedName>
    <definedName name="VAS073_D_Kurotransportu3">'Forma 4'!$C$193</definedName>
    <definedName name="VAS073_D_Laboratoriniut1" localSheetId="3">'Forma 4'!$C$87</definedName>
    <definedName name="VAS073_D_Laboratoriniut1">'Forma 4'!$C$87</definedName>
    <definedName name="VAS073_D_Laboratoriniut2" localSheetId="3">'Forma 4'!$C$140</definedName>
    <definedName name="VAS073_D_Laboratoriniut2">'Forma 4'!$C$140</definedName>
    <definedName name="VAS073_D_Laboratoriniut3" localSheetId="3">'Forma 4'!$C$238</definedName>
    <definedName name="VAS073_D_Laboratoriniut3">'Forma 4'!$C$238</definedName>
    <definedName name="VAS073_D_Metrologinespa1" localSheetId="3">'Forma 4'!$C$48</definedName>
    <definedName name="VAS073_D_Metrologinespa1">'Forma 4'!$C$48</definedName>
    <definedName name="VAS073_D_Metrologinespa2" localSheetId="3">'Forma 4'!$C$104</definedName>
    <definedName name="VAS073_D_Metrologinespa2">'Forma 4'!$C$104</definedName>
    <definedName name="VAS073_D_Metrologinespa3" localSheetId="3">'Forma 4'!$C$156</definedName>
    <definedName name="VAS073_D_Metrologinespa3">'Forma 4'!$C$156</definedName>
    <definedName name="VAS073_D_Metrologinespa4" localSheetId="3">'Forma 4'!$C$201</definedName>
    <definedName name="VAS073_D_Metrologinespa4">'Forma 4'!$C$201</definedName>
    <definedName name="VAS073_D_Mokesciouztars1" localSheetId="3">'Forma 4'!$C$60</definedName>
    <definedName name="VAS073_D_Mokesciouztars1">'Forma 4'!$C$60</definedName>
    <definedName name="VAS073_D_Mokesciouzvals1" localSheetId="3">'Forma 4'!$C$59</definedName>
    <definedName name="VAS073_D_Mokesciouzvals1">'Forma 4'!$C$59</definedName>
    <definedName name="VAS073_D_Mokesciusanaud1" localSheetId="3">'Forma 4'!$C$58</definedName>
    <definedName name="VAS073_D_Mokesciusanaud1">'Forma 4'!$C$58</definedName>
    <definedName name="VAS073_D_Mokesciusanaud2" localSheetId="3">'Forma 4'!$C$114</definedName>
    <definedName name="VAS073_D_Mokesciusanaud2">'Forma 4'!$C$114</definedName>
    <definedName name="VAS073_D_Mokesciusanaud3" localSheetId="3">'Forma 4'!$C$211</definedName>
    <definedName name="VAS073_D_Mokesciusanaud3">'Forma 4'!$C$211</definedName>
    <definedName name="VAS073_D_Nekilnojamojot1" localSheetId="3">'Forma 4'!$C$61</definedName>
    <definedName name="VAS073_D_Nekilnojamojot1">'Forma 4'!$C$61</definedName>
    <definedName name="VAS073_D_Nekilnojamojot2" localSheetId="3">'Forma 4'!$C$115</definedName>
    <definedName name="VAS073_D_Nekilnojamojot2">'Forma 4'!$C$115</definedName>
    <definedName name="VAS073_D_Nekilnojamojot3" localSheetId="3">'Forma 4'!$C$167</definedName>
    <definedName name="VAS073_D_Nekilnojamojot3">'Forma 4'!$C$167</definedName>
    <definedName name="VAS073_D_Nekilnojamojot4" localSheetId="3">'Forma 4'!$C$212</definedName>
    <definedName name="VAS073_D_Nekilnojamojot4">'Forma 4'!$C$212</definedName>
    <definedName name="VAS073_D_Netiesioginesp1" localSheetId="3">'Forma 4'!$C$26</definedName>
    <definedName name="VAS073_D_Netiesioginesp1">'Forma 4'!$C$26</definedName>
    <definedName name="VAS073_D_Netiesioginess1" localSheetId="3">'Forma 4'!$C$92</definedName>
    <definedName name="VAS073_D_Netiesioginess1">'Forma 4'!$C$92</definedName>
    <definedName name="VAS073_D_Netiesioginius1" localSheetId="3">'Forma 4'!$C$144</definedName>
    <definedName name="VAS073_D_Netiesioginius1">'Forma 4'!$C$144</definedName>
    <definedName name="VAS073_D_Nuotekutvarkym5" localSheetId="3">'Forma 4'!$C$12</definedName>
    <definedName name="VAS073_D_Nuotekutvarkym5">'Forma 4'!$C$12</definedName>
    <definedName name="VAS073_D_Nuotekutvarkym6" localSheetId="3">'Forma 4'!$C$31</definedName>
    <definedName name="VAS073_D_Nuotekutvarkym6">'Forma 4'!$C$31</definedName>
    <definedName name="VAS073_D_Nuotekutvarkym7" localSheetId="3">'Forma 4'!$C$32</definedName>
    <definedName name="VAS073_D_Nuotekutvarkym7">'Forma 4'!$C$32</definedName>
    <definedName name="VAS073_D_Nusidevejimoam10" localSheetId="3">'Forma 4'!$C$204</definedName>
    <definedName name="VAS073_D_Nusidevejimoam10">'Forma 4'!$C$204</definedName>
    <definedName name="VAS073_D_Nusidevejimoam7" localSheetId="3">'Forma 4'!$C$51</definedName>
    <definedName name="VAS073_D_Nusidevejimoam7">'Forma 4'!$C$51</definedName>
    <definedName name="VAS073_D_Nusidevejimoam8" localSheetId="3">'Forma 4'!$C$107</definedName>
    <definedName name="VAS073_D_Nusidevejimoam8">'Forma 4'!$C$107</definedName>
    <definedName name="VAS073_D_Nusidevejimoam9" localSheetId="3">'Forma 4'!$C$159</definedName>
    <definedName name="VAS073_D_Nusidevejimoam9">'Forma 4'!$C$159</definedName>
    <definedName name="VAS073_D_Opexbeapskaito1" localSheetId="3">'Forma 4'!$C$248</definedName>
    <definedName name="VAS073_D_Opexbeapskaito1">'Forma 4'!$C$248</definedName>
    <definedName name="VAS073_D_Opexsuapskaito1" localSheetId="3">'Forma 4'!$C$247</definedName>
    <definedName name="VAS073_D_Opexsuapskaito1">'Forma 4'!$C$247</definedName>
    <definedName name="VAS073_D_Orginventoriau1" localSheetId="3">'Forma 4'!$C$75</definedName>
    <definedName name="VAS073_D_Orginventoriau1">'Forma 4'!$C$75</definedName>
    <definedName name="VAS073_D_Orginventoriau2" localSheetId="3">'Forma 4'!$C$128</definedName>
    <definedName name="VAS073_D_Orginventoriau2">'Forma 4'!$C$128</definedName>
    <definedName name="VAS073_D_Orginventoriau3" localSheetId="3">'Forma 4'!$C$180</definedName>
    <definedName name="VAS073_D_Orginventoriau3">'Forma 4'!$C$180</definedName>
    <definedName name="VAS073_D_Orginventoriau4" localSheetId="3">'Forma 4'!$C$225</definedName>
    <definedName name="VAS073_D_Orginventoriau4">'Forma 4'!$C$225</definedName>
    <definedName name="VAS073_D_Paskirstomosio2" localSheetId="3">'Forma 4'!$C$232</definedName>
    <definedName name="VAS073_D_Paskirstomosio2">'Forma 4'!$C$232</definedName>
    <definedName name="VAS073_D_Paskirstomujus1" localSheetId="3">'Forma 4'!$C$10</definedName>
    <definedName name="VAS073_D_Paskirstomujus1">'Forma 4'!$C$10</definedName>
    <definedName name="VAS073_D_Pastopasiuntin1" localSheetId="3">'Forma 4'!$C$73</definedName>
    <definedName name="VAS073_D_Pastopasiuntin1">'Forma 4'!$C$73</definedName>
    <definedName name="VAS073_D_Pastopasiuntin2" localSheetId="3">'Forma 4'!$C$126</definedName>
    <definedName name="VAS073_D_Pastopasiuntin2">'Forma 4'!$C$126</definedName>
    <definedName name="VAS073_D_Pastopasiuntin3" localSheetId="3">'Forma 4'!$C$178</definedName>
    <definedName name="VAS073_D_Pastopasiuntin3">'Forma 4'!$C$178</definedName>
    <definedName name="VAS073_D_Pastopasiuntin4" localSheetId="3">'Forma 4'!$C$223</definedName>
    <definedName name="VAS073_D_Pastopasiuntin4">'Forma 4'!$C$223</definedName>
    <definedName name="VAS073_D_Pastoviosiospa1" localSheetId="3">'Forma 4'!$C$24</definedName>
    <definedName name="VAS073_D_Pastoviosiospa1">'Forma 4'!$C$24</definedName>
    <definedName name="VAS073_D_Patalpuprieziu1" localSheetId="3">'Forma 4'!$C$77</definedName>
    <definedName name="VAS073_D_Patalpuprieziu1">'Forma 4'!$C$77</definedName>
    <definedName name="VAS073_D_Patalpuprieziu2" localSheetId="3">'Forma 4'!$C$130</definedName>
    <definedName name="VAS073_D_Patalpuprieziu2">'Forma 4'!$C$130</definedName>
    <definedName name="VAS073_D_Patalpuprieziu3" localSheetId="3">'Forma 4'!$C$182</definedName>
    <definedName name="VAS073_D_Patalpuprieziu3">'Forma 4'!$C$182</definedName>
    <definedName name="VAS073_D_Patalpuprieziu4" localSheetId="3">'Forma 4'!$C$227</definedName>
    <definedName name="VAS073_D_Patalpuprieziu4">'Forma 4'!$C$227</definedName>
    <definedName name="VAS073_D_Patalpusildymo1" localSheetId="3">'Forma 4'!$C$36</definedName>
    <definedName name="VAS073_D_Patalpusildymo1">'Forma 4'!$C$36</definedName>
    <definedName name="VAS073_D_Patalpusildymo2" localSheetId="3">'Forma 4'!$C$95</definedName>
    <definedName name="VAS073_D_Patalpusildymo2">'Forma 4'!$C$95</definedName>
    <definedName name="VAS073_D_Patalpusildymo3" localSheetId="3">'Forma 4'!$C$147</definedName>
    <definedName name="VAS073_D_Patalpusildymo3">'Forma 4'!$C$147</definedName>
    <definedName name="VAS073_D_Perkamupaslaug1" localSheetId="3">'Forma 4'!$C$22</definedName>
    <definedName name="VAS073_D_Perkamupaslaug1">'Forma 4'!$C$22</definedName>
    <definedName name="VAS073_D_Personalomokym1" localSheetId="3">'Forma 4'!$C$56</definedName>
    <definedName name="VAS073_D_Personalomokym1">'Forma 4'!$C$56</definedName>
    <definedName name="VAS073_D_Personalomokym2" localSheetId="3">'Forma 4'!$C$112</definedName>
    <definedName name="VAS073_D_Personalomokym2">'Forma 4'!$C$112</definedName>
    <definedName name="VAS073_D_Personalomokym3" localSheetId="3">'Forma 4'!$C$209</definedName>
    <definedName name="VAS073_D_Personalomokym3">'Forma 4'!$C$209</definedName>
    <definedName name="VAS073_D_PersonaloMokymuSanaudos" localSheetId="3">'Forma 4'!$C$164</definedName>
    <definedName name="VAS073_D_PersonaloMokymuSanaudos">'Forma 4'!$C$164</definedName>
    <definedName name="VAS073_D_Personalosanau1" localSheetId="3">'Forma 4'!$C$20</definedName>
    <definedName name="VAS073_D_Personalosanau1">'Forma 4'!$C$20</definedName>
    <definedName name="VAS073_D_Personalosanau2" localSheetId="3">'Forma 4'!$C$52</definedName>
    <definedName name="VAS073_D_Personalosanau2">'Forma 4'!$C$52</definedName>
    <definedName name="VAS073_D_Personalosanau3" localSheetId="3">'Forma 4'!$C$108</definedName>
    <definedName name="VAS073_D_Personalosanau3">'Forma 4'!$C$108</definedName>
    <definedName name="VAS073_D_Personalosanau4" localSheetId="3">'Forma 4'!$C$205</definedName>
    <definedName name="VAS073_D_Personalosanau4">'Forma 4'!$C$205</definedName>
    <definedName name="VAS073_D_Profesineslite1" localSheetId="3">'Forma 4'!$C$76</definedName>
    <definedName name="VAS073_D_Profesineslite1">'Forma 4'!$C$76</definedName>
    <definedName name="VAS073_D_Profesineslite2" localSheetId="3">'Forma 4'!$C$129</definedName>
    <definedName name="VAS073_D_Profesineslite2">'Forma 4'!$C$129</definedName>
    <definedName name="VAS073_D_Profesineslite3" localSheetId="3">'Forma 4'!$C$181</definedName>
    <definedName name="VAS073_D_Profesineslite3">'Forma 4'!$C$181</definedName>
    <definedName name="VAS073_D_Profesineslite4" localSheetId="3">'Forma 4'!$C$226</definedName>
    <definedName name="VAS073_D_Profesineslite4">'Forma 4'!$C$226</definedName>
    <definedName name="VAS073_D_Remontoiraptar1" localSheetId="3">'Forma 4'!$C$19</definedName>
    <definedName name="VAS073_D_Remontoiraptar1">'Forma 4'!$C$19</definedName>
    <definedName name="VAS073_D_Remontoiraptar2" localSheetId="3">'Forma 4'!$C$47</definedName>
    <definedName name="VAS073_D_Remontoiraptar2">'Forma 4'!$C$47</definedName>
    <definedName name="VAS073_D_Remontoiraptar3" localSheetId="3">'Forma 4'!$C$103</definedName>
    <definedName name="VAS073_D_Remontoiraptar3">'Forma 4'!$C$103</definedName>
    <definedName name="VAS073_D_Remontoiraptar4" localSheetId="3">'Forma 4'!$C$155</definedName>
    <definedName name="VAS073_D_Remontoiraptar4">'Forma 4'!$C$155</definedName>
    <definedName name="VAS073_D_Remontoiraptar5" localSheetId="3">'Forma 4'!$C$200</definedName>
    <definedName name="VAS073_D_Remontoiraptar5">'Forma 4'!$C$200</definedName>
    <definedName name="VAS073_D_Remontomedziag1" localSheetId="3">'Forma 4'!$C$17</definedName>
    <definedName name="VAS073_D_Remontomedziag1">'Forma 4'!$C$17</definedName>
    <definedName name="VAS073_D_Remontomedziag2" localSheetId="3">'Forma 4'!$C$46</definedName>
    <definedName name="VAS073_D_Remontomedziag2">'Forma 4'!$C$46</definedName>
    <definedName name="VAS073_D_Remontomedziag3" localSheetId="3">'Forma 4'!$C$102</definedName>
    <definedName name="VAS073_D_Remontomedziag3">'Forma 4'!$C$102</definedName>
    <definedName name="VAS073_D_Remontomedziag4" localSheetId="3">'Forma 4'!$C$154</definedName>
    <definedName name="VAS073_D_Remontomedziag4">'Forma 4'!$C$154</definedName>
    <definedName name="VAS073_D_Remontomedziag5" localSheetId="3">'Forma 4'!$C$199</definedName>
    <definedName name="VAS073_D_Remontomedziag5">'Forma 4'!$C$199</definedName>
    <definedName name="VAS073_D_Rinkodarosirpa1" localSheetId="3">'Forma 4'!$C$83</definedName>
    <definedName name="VAS073_D_Rinkodarosirpa1">'Forma 4'!$C$83</definedName>
    <definedName name="VAS073_D_Rinkodarosirpa2" localSheetId="3">'Forma 4'!$C$136</definedName>
    <definedName name="VAS073_D_Rinkodarosirpa2">'Forma 4'!$C$136</definedName>
    <definedName name="VAS073_D_Rinkodarosirpa3" localSheetId="3">'Forma 4'!$C$188</definedName>
    <definedName name="VAS073_D_Rinkodarosirpa3">'Forma 4'!$C$188</definedName>
    <definedName name="VAS073_D_Rinkodarosirpa4" localSheetId="3">'Forma 4'!$C$234</definedName>
    <definedName name="VAS073_D_Rinkodarosirpa4">'Forma 4'!$C$234</definedName>
    <definedName name="VAS073_D_Rysiupaslaugus1" localSheetId="3">'Forma 4'!$C$72</definedName>
    <definedName name="VAS073_D_Rysiupaslaugus1">'Forma 4'!$C$72</definedName>
    <definedName name="VAS073_D_Rysiupaslaugus2" localSheetId="3">'Forma 4'!$C$125</definedName>
    <definedName name="VAS073_D_Rysiupaslaugus2">'Forma 4'!$C$125</definedName>
    <definedName name="VAS073_D_Rysiupaslaugus3" localSheetId="3">'Forma 4'!$C$177</definedName>
    <definedName name="VAS073_D_Rysiupaslaugus3">'Forma 4'!$C$177</definedName>
    <definedName name="VAS073_D_Rysiupaslaugus4" localSheetId="3">'Forma 4'!$C$222</definedName>
    <definedName name="VAS073_D_Rysiupaslaugus4">'Forma 4'!$C$222</definedName>
    <definedName name="VAS073_D_Silumosenergij1" localSheetId="3">'Forma 4'!$C$43</definedName>
    <definedName name="VAS073_D_Silumosenergij1">'Forma 4'!$C$43</definedName>
    <definedName name="VAS073_D_Silumosenergij2" localSheetId="3">'Forma 4'!$C$44</definedName>
    <definedName name="VAS073_D_Silumosenergij2">'Forma 4'!$C$44</definedName>
    <definedName name="VAS073_D_Silumosenergij3" localSheetId="3">'Forma 4'!$C$99</definedName>
    <definedName name="VAS073_D_Silumosenergij3">'Forma 4'!$C$99</definedName>
    <definedName name="VAS073_D_Silumosenergij4" localSheetId="3">'Forma 4'!$C$100</definedName>
    <definedName name="VAS073_D_Silumosenergij4">'Forma 4'!$C$100</definedName>
    <definedName name="VAS073_D_Silumosenergij5" localSheetId="3">'Forma 4'!$C$152</definedName>
    <definedName name="VAS073_D_Silumosenergij5">'Forma 4'!$C$152</definedName>
    <definedName name="VAS073_D_Silumosenergij6" localSheetId="3">'Forma 4'!$C$196</definedName>
    <definedName name="VAS073_D_Silumosenergij6">'Forma 4'!$C$196</definedName>
    <definedName name="VAS073_D_Silumosenergij7" localSheetId="3">'Forma 4'!$C$197</definedName>
    <definedName name="VAS073_D_Silumosenergij7">'Forma 4'!$C$197</definedName>
    <definedName name="VAS073_D_Technologiniok1" localSheetId="3">'Forma 4'!$C$39</definedName>
    <definedName name="VAS073_D_Technologiniok1">'Forma 4'!$C$39</definedName>
    <definedName name="VAS073_D_Technologinium1" localSheetId="3">'Forma 4'!$C$15</definedName>
    <definedName name="VAS073_D_Technologinium1">'Forma 4'!$C$15</definedName>
    <definedName name="VAS073_D_Technologinium2" localSheetId="3">'Forma 4'!$C$37</definedName>
    <definedName name="VAS073_D_Technologinium2">'Forma 4'!$C$37</definedName>
    <definedName name="VAS073_D_Technologinium3" localSheetId="3">'Forma 4'!$C$38</definedName>
    <definedName name="VAS073_D_Technologinium3">'Forma 4'!$C$38</definedName>
    <definedName name="VAS073_D_Teisiniupaslau1" localSheetId="3">'Forma 4'!$C$69</definedName>
    <definedName name="VAS073_D_Teisiniupaslau1">'Forma 4'!$C$69</definedName>
    <definedName name="VAS073_D_Teisiniupaslau2" localSheetId="3">'Forma 4'!$C$122</definedName>
    <definedName name="VAS073_D_Teisiniupaslau2">'Forma 4'!$C$122</definedName>
    <definedName name="VAS073_D_Teisiniupaslau3" localSheetId="3">'Forma 4'!$C$174</definedName>
    <definedName name="VAS073_D_Teisiniupaslau3">'Forma 4'!$C$174</definedName>
    <definedName name="VAS073_D_Teisiniupaslau4" localSheetId="3">'Forma 4'!$C$219</definedName>
    <definedName name="VAS073_D_Teisiniupaslau4">'Forma 4'!$C$219</definedName>
    <definedName name="VAS073_D_Tiesioginespas1" localSheetId="3">'Forma 4'!$C$25</definedName>
    <definedName name="VAS073_D_Tiesioginespas1">'Forma 4'!$C$25</definedName>
    <definedName name="VAS073_D_Tiesioginessan1" localSheetId="3">'Forma 4'!$C$29</definedName>
    <definedName name="VAS073_D_Tiesioginessan1">'Forma 4'!$C$29</definedName>
    <definedName name="VAS073_D_Transportopasl1" localSheetId="3">'Forma 4'!$C$79</definedName>
    <definedName name="VAS073_D_Transportopasl1">'Forma 4'!$C$79</definedName>
    <definedName name="VAS073_D_Transportopasl2" localSheetId="3">'Forma 4'!$C$132</definedName>
    <definedName name="VAS073_D_Transportopasl2">'Forma 4'!$C$132</definedName>
    <definedName name="VAS073_D_Transportopasl3" localSheetId="3">'Forma 4'!$C$184</definedName>
    <definedName name="VAS073_D_Transportopasl3">'Forma 4'!$C$184</definedName>
    <definedName name="VAS073_D_Transportopasl4" localSheetId="3">'Forma 4'!$C$229</definedName>
    <definedName name="VAS073_D_Transportopasl4">'Forma 4'!$C$229</definedName>
    <definedName name="VAS073_D_Trumpalaikiotu1" localSheetId="3">'Forma 4'!$C$90</definedName>
    <definedName name="VAS073_D_Trumpalaikiotu1">'Forma 4'!$C$90</definedName>
    <definedName name="VAS073_D_Turtonuomossan1" localSheetId="3">'Forma 4'!$C$85</definedName>
    <definedName name="VAS073_D_Turtonuomossan1">'Forma 4'!$C$85</definedName>
    <definedName name="VAS073_D_Turtonuomossan2" localSheetId="3">'Forma 4'!$C$138</definedName>
    <definedName name="VAS073_D_Turtonuomossan2">'Forma 4'!$C$138</definedName>
    <definedName name="VAS073_D_Turtonuomossan3" localSheetId="3">'Forma 4'!$C$236</definedName>
    <definedName name="VAS073_D_Turtonuomossan3">'Forma 4'!$C$236</definedName>
    <definedName name="VAS073_D_Vartotojuinfor1" localSheetId="3">'Forma 4'!$C$81</definedName>
    <definedName name="VAS073_D_Vartotojuinfor1">'Forma 4'!$C$81</definedName>
    <definedName name="VAS073_D_Vartotojuinfor2" localSheetId="3">'Forma 4'!$C$134</definedName>
    <definedName name="VAS073_D_Vartotojuinfor2">'Forma 4'!$C$134</definedName>
    <definedName name="VAS073_D_Vartotojuinfor3" localSheetId="3">'Forma 4'!$C$186</definedName>
    <definedName name="VAS073_D_Vartotojuinfor3">'Forma 4'!$C$186</definedName>
    <definedName name="VAS073_D_Vartotojuinfor4" localSheetId="3">'Forma 4'!$C$231</definedName>
    <definedName name="VAS073_D_Vartotojuinfor4">'Forma 4'!$C$231</definedName>
    <definedName name="VAS073_D_Verslovienetop1" localSheetId="3">'Forma 4'!$C$242</definedName>
    <definedName name="VAS073_D_Verslovienetop1">'Forma 4'!$C$242</definedName>
    <definedName name="VAS073_D_Verslovienetui1" localSheetId="3">'Forma 4'!$C$243</definedName>
    <definedName name="VAS073_D_Verslovienetui1">'Forma 4'!$C$243</definedName>
    <definedName name="VAS073_D_Visospaskirsto1" localSheetId="3">'Forma 4'!$C$23</definedName>
    <definedName name="VAS073_D_Visospaskirsto1">'Forma 4'!$C$23</definedName>
    <definedName name="VAS073_D_Zemesnuomosmok1" localSheetId="3">'Forma 4'!$C$62</definedName>
    <definedName name="VAS073_D_Zemesnuomosmok1">'Forma 4'!$C$62</definedName>
    <definedName name="VAS073_D_Zemesnuomosmok2" localSheetId="3">'Forma 4'!$C$116</definedName>
    <definedName name="VAS073_D_Zemesnuomosmok2">'Forma 4'!$C$116</definedName>
    <definedName name="VAS073_D_Zemesnuomosmok3" localSheetId="3">'Forma 4'!$C$168</definedName>
    <definedName name="VAS073_D_Zemesnuomosmok3">'Forma 4'!$C$168</definedName>
    <definedName name="VAS073_D_Zemesnuomosmok4" localSheetId="3">'Forma 4'!$C$213</definedName>
    <definedName name="VAS073_D_Zemesnuomosmok4">'Forma 4'!$C$213</definedName>
    <definedName name="VAS073_D_Zyminiomokesci1" localSheetId="3">'Forma 4'!$C$70</definedName>
    <definedName name="VAS073_D_Zyminiomokesci1">'Forma 4'!$C$70</definedName>
    <definedName name="VAS073_D_Zyminiomokesci2" localSheetId="3">'Forma 4'!$C$123</definedName>
    <definedName name="VAS073_D_Zyminiomokesci2">'Forma 4'!$C$123</definedName>
    <definedName name="VAS073_D_Zyminiomokesci3" localSheetId="3">'Forma 4'!$C$175</definedName>
    <definedName name="VAS073_D_Zyminiomokesci3">'Forma 4'!$C$175</definedName>
    <definedName name="VAS073_D_Zyminiomokesci4" localSheetId="3">'Forma 4'!$C$220</definedName>
    <definedName name="VAS073_D_Zyminiomokesci4">'Forma 4'!$C$220</definedName>
    <definedName name="VAS073_F_Administracine11IS" localSheetId="3">'Forma 4'!$D$68</definedName>
    <definedName name="VAS073_F_Administracine11IS">'Forma 4'!$D$68</definedName>
    <definedName name="VAS073_F_Administracine131GeriamojoVandens" localSheetId="3">'Forma 4'!$F$68</definedName>
    <definedName name="VAS073_F_Administracine131GeriamojoVandens">'Forma 4'!$F$68</definedName>
    <definedName name="VAS073_F_Administracine132GeriamojoVandens" localSheetId="3">'Forma 4'!$G$68</definedName>
    <definedName name="VAS073_F_Administracine132GeriamojoVandens">'Forma 4'!$G$68</definedName>
    <definedName name="VAS073_F_Administracine133GeriamojoVandens" localSheetId="3">'Forma 4'!$H$68</definedName>
    <definedName name="VAS073_F_Administracine133GeriamojoVandens">'Forma 4'!$H$68</definedName>
    <definedName name="VAS073_F_Administracine13IsViso" localSheetId="3">'Forma 4'!$E$68</definedName>
    <definedName name="VAS073_F_Administracine13IsViso">'Forma 4'!$E$68</definedName>
    <definedName name="VAS073_F_Administracine141NuotekuSurinkimas" localSheetId="3">'Forma 4'!$J$68</definedName>
    <definedName name="VAS073_F_Administracine141NuotekuSurinkimas">'Forma 4'!$J$68</definedName>
    <definedName name="VAS073_F_Administracine142NuotekuValymas" localSheetId="3">'Forma 4'!$K$68</definedName>
    <definedName name="VAS073_F_Administracine142NuotekuValymas">'Forma 4'!$K$68</definedName>
    <definedName name="VAS073_F_Administracine143NuotekuDumblo" localSheetId="3">'Forma 4'!$L$68</definedName>
    <definedName name="VAS073_F_Administracine143NuotekuDumblo">'Forma 4'!$L$68</definedName>
    <definedName name="VAS073_F_Administracine14IsViso" localSheetId="3">'Forma 4'!$I$68</definedName>
    <definedName name="VAS073_F_Administracine14IsViso">'Forma 4'!$I$68</definedName>
    <definedName name="VAS073_F_Administracine15PavirsiniuNuoteku" localSheetId="3">'Forma 4'!$M$68</definedName>
    <definedName name="VAS073_F_Administracine15PavirsiniuNuoteku">'Forma 4'!$M$68</definedName>
    <definedName name="VAS073_F_Administracine16KitosReguliuojamosios" localSheetId="3">'Forma 4'!$N$68</definedName>
    <definedName name="VAS073_F_Administracine16KitosReguliuojamosios">'Forma 4'!$N$68</definedName>
    <definedName name="VAS073_F_Administracine17KitosVeiklos" localSheetId="3">'Forma 4'!$Q$68</definedName>
    <definedName name="VAS073_F_Administracine17KitosVeiklos">'Forma 4'!$Q$68</definedName>
    <definedName name="VAS073_F_Administracine1Apskaitosveikla1" localSheetId="3">'Forma 4'!$O$68</definedName>
    <definedName name="VAS073_F_Administracine1Apskaitosveikla1">'Forma 4'!$O$68</definedName>
    <definedName name="VAS073_F_Administracine1Kitareguliuoja1" localSheetId="3">'Forma 4'!$P$68</definedName>
    <definedName name="VAS073_F_Administracine1Kitareguliuoja1">'Forma 4'!$P$68</definedName>
    <definedName name="VAS073_F_Administracine21IS" localSheetId="3">'Forma 4'!$D$121</definedName>
    <definedName name="VAS073_F_Administracine21IS">'Forma 4'!$D$121</definedName>
    <definedName name="VAS073_F_Administracine231GeriamojoVandens" localSheetId="3">'Forma 4'!$F$121</definedName>
    <definedName name="VAS073_F_Administracine231GeriamojoVandens">'Forma 4'!$F$121</definedName>
    <definedName name="VAS073_F_Administracine232GeriamojoVandens" localSheetId="3">'Forma 4'!$G$121</definedName>
    <definedName name="VAS073_F_Administracine232GeriamojoVandens">'Forma 4'!$G$121</definedName>
    <definedName name="VAS073_F_Administracine233GeriamojoVandens" localSheetId="3">'Forma 4'!$H$121</definedName>
    <definedName name="VAS073_F_Administracine233GeriamojoVandens">'Forma 4'!$H$121</definedName>
    <definedName name="VAS073_F_Administracine23IsViso" localSheetId="3">'Forma 4'!$E$121</definedName>
    <definedName name="VAS073_F_Administracine23IsViso">'Forma 4'!$E$121</definedName>
    <definedName name="VAS073_F_Administracine241NuotekuSurinkimas" localSheetId="3">'Forma 4'!$J$121</definedName>
    <definedName name="VAS073_F_Administracine241NuotekuSurinkimas">'Forma 4'!$J$121</definedName>
    <definedName name="VAS073_F_Administracine242NuotekuValymas" localSheetId="3">'Forma 4'!$K$121</definedName>
    <definedName name="VAS073_F_Administracine242NuotekuValymas">'Forma 4'!$K$121</definedName>
    <definedName name="VAS073_F_Administracine243NuotekuDumblo" localSheetId="3">'Forma 4'!$L$121</definedName>
    <definedName name="VAS073_F_Administracine243NuotekuDumblo">'Forma 4'!$L$121</definedName>
    <definedName name="VAS073_F_Administracine24IsViso" localSheetId="3">'Forma 4'!$I$121</definedName>
    <definedName name="VAS073_F_Administracine24IsViso">'Forma 4'!$I$121</definedName>
    <definedName name="VAS073_F_Administracine25PavirsiniuNuoteku" localSheetId="3">'Forma 4'!$M$121</definedName>
    <definedName name="VAS073_F_Administracine25PavirsiniuNuoteku">'Forma 4'!$M$121</definedName>
    <definedName name="VAS073_F_Administracine26KitosReguliuojamosios" localSheetId="3">'Forma 4'!$N$121</definedName>
    <definedName name="VAS073_F_Administracine26KitosReguliuojamosios">'Forma 4'!$N$121</definedName>
    <definedName name="VAS073_F_Administracine27KitosVeiklos" localSheetId="3">'Forma 4'!$Q$121</definedName>
    <definedName name="VAS073_F_Administracine27KitosVeiklos">'Forma 4'!$Q$121</definedName>
    <definedName name="VAS073_F_Administracine2Apskaitosveikla1" localSheetId="3">'Forma 4'!$O$121</definedName>
    <definedName name="VAS073_F_Administracine2Apskaitosveikla1">'Forma 4'!$O$121</definedName>
    <definedName name="VAS073_F_Administracine2Kitareguliuoja1" localSheetId="3">'Forma 4'!$P$121</definedName>
    <definedName name="VAS073_F_Administracine2Kitareguliuoja1">'Forma 4'!$P$121</definedName>
    <definedName name="VAS073_F_Administracine31IS" localSheetId="3">'Forma 4'!$D$218</definedName>
    <definedName name="VAS073_F_Administracine31IS">'Forma 4'!$D$218</definedName>
    <definedName name="VAS073_F_Administracine331GeriamojoVandens" localSheetId="3">'Forma 4'!$F$218</definedName>
    <definedName name="VAS073_F_Administracine331GeriamojoVandens">'Forma 4'!$F$218</definedName>
    <definedName name="VAS073_F_Administracine332GeriamojoVandens" localSheetId="3">'Forma 4'!$G$218</definedName>
    <definedName name="VAS073_F_Administracine332GeriamojoVandens">'Forma 4'!$G$218</definedName>
    <definedName name="VAS073_F_Administracine333GeriamojoVandens" localSheetId="3">'Forma 4'!$H$218</definedName>
    <definedName name="VAS073_F_Administracine333GeriamojoVandens">'Forma 4'!$H$218</definedName>
    <definedName name="VAS073_F_Administracine33IsViso" localSheetId="3">'Forma 4'!$E$218</definedName>
    <definedName name="VAS073_F_Administracine33IsViso">'Forma 4'!$E$218</definedName>
    <definedName name="VAS073_F_Administracine341NuotekuSurinkimas" localSheetId="3">'Forma 4'!$J$218</definedName>
    <definedName name="VAS073_F_Administracine341NuotekuSurinkimas">'Forma 4'!$J$218</definedName>
    <definedName name="VAS073_F_Administracine342NuotekuValymas" localSheetId="3">'Forma 4'!$K$218</definedName>
    <definedName name="VAS073_F_Administracine342NuotekuValymas">'Forma 4'!$K$218</definedName>
    <definedName name="VAS073_F_Administracine343NuotekuDumblo" localSheetId="3">'Forma 4'!$L$218</definedName>
    <definedName name="VAS073_F_Administracine343NuotekuDumblo">'Forma 4'!$L$218</definedName>
    <definedName name="VAS073_F_Administracine34IsViso" localSheetId="3">'Forma 4'!$I$218</definedName>
    <definedName name="VAS073_F_Administracine34IsViso">'Forma 4'!$I$218</definedName>
    <definedName name="VAS073_F_Administracine35PavirsiniuNuoteku" localSheetId="3">'Forma 4'!$M$218</definedName>
    <definedName name="VAS073_F_Administracine35PavirsiniuNuoteku">'Forma 4'!$M$218</definedName>
    <definedName name="VAS073_F_Administracine36KitosReguliuojamosios" localSheetId="3">'Forma 4'!$N$218</definedName>
    <definedName name="VAS073_F_Administracine36KitosReguliuojamosios">'Forma 4'!$N$218</definedName>
    <definedName name="VAS073_F_Administracine37KitosVeiklos" localSheetId="3">'Forma 4'!$Q$218</definedName>
    <definedName name="VAS073_F_Administracine37KitosVeiklos">'Forma 4'!$Q$218</definedName>
    <definedName name="VAS073_F_Administracine3Apskaitosveikla1" localSheetId="3">'Forma 4'!$O$218</definedName>
    <definedName name="VAS073_F_Administracine3Apskaitosveikla1">'Forma 4'!$O$218</definedName>
    <definedName name="VAS073_F_Administracine3Kitareguliuoja1" localSheetId="3">'Forma 4'!$P$218</definedName>
    <definedName name="VAS073_F_Administracine3Kitareguliuoja1">'Forma 4'!$P$218</definedName>
    <definedName name="VAS073_F_Apskaitosiraud11IS" localSheetId="3">'Forma 4'!$D$78</definedName>
    <definedName name="VAS073_F_Apskaitosiraud11IS">'Forma 4'!$D$78</definedName>
    <definedName name="VAS073_F_Apskaitosiraud131GeriamojoVandens" localSheetId="3">'Forma 4'!$F$78</definedName>
    <definedName name="VAS073_F_Apskaitosiraud131GeriamojoVandens">'Forma 4'!$F$78</definedName>
    <definedName name="VAS073_F_Apskaitosiraud132GeriamojoVandens" localSheetId="3">'Forma 4'!$G$78</definedName>
    <definedName name="VAS073_F_Apskaitosiraud132GeriamojoVandens">'Forma 4'!$G$78</definedName>
    <definedName name="VAS073_F_Apskaitosiraud133GeriamojoVandens" localSheetId="3">'Forma 4'!$H$78</definedName>
    <definedName name="VAS073_F_Apskaitosiraud133GeriamojoVandens">'Forma 4'!$H$78</definedName>
    <definedName name="VAS073_F_Apskaitosiraud13IsViso" localSheetId="3">'Forma 4'!$E$78</definedName>
    <definedName name="VAS073_F_Apskaitosiraud13IsViso">'Forma 4'!$E$78</definedName>
    <definedName name="VAS073_F_Apskaitosiraud141NuotekuSurinkimas" localSheetId="3">'Forma 4'!$J$78</definedName>
    <definedName name="VAS073_F_Apskaitosiraud141NuotekuSurinkimas">'Forma 4'!$J$78</definedName>
    <definedName name="VAS073_F_Apskaitosiraud142NuotekuValymas" localSheetId="3">'Forma 4'!$K$78</definedName>
    <definedName name="VAS073_F_Apskaitosiraud142NuotekuValymas">'Forma 4'!$K$78</definedName>
    <definedName name="VAS073_F_Apskaitosiraud143NuotekuDumblo" localSheetId="3">'Forma 4'!$L$78</definedName>
    <definedName name="VAS073_F_Apskaitosiraud143NuotekuDumblo">'Forma 4'!$L$78</definedName>
    <definedName name="VAS073_F_Apskaitosiraud14IsViso" localSheetId="3">'Forma 4'!$I$78</definedName>
    <definedName name="VAS073_F_Apskaitosiraud14IsViso">'Forma 4'!$I$78</definedName>
    <definedName name="VAS073_F_Apskaitosiraud15PavirsiniuNuoteku" localSheetId="3">'Forma 4'!$M$78</definedName>
    <definedName name="VAS073_F_Apskaitosiraud15PavirsiniuNuoteku">'Forma 4'!$M$78</definedName>
    <definedName name="VAS073_F_Apskaitosiraud16KitosReguliuojamosios" localSheetId="3">'Forma 4'!$N$78</definedName>
    <definedName name="VAS073_F_Apskaitosiraud16KitosReguliuojamosios">'Forma 4'!$N$78</definedName>
    <definedName name="VAS073_F_Apskaitosiraud17KitosVeiklos" localSheetId="3">'Forma 4'!$Q$78</definedName>
    <definedName name="VAS073_F_Apskaitosiraud17KitosVeiklos">'Forma 4'!$Q$78</definedName>
    <definedName name="VAS073_F_Apskaitosiraud1Apskaitosveikla1" localSheetId="3">'Forma 4'!$O$78</definedName>
    <definedName name="VAS073_F_Apskaitosiraud1Apskaitosveikla1">'Forma 4'!$O$78</definedName>
    <definedName name="VAS073_F_Apskaitosiraud1Kitareguliuoja1" localSheetId="3">'Forma 4'!$P$78</definedName>
    <definedName name="VAS073_F_Apskaitosiraud1Kitareguliuoja1">'Forma 4'!$P$78</definedName>
    <definedName name="VAS073_F_Apskaitosiraud21IS" localSheetId="3">'Forma 4'!$D$131</definedName>
    <definedName name="VAS073_F_Apskaitosiraud21IS">'Forma 4'!$D$131</definedName>
    <definedName name="VAS073_F_Apskaitosiraud231GeriamojoVandens" localSheetId="3">'Forma 4'!$F$131</definedName>
    <definedName name="VAS073_F_Apskaitosiraud231GeriamojoVandens">'Forma 4'!$F$131</definedName>
    <definedName name="VAS073_F_Apskaitosiraud232GeriamojoVandens" localSheetId="3">'Forma 4'!$G$131</definedName>
    <definedName name="VAS073_F_Apskaitosiraud232GeriamojoVandens">'Forma 4'!$G$131</definedName>
    <definedName name="VAS073_F_Apskaitosiraud233GeriamojoVandens" localSheetId="3">'Forma 4'!$H$131</definedName>
    <definedName name="VAS073_F_Apskaitosiraud233GeriamojoVandens">'Forma 4'!$H$131</definedName>
    <definedName name="VAS073_F_Apskaitosiraud23IsViso" localSheetId="3">'Forma 4'!$E$131</definedName>
    <definedName name="VAS073_F_Apskaitosiraud23IsViso">'Forma 4'!$E$131</definedName>
    <definedName name="VAS073_F_Apskaitosiraud241NuotekuSurinkimas" localSheetId="3">'Forma 4'!$J$131</definedName>
    <definedName name="VAS073_F_Apskaitosiraud241NuotekuSurinkimas">'Forma 4'!$J$131</definedName>
    <definedName name="VAS073_F_Apskaitosiraud242NuotekuValymas" localSheetId="3">'Forma 4'!$K$131</definedName>
    <definedName name="VAS073_F_Apskaitosiraud242NuotekuValymas">'Forma 4'!$K$131</definedName>
    <definedName name="VAS073_F_Apskaitosiraud243NuotekuDumblo" localSheetId="3">'Forma 4'!$L$131</definedName>
    <definedName name="VAS073_F_Apskaitosiraud243NuotekuDumblo">'Forma 4'!$L$131</definedName>
    <definedName name="VAS073_F_Apskaitosiraud24IsViso" localSheetId="3">'Forma 4'!$I$131</definedName>
    <definedName name="VAS073_F_Apskaitosiraud24IsViso">'Forma 4'!$I$131</definedName>
    <definedName name="VAS073_F_Apskaitosiraud25PavirsiniuNuoteku" localSheetId="3">'Forma 4'!$M$131</definedName>
    <definedName name="VAS073_F_Apskaitosiraud25PavirsiniuNuoteku">'Forma 4'!$M$131</definedName>
    <definedName name="VAS073_F_Apskaitosiraud26KitosReguliuojamosios" localSheetId="3">'Forma 4'!$N$131</definedName>
    <definedName name="VAS073_F_Apskaitosiraud26KitosReguliuojamosios">'Forma 4'!$N$131</definedName>
    <definedName name="VAS073_F_Apskaitosiraud27KitosVeiklos" localSheetId="3">'Forma 4'!$Q$131</definedName>
    <definedName name="VAS073_F_Apskaitosiraud27KitosVeiklos">'Forma 4'!$Q$131</definedName>
    <definedName name="VAS073_F_Apskaitosiraud2Apskaitosveikla1" localSheetId="3">'Forma 4'!$O$131</definedName>
    <definedName name="VAS073_F_Apskaitosiraud2Apskaitosveikla1">'Forma 4'!$O$131</definedName>
    <definedName name="VAS073_F_Apskaitosiraud2Kitareguliuoja1" localSheetId="3">'Forma 4'!$P$131</definedName>
    <definedName name="VAS073_F_Apskaitosiraud2Kitareguliuoja1">'Forma 4'!$P$131</definedName>
    <definedName name="VAS073_F_Apskaitosiraud31IS" localSheetId="3">'Forma 4'!$D$183</definedName>
    <definedName name="VAS073_F_Apskaitosiraud31IS">'Forma 4'!$D$183</definedName>
    <definedName name="VAS073_F_Apskaitosiraud331GeriamojoVandens" localSheetId="3">'Forma 4'!$F$183</definedName>
    <definedName name="VAS073_F_Apskaitosiraud331GeriamojoVandens">'Forma 4'!$F$183</definedName>
    <definedName name="VAS073_F_Apskaitosiraud332GeriamojoVandens" localSheetId="3">'Forma 4'!$G$183</definedName>
    <definedName name="VAS073_F_Apskaitosiraud332GeriamojoVandens">'Forma 4'!$G$183</definedName>
    <definedName name="VAS073_F_Apskaitosiraud333GeriamojoVandens" localSheetId="3">'Forma 4'!$H$183</definedName>
    <definedName name="VAS073_F_Apskaitosiraud333GeriamojoVandens">'Forma 4'!$H$183</definedName>
    <definedName name="VAS073_F_Apskaitosiraud33IsViso" localSheetId="3">'Forma 4'!$E$183</definedName>
    <definedName name="VAS073_F_Apskaitosiraud33IsViso">'Forma 4'!$E$183</definedName>
    <definedName name="VAS073_F_Apskaitosiraud341NuotekuSurinkimas" localSheetId="3">'Forma 4'!$J$183</definedName>
    <definedName name="VAS073_F_Apskaitosiraud341NuotekuSurinkimas">'Forma 4'!$J$183</definedName>
    <definedName name="VAS073_F_Apskaitosiraud342NuotekuValymas" localSheetId="3">'Forma 4'!$K$183</definedName>
    <definedName name="VAS073_F_Apskaitosiraud342NuotekuValymas">'Forma 4'!$K$183</definedName>
    <definedName name="VAS073_F_Apskaitosiraud343NuotekuDumblo" localSheetId="3">'Forma 4'!$L$183</definedName>
    <definedName name="VAS073_F_Apskaitosiraud343NuotekuDumblo">'Forma 4'!$L$183</definedName>
    <definedName name="VAS073_F_Apskaitosiraud34IsViso" localSheetId="3">'Forma 4'!$I$183</definedName>
    <definedName name="VAS073_F_Apskaitosiraud34IsViso">'Forma 4'!$I$183</definedName>
    <definedName name="VAS073_F_Apskaitosiraud35PavirsiniuNuoteku" localSheetId="3">'Forma 4'!$M$183</definedName>
    <definedName name="VAS073_F_Apskaitosiraud35PavirsiniuNuoteku">'Forma 4'!$M$183</definedName>
    <definedName name="VAS073_F_Apskaitosiraud36KitosReguliuojamosios" localSheetId="3">'Forma 4'!$N$183</definedName>
    <definedName name="VAS073_F_Apskaitosiraud36KitosReguliuojamosios">'Forma 4'!$N$183</definedName>
    <definedName name="VAS073_F_Apskaitosiraud37KitosVeiklos" localSheetId="3">'Forma 4'!$Q$183</definedName>
    <definedName name="VAS073_F_Apskaitosiraud37KitosVeiklos">'Forma 4'!$Q$183</definedName>
    <definedName name="VAS073_F_Apskaitosiraud3Apskaitosveikla1" localSheetId="3">'Forma 4'!$O$183</definedName>
    <definedName name="VAS073_F_Apskaitosiraud3Apskaitosveikla1">'Forma 4'!$O$183</definedName>
    <definedName name="VAS073_F_Apskaitosiraud3Kitareguliuoja1" localSheetId="3">'Forma 4'!$P$183</definedName>
    <definedName name="VAS073_F_Apskaitosiraud3Kitareguliuoja1">'Forma 4'!$P$183</definedName>
    <definedName name="VAS073_F_Apskaitosiraud41IS" localSheetId="3">'Forma 4'!$D$228</definedName>
    <definedName name="VAS073_F_Apskaitosiraud41IS">'Forma 4'!$D$228</definedName>
    <definedName name="VAS073_F_Apskaitosiraud431GeriamojoVandens" localSheetId="3">'Forma 4'!$F$228</definedName>
    <definedName name="VAS073_F_Apskaitosiraud431GeriamojoVandens">'Forma 4'!$F$228</definedName>
    <definedName name="VAS073_F_Apskaitosiraud432GeriamojoVandens" localSheetId="3">'Forma 4'!$G$228</definedName>
    <definedName name="VAS073_F_Apskaitosiraud432GeriamojoVandens">'Forma 4'!$G$228</definedName>
    <definedName name="VAS073_F_Apskaitosiraud433GeriamojoVandens" localSheetId="3">'Forma 4'!$H$228</definedName>
    <definedName name="VAS073_F_Apskaitosiraud433GeriamojoVandens">'Forma 4'!$H$228</definedName>
    <definedName name="VAS073_F_Apskaitosiraud43IsViso" localSheetId="3">'Forma 4'!$E$228</definedName>
    <definedName name="VAS073_F_Apskaitosiraud43IsViso">'Forma 4'!$E$228</definedName>
    <definedName name="VAS073_F_Apskaitosiraud441NuotekuSurinkimas" localSheetId="3">'Forma 4'!$J$228</definedName>
    <definedName name="VAS073_F_Apskaitosiraud441NuotekuSurinkimas">'Forma 4'!$J$228</definedName>
    <definedName name="VAS073_F_Apskaitosiraud442NuotekuValymas" localSheetId="3">'Forma 4'!$K$228</definedName>
    <definedName name="VAS073_F_Apskaitosiraud442NuotekuValymas">'Forma 4'!$K$228</definedName>
    <definedName name="VAS073_F_Apskaitosiraud443NuotekuDumblo" localSheetId="3">'Forma 4'!$L$228</definedName>
    <definedName name="VAS073_F_Apskaitosiraud443NuotekuDumblo">'Forma 4'!$L$228</definedName>
    <definedName name="VAS073_F_Apskaitosiraud44IsViso" localSheetId="3">'Forma 4'!$I$228</definedName>
    <definedName name="VAS073_F_Apskaitosiraud44IsViso">'Forma 4'!$I$228</definedName>
    <definedName name="VAS073_F_Apskaitosiraud45PavirsiniuNuoteku" localSheetId="3">'Forma 4'!$M$228</definedName>
    <definedName name="VAS073_F_Apskaitosiraud45PavirsiniuNuoteku">'Forma 4'!$M$228</definedName>
    <definedName name="VAS073_F_Apskaitosiraud46KitosReguliuojamosios" localSheetId="3">'Forma 4'!$N$228</definedName>
    <definedName name="VAS073_F_Apskaitosiraud46KitosReguliuojamosios">'Forma 4'!$N$228</definedName>
    <definedName name="VAS073_F_Apskaitosiraud47KitosVeiklos" localSheetId="3">'Forma 4'!$Q$228</definedName>
    <definedName name="VAS073_F_Apskaitosiraud47KitosVeiklos">'Forma 4'!$Q$228</definedName>
    <definedName name="VAS073_F_Apskaitosiraud4Apskaitosveikla1" localSheetId="3">'Forma 4'!$O$228</definedName>
    <definedName name="VAS073_F_Apskaitosiraud4Apskaitosveikla1">'Forma 4'!$O$228</definedName>
    <definedName name="VAS073_F_Apskaitosiraud4Kitareguliuoja1" localSheetId="3">'Forma 4'!$P$228</definedName>
    <definedName name="VAS073_F_Apskaitosiraud4Kitareguliuoja1">'Forma 4'!$P$228</definedName>
    <definedName name="VAS073_F_Avarijusalinim11IS" localSheetId="3">'Forma 4'!$D$18</definedName>
    <definedName name="VAS073_F_Avarijusalinim11IS">'Forma 4'!$D$18</definedName>
    <definedName name="VAS073_F_Avarijusalinim131GeriamojoVandens" localSheetId="3">'Forma 4'!$F$18</definedName>
    <definedName name="VAS073_F_Avarijusalinim131GeriamojoVandens">'Forma 4'!$F$18</definedName>
    <definedName name="VAS073_F_Avarijusalinim132GeriamojoVandens" localSheetId="3">'Forma 4'!$G$18</definedName>
    <definedName name="VAS073_F_Avarijusalinim132GeriamojoVandens">'Forma 4'!$G$18</definedName>
    <definedName name="VAS073_F_Avarijusalinim133GeriamojoVandens" localSheetId="3">'Forma 4'!$H$18</definedName>
    <definedName name="VAS073_F_Avarijusalinim133GeriamojoVandens">'Forma 4'!$H$18</definedName>
    <definedName name="VAS073_F_Avarijusalinim13IsViso" localSheetId="3">'Forma 4'!$E$18</definedName>
    <definedName name="VAS073_F_Avarijusalinim13IsViso">'Forma 4'!$E$18</definedName>
    <definedName name="VAS073_F_Avarijusalinim141NuotekuSurinkimas" localSheetId="3">'Forma 4'!$J$18</definedName>
    <definedName name="VAS073_F_Avarijusalinim141NuotekuSurinkimas">'Forma 4'!$J$18</definedName>
    <definedName name="VAS073_F_Avarijusalinim142NuotekuValymas" localSheetId="3">'Forma 4'!$K$18</definedName>
    <definedName name="VAS073_F_Avarijusalinim142NuotekuValymas">'Forma 4'!$K$18</definedName>
    <definedName name="VAS073_F_Avarijusalinim143NuotekuDumblo" localSheetId="3">'Forma 4'!$L$18</definedName>
    <definedName name="VAS073_F_Avarijusalinim143NuotekuDumblo">'Forma 4'!$L$18</definedName>
    <definedName name="VAS073_F_Avarijusalinim14IsViso" localSheetId="3">'Forma 4'!$I$18</definedName>
    <definedName name="VAS073_F_Avarijusalinim14IsViso">'Forma 4'!$I$18</definedName>
    <definedName name="VAS073_F_Avarijusalinim15PavirsiniuNuoteku" localSheetId="3">'Forma 4'!$M$18</definedName>
    <definedName name="VAS073_F_Avarijusalinim15PavirsiniuNuoteku">'Forma 4'!$M$18</definedName>
    <definedName name="VAS073_F_Avarijusalinim16KitosReguliuojamosios" localSheetId="3">'Forma 4'!$N$18</definedName>
    <definedName name="VAS073_F_Avarijusalinim16KitosReguliuojamosios">'Forma 4'!$N$18</definedName>
    <definedName name="VAS073_F_Avarijusalinim17KitosVeiklos" localSheetId="3">'Forma 4'!$Q$18</definedName>
    <definedName name="VAS073_F_Avarijusalinim17KitosVeiklos">'Forma 4'!$Q$18</definedName>
    <definedName name="VAS073_F_Avarijusalinim1Apskaitosveikla1" localSheetId="3">'Forma 4'!$O$18</definedName>
    <definedName name="VAS073_F_Avarijusalinim1Apskaitosveikla1">'Forma 4'!$O$18</definedName>
    <definedName name="VAS073_F_Avarijusalinim1Kitareguliuoja1" localSheetId="3">'Forma 4'!$P$18</definedName>
    <definedName name="VAS073_F_Avarijusalinim1Kitareguliuoja1">'Forma 4'!$P$18</definedName>
    <definedName name="VAS073_F_Avarijusalinim21IS" localSheetId="3">'Forma 4'!$D$49</definedName>
    <definedName name="VAS073_F_Avarijusalinim21IS">'Forma 4'!$D$49</definedName>
    <definedName name="VAS073_F_Avarijusalinim231GeriamojoVandens" localSheetId="3">'Forma 4'!$F$49</definedName>
    <definedName name="VAS073_F_Avarijusalinim231GeriamojoVandens">'Forma 4'!$F$49</definedName>
    <definedName name="VAS073_F_Avarijusalinim232GeriamojoVandens" localSheetId="3">'Forma 4'!$G$49</definedName>
    <definedName name="VAS073_F_Avarijusalinim232GeriamojoVandens">'Forma 4'!$G$49</definedName>
    <definedName name="VAS073_F_Avarijusalinim233GeriamojoVandens" localSheetId="3">'Forma 4'!$H$49</definedName>
    <definedName name="VAS073_F_Avarijusalinim233GeriamojoVandens">'Forma 4'!$H$49</definedName>
    <definedName name="VAS073_F_Avarijusalinim23IsViso" localSheetId="3">'Forma 4'!$E$49</definedName>
    <definedName name="VAS073_F_Avarijusalinim23IsViso">'Forma 4'!$E$49</definedName>
    <definedName name="VAS073_F_Avarijusalinim241NuotekuSurinkimas" localSheetId="3">'Forma 4'!$J$49</definedName>
    <definedName name="VAS073_F_Avarijusalinim241NuotekuSurinkimas">'Forma 4'!$J$49</definedName>
    <definedName name="VAS073_F_Avarijusalinim242NuotekuValymas" localSheetId="3">'Forma 4'!$K$49</definedName>
    <definedName name="VAS073_F_Avarijusalinim242NuotekuValymas">'Forma 4'!$K$49</definedName>
    <definedName name="VAS073_F_Avarijusalinim243NuotekuDumblo" localSheetId="3">'Forma 4'!$L$49</definedName>
    <definedName name="VAS073_F_Avarijusalinim243NuotekuDumblo">'Forma 4'!$L$49</definedName>
    <definedName name="VAS073_F_Avarijusalinim24IsViso" localSheetId="3">'Forma 4'!$I$49</definedName>
    <definedName name="VAS073_F_Avarijusalinim24IsViso">'Forma 4'!$I$49</definedName>
    <definedName name="VAS073_F_Avarijusalinim25PavirsiniuNuoteku" localSheetId="3">'Forma 4'!$M$49</definedName>
    <definedName name="VAS073_F_Avarijusalinim25PavirsiniuNuoteku">'Forma 4'!$M$49</definedName>
    <definedName name="VAS073_F_Avarijusalinim26KitosReguliuojamosios" localSheetId="3">'Forma 4'!$N$49</definedName>
    <definedName name="VAS073_F_Avarijusalinim26KitosReguliuojamosios">'Forma 4'!$N$49</definedName>
    <definedName name="VAS073_F_Avarijusalinim27KitosVeiklos" localSheetId="3">'Forma 4'!$Q$49</definedName>
    <definedName name="VAS073_F_Avarijusalinim27KitosVeiklos">'Forma 4'!$Q$49</definedName>
    <definedName name="VAS073_F_Avarijusalinim2Apskaitosveikla1" localSheetId="3">'Forma 4'!$O$49</definedName>
    <definedName name="VAS073_F_Avarijusalinim2Apskaitosveikla1">'Forma 4'!$O$49</definedName>
    <definedName name="VAS073_F_Avarijusalinim2Kitareguliuoja1" localSheetId="3">'Forma 4'!$P$49</definedName>
    <definedName name="VAS073_F_Avarijusalinim2Kitareguliuoja1">'Forma 4'!$P$49</definedName>
    <definedName name="VAS073_F_Avarijusalinim31IS" localSheetId="3">'Forma 4'!$D$105</definedName>
    <definedName name="VAS073_F_Avarijusalinim31IS">'Forma 4'!$D$105</definedName>
    <definedName name="VAS073_F_Avarijusalinim331GeriamojoVandens" localSheetId="3">'Forma 4'!$F$105</definedName>
    <definedName name="VAS073_F_Avarijusalinim331GeriamojoVandens">'Forma 4'!$F$105</definedName>
    <definedName name="VAS073_F_Avarijusalinim332GeriamojoVandens" localSheetId="3">'Forma 4'!$G$105</definedName>
    <definedName name="VAS073_F_Avarijusalinim332GeriamojoVandens">'Forma 4'!$G$105</definedName>
    <definedName name="VAS073_F_Avarijusalinim333GeriamojoVandens" localSheetId="3">'Forma 4'!$H$105</definedName>
    <definedName name="VAS073_F_Avarijusalinim333GeriamojoVandens">'Forma 4'!$H$105</definedName>
    <definedName name="VAS073_F_Avarijusalinim33IsViso" localSheetId="3">'Forma 4'!$E$105</definedName>
    <definedName name="VAS073_F_Avarijusalinim33IsViso">'Forma 4'!$E$105</definedName>
    <definedName name="VAS073_F_Avarijusalinim341NuotekuSurinkimas" localSheetId="3">'Forma 4'!$J$105</definedName>
    <definedName name="VAS073_F_Avarijusalinim341NuotekuSurinkimas">'Forma 4'!$J$105</definedName>
    <definedName name="VAS073_F_Avarijusalinim342NuotekuValymas" localSheetId="3">'Forma 4'!$K$105</definedName>
    <definedName name="VAS073_F_Avarijusalinim342NuotekuValymas">'Forma 4'!$K$105</definedName>
    <definedName name="VAS073_F_Avarijusalinim343NuotekuDumblo" localSheetId="3">'Forma 4'!$L$105</definedName>
    <definedName name="VAS073_F_Avarijusalinim343NuotekuDumblo">'Forma 4'!$L$105</definedName>
    <definedName name="VAS073_F_Avarijusalinim34IsViso" localSheetId="3">'Forma 4'!$I$105</definedName>
    <definedName name="VAS073_F_Avarijusalinim34IsViso">'Forma 4'!$I$105</definedName>
    <definedName name="VAS073_F_Avarijusalinim35PavirsiniuNuoteku" localSheetId="3">'Forma 4'!$M$105</definedName>
    <definedName name="VAS073_F_Avarijusalinim35PavirsiniuNuoteku">'Forma 4'!$M$105</definedName>
    <definedName name="VAS073_F_Avarijusalinim36KitosReguliuojamosios" localSheetId="3">'Forma 4'!$N$105</definedName>
    <definedName name="VAS073_F_Avarijusalinim36KitosReguliuojamosios">'Forma 4'!$N$105</definedName>
    <definedName name="VAS073_F_Avarijusalinim37KitosVeiklos" localSheetId="3">'Forma 4'!$Q$105</definedName>
    <definedName name="VAS073_F_Avarijusalinim37KitosVeiklos">'Forma 4'!$Q$105</definedName>
    <definedName name="VAS073_F_Avarijusalinim3Apskaitosveikla1" localSheetId="3">'Forma 4'!$O$105</definedName>
    <definedName name="VAS073_F_Avarijusalinim3Apskaitosveikla1">'Forma 4'!$O$105</definedName>
    <definedName name="VAS073_F_Avarijusalinim3Kitareguliuoja1" localSheetId="3">'Forma 4'!$P$105</definedName>
    <definedName name="VAS073_F_Avarijusalinim3Kitareguliuoja1">'Forma 4'!$P$105</definedName>
    <definedName name="VAS073_F_Avarijusalinim41IS" localSheetId="3">'Forma 4'!$D$157</definedName>
    <definedName name="VAS073_F_Avarijusalinim41IS">'Forma 4'!$D$157</definedName>
    <definedName name="VAS073_F_Avarijusalinim431GeriamojoVandens" localSheetId="3">'Forma 4'!$F$157</definedName>
    <definedName name="VAS073_F_Avarijusalinim431GeriamojoVandens">'Forma 4'!$F$157</definedName>
    <definedName name="VAS073_F_Avarijusalinim432GeriamojoVandens" localSheetId="3">'Forma 4'!$G$157</definedName>
    <definedName name="VAS073_F_Avarijusalinim432GeriamojoVandens">'Forma 4'!$G$157</definedName>
    <definedName name="VAS073_F_Avarijusalinim433GeriamojoVandens" localSheetId="3">'Forma 4'!$H$157</definedName>
    <definedName name="VAS073_F_Avarijusalinim433GeriamojoVandens">'Forma 4'!$H$157</definedName>
    <definedName name="VAS073_F_Avarijusalinim43IsViso" localSheetId="3">'Forma 4'!$E$157</definedName>
    <definedName name="VAS073_F_Avarijusalinim43IsViso">'Forma 4'!$E$157</definedName>
    <definedName name="VAS073_F_Avarijusalinim441NuotekuSurinkimas" localSheetId="3">'Forma 4'!$J$157</definedName>
    <definedName name="VAS073_F_Avarijusalinim441NuotekuSurinkimas">'Forma 4'!$J$157</definedName>
    <definedName name="VAS073_F_Avarijusalinim442NuotekuValymas" localSheetId="3">'Forma 4'!$K$157</definedName>
    <definedName name="VAS073_F_Avarijusalinim442NuotekuValymas">'Forma 4'!$K$157</definedName>
    <definedName name="VAS073_F_Avarijusalinim443NuotekuDumblo" localSheetId="3">'Forma 4'!$L$157</definedName>
    <definedName name="VAS073_F_Avarijusalinim443NuotekuDumblo">'Forma 4'!$L$157</definedName>
    <definedName name="VAS073_F_Avarijusalinim44IsViso" localSheetId="3">'Forma 4'!$I$157</definedName>
    <definedName name="VAS073_F_Avarijusalinim44IsViso">'Forma 4'!$I$157</definedName>
    <definedName name="VAS073_F_Avarijusalinim45PavirsiniuNuoteku" localSheetId="3">'Forma 4'!$M$157</definedName>
    <definedName name="VAS073_F_Avarijusalinim45PavirsiniuNuoteku">'Forma 4'!$M$157</definedName>
    <definedName name="VAS073_F_Avarijusalinim46KitosReguliuojamosios" localSheetId="3">'Forma 4'!$N$157</definedName>
    <definedName name="VAS073_F_Avarijusalinim46KitosReguliuojamosios">'Forma 4'!$N$157</definedName>
    <definedName name="VAS073_F_Avarijusalinim47KitosVeiklos" localSheetId="3">'Forma 4'!$Q$157</definedName>
    <definedName name="VAS073_F_Avarijusalinim47KitosVeiklos">'Forma 4'!$Q$157</definedName>
    <definedName name="VAS073_F_Avarijusalinim4Apskaitosveikla1" localSheetId="3">'Forma 4'!$O$157</definedName>
    <definedName name="VAS073_F_Avarijusalinim4Apskaitosveikla1">'Forma 4'!$O$157</definedName>
    <definedName name="VAS073_F_Avarijusalinim4Kitareguliuoja1" localSheetId="3">'Forma 4'!$P$157</definedName>
    <definedName name="VAS073_F_Avarijusalinim4Kitareguliuoja1">'Forma 4'!$P$157</definedName>
    <definedName name="VAS073_F_Avarijusalinim51IS" localSheetId="3">'Forma 4'!$D$202</definedName>
    <definedName name="VAS073_F_Avarijusalinim51IS">'Forma 4'!$D$202</definedName>
    <definedName name="VAS073_F_Avarijusalinim531GeriamojoVandens" localSheetId="3">'Forma 4'!$F$202</definedName>
    <definedName name="VAS073_F_Avarijusalinim531GeriamojoVandens">'Forma 4'!$F$202</definedName>
    <definedName name="VAS073_F_Avarijusalinim532GeriamojoVandens" localSheetId="3">'Forma 4'!$G$202</definedName>
    <definedName name="VAS073_F_Avarijusalinim532GeriamojoVandens">'Forma 4'!$G$202</definedName>
    <definedName name="VAS073_F_Avarijusalinim533GeriamojoVandens" localSheetId="3">'Forma 4'!$H$202</definedName>
    <definedName name="VAS073_F_Avarijusalinim533GeriamojoVandens">'Forma 4'!$H$202</definedName>
    <definedName name="VAS073_F_Avarijusalinim53IsViso" localSheetId="3">'Forma 4'!$E$202</definedName>
    <definedName name="VAS073_F_Avarijusalinim53IsViso">'Forma 4'!$E$202</definedName>
    <definedName name="VAS073_F_Avarijusalinim541NuotekuSurinkimas" localSheetId="3">'Forma 4'!$J$202</definedName>
    <definedName name="VAS073_F_Avarijusalinim541NuotekuSurinkimas">'Forma 4'!$J$202</definedName>
    <definedName name="VAS073_F_Avarijusalinim542NuotekuValymas" localSheetId="3">'Forma 4'!$K$202</definedName>
    <definedName name="VAS073_F_Avarijusalinim542NuotekuValymas">'Forma 4'!$K$202</definedName>
    <definedName name="VAS073_F_Avarijusalinim543NuotekuDumblo" localSheetId="3">'Forma 4'!$L$202</definedName>
    <definedName name="VAS073_F_Avarijusalinim543NuotekuDumblo">'Forma 4'!$L$202</definedName>
    <definedName name="VAS073_F_Avarijusalinim54IsViso" localSheetId="3">'Forma 4'!$I$202</definedName>
    <definedName name="VAS073_F_Avarijusalinim54IsViso">'Forma 4'!$I$202</definedName>
    <definedName name="VAS073_F_Avarijusalinim55PavirsiniuNuoteku" localSheetId="3">'Forma 4'!$M$202</definedName>
    <definedName name="VAS073_F_Avarijusalinim55PavirsiniuNuoteku">'Forma 4'!$M$202</definedName>
    <definedName name="VAS073_F_Avarijusalinim56KitosReguliuojamosios" localSheetId="3">'Forma 4'!$N$202</definedName>
    <definedName name="VAS073_F_Avarijusalinim56KitosReguliuojamosios">'Forma 4'!$N$202</definedName>
    <definedName name="VAS073_F_Avarijusalinim57KitosVeiklos" localSheetId="3">'Forma 4'!$Q$202</definedName>
    <definedName name="VAS073_F_Avarijusalinim57KitosVeiklos">'Forma 4'!$Q$202</definedName>
    <definedName name="VAS073_F_Avarijusalinim5Apskaitosveikla1" localSheetId="3">'Forma 4'!$O$202</definedName>
    <definedName name="VAS073_F_Avarijusalinim5Apskaitosveikla1">'Forma 4'!$O$202</definedName>
    <definedName name="VAS073_F_Avarijusalinim5Kitareguliuoja1" localSheetId="3">'Forma 4'!$P$202</definedName>
    <definedName name="VAS073_F_Avarijusalinim5Kitareguliuoja1">'Forma 4'!$P$202</definedName>
    <definedName name="VAS073_F_Bankopaslauguk11IS" localSheetId="3">'Forma 4'!$D$66</definedName>
    <definedName name="VAS073_F_Bankopaslauguk11IS">'Forma 4'!$D$66</definedName>
    <definedName name="VAS073_F_Bankopaslauguk131GeriamojoVandens" localSheetId="3">'Forma 4'!$F$66</definedName>
    <definedName name="VAS073_F_Bankopaslauguk131GeriamojoVandens">'Forma 4'!$F$66</definedName>
    <definedName name="VAS073_F_Bankopaslauguk132GeriamojoVandens" localSheetId="3">'Forma 4'!$G$66</definedName>
    <definedName name="VAS073_F_Bankopaslauguk132GeriamojoVandens">'Forma 4'!$G$66</definedName>
    <definedName name="VAS073_F_Bankopaslauguk133GeriamojoVandens" localSheetId="3">'Forma 4'!$H$66</definedName>
    <definedName name="VAS073_F_Bankopaslauguk133GeriamojoVandens">'Forma 4'!$H$66</definedName>
    <definedName name="VAS073_F_Bankopaslauguk13IsViso" localSheetId="3">'Forma 4'!$E$66</definedName>
    <definedName name="VAS073_F_Bankopaslauguk13IsViso">'Forma 4'!$E$66</definedName>
    <definedName name="VAS073_F_Bankopaslauguk141NuotekuSurinkimas" localSheetId="3">'Forma 4'!$J$66</definedName>
    <definedName name="VAS073_F_Bankopaslauguk141NuotekuSurinkimas">'Forma 4'!$J$66</definedName>
    <definedName name="VAS073_F_Bankopaslauguk142NuotekuValymas" localSheetId="3">'Forma 4'!$K$66</definedName>
    <definedName name="VAS073_F_Bankopaslauguk142NuotekuValymas">'Forma 4'!$K$66</definedName>
    <definedName name="VAS073_F_Bankopaslauguk143NuotekuDumblo" localSheetId="3">'Forma 4'!$L$66</definedName>
    <definedName name="VAS073_F_Bankopaslauguk143NuotekuDumblo">'Forma 4'!$L$66</definedName>
    <definedName name="VAS073_F_Bankopaslauguk14IsViso" localSheetId="3">'Forma 4'!$I$66</definedName>
    <definedName name="VAS073_F_Bankopaslauguk14IsViso">'Forma 4'!$I$66</definedName>
    <definedName name="VAS073_F_Bankopaslauguk15PavirsiniuNuoteku" localSheetId="3">'Forma 4'!$M$66</definedName>
    <definedName name="VAS073_F_Bankopaslauguk15PavirsiniuNuoteku">'Forma 4'!$M$66</definedName>
    <definedName name="VAS073_F_Bankopaslauguk16KitosReguliuojamosios" localSheetId="3">'Forma 4'!$N$66</definedName>
    <definedName name="VAS073_F_Bankopaslauguk16KitosReguliuojamosios">'Forma 4'!$N$66</definedName>
    <definedName name="VAS073_F_Bankopaslauguk17KitosVeiklos" localSheetId="3">'Forma 4'!$Q$66</definedName>
    <definedName name="VAS073_F_Bankopaslauguk17KitosVeiklos">'Forma 4'!$Q$66</definedName>
    <definedName name="VAS073_F_Bankopaslauguk1Apskaitosveikla1" localSheetId="3">'Forma 4'!$O$66</definedName>
    <definedName name="VAS073_F_Bankopaslauguk1Apskaitosveikla1">'Forma 4'!$O$66</definedName>
    <definedName name="VAS073_F_Bankopaslauguk1Kitareguliuoja1" localSheetId="3">'Forma 4'!$P$66</definedName>
    <definedName name="VAS073_F_Bankopaslauguk1Kitareguliuoja1">'Forma 4'!$P$66</definedName>
    <definedName name="VAS073_F_Bankopaslauguk21IS" localSheetId="3">'Forma 4'!$D$119</definedName>
    <definedName name="VAS073_F_Bankopaslauguk21IS">'Forma 4'!$D$119</definedName>
    <definedName name="VAS073_F_Bankopaslauguk231GeriamojoVandens" localSheetId="3">'Forma 4'!$F$119</definedName>
    <definedName name="VAS073_F_Bankopaslauguk231GeriamojoVandens">'Forma 4'!$F$119</definedName>
    <definedName name="VAS073_F_Bankopaslauguk232GeriamojoVandens" localSheetId="3">'Forma 4'!$G$119</definedName>
    <definedName name="VAS073_F_Bankopaslauguk232GeriamojoVandens">'Forma 4'!$G$119</definedName>
    <definedName name="VAS073_F_Bankopaslauguk233GeriamojoVandens" localSheetId="3">'Forma 4'!$H$119</definedName>
    <definedName name="VAS073_F_Bankopaslauguk233GeriamojoVandens">'Forma 4'!$H$119</definedName>
    <definedName name="VAS073_F_Bankopaslauguk23IsViso" localSheetId="3">'Forma 4'!$E$119</definedName>
    <definedName name="VAS073_F_Bankopaslauguk23IsViso">'Forma 4'!$E$119</definedName>
    <definedName name="VAS073_F_Bankopaslauguk241NuotekuSurinkimas" localSheetId="3">'Forma 4'!$J$119</definedName>
    <definedName name="VAS073_F_Bankopaslauguk241NuotekuSurinkimas">'Forma 4'!$J$119</definedName>
    <definedName name="VAS073_F_Bankopaslauguk242NuotekuValymas" localSheetId="3">'Forma 4'!$K$119</definedName>
    <definedName name="VAS073_F_Bankopaslauguk242NuotekuValymas">'Forma 4'!$K$119</definedName>
    <definedName name="VAS073_F_Bankopaslauguk243NuotekuDumblo" localSheetId="3">'Forma 4'!$L$119</definedName>
    <definedName name="VAS073_F_Bankopaslauguk243NuotekuDumblo">'Forma 4'!$L$119</definedName>
    <definedName name="VAS073_F_Bankopaslauguk24IsViso" localSheetId="3">'Forma 4'!$I$119</definedName>
    <definedName name="VAS073_F_Bankopaslauguk24IsViso">'Forma 4'!$I$119</definedName>
    <definedName name="VAS073_F_Bankopaslauguk25PavirsiniuNuoteku" localSheetId="3">'Forma 4'!$M$119</definedName>
    <definedName name="VAS073_F_Bankopaslauguk25PavirsiniuNuoteku">'Forma 4'!$M$119</definedName>
    <definedName name="VAS073_F_Bankopaslauguk26KitosReguliuojamosios" localSheetId="3">'Forma 4'!$N$119</definedName>
    <definedName name="VAS073_F_Bankopaslauguk26KitosReguliuojamosios">'Forma 4'!$N$119</definedName>
    <definedName name="VAS073_F_Bankopaslauguk27KitosVeiklos" localSheetId="3">'Forma 4'!$Q$119</definedName>
    <definedName name="VAS073_F_Bankopaslauguk27KitosVeiklos">'Forma 4'!$Q$119</definedName>
    <definedName name="VAS073_F_Bankopaslauguk2Apskaitosveikla1" localSheetId="3">'Forma 4'!$O$119</definedName>
    <definedName name="VAS073_F_Bankopaslauguk2Apskaitosveikla1">'Forma 4'!$O$119</definedName>
    <definedName name="VAS073_F_Bankopaslauguk2Kitareguliuoja1" localSheetId="3">'Forma 4'!$P$119</definedName>
    <definedName name="VAS073_F_Bankopaslauguk2Kitareguliuoja1">'Forma 4'!$P$119</definedName>
    <definedName name="VAS073_F_Bankopaslauguk31IS" localSheetId="3">'Forma 4'!$D$171</definedName>
    <definedName name="VAS073_F_Bankopaslauguk31IS">'Forma 4'!$D$171</definedName>
    <definedName name="VAS073_F_Bankopaslauguk331GeriamojoVandens" localSheetId="3">'Forma 4'!$F$171</definedName>
    <definedName name="VAS073_F_Bankopaslauguk331GeriamojoVandens">'Forma 4'!$F$171</definedName>
    <definedName name="VAS073_F_Bankopaslauguk332GeriamojoVandens" localSheetId="3">'Forma 4'!$G$171</definedName>
    <definedName name="VAS073_F_Bankopaslauguk332GeriamojoVandens">'Forma 4'!$G$171</definedName>
    <definedName name="VAS073_F_Bankopaslauguk333GeriamojoVandens" localSheetId="3">'Forma 4'!$H$171</definedName>
    <definedName name="VAS073_F_Bankopaslauguk333GeriamojoVandens">'Forma 4'!$H$171</definedName>
    <definedName name="VAS073_F_Bankopaslauguk33IsViso" localSheetId="3">'Forma 4'!$E$171</definedName>
    <definedName name="VAS073_F_Bankopaslauguk33IsViso">'Forma 4'!$E$171</definedName>
    <definedName name="VAS073_F_Bankopaslauguk341NuotekuSurinkimas" localSheetId="3">'Forma 4'!$J$171</definedName>
    <definedName name="VAS073_F_Bankopaslauguk341NuotekuSurinkimas">'Forma 4'!$J$171</definedName>
    <definedName name="VAS073_F_Bankopaslauguk342NuotekuValymas" localSheetId="3">'Forma 4'!$K$171</definedName>
    <definedName name="VAS073_F_Bankopaslauguk342NuotekuValymas">'Forma 4'!$K$171</definedName>
    <definedName name="VAS073_F_Bankopaslauguk343NuotekuDumblo" localSheetId="3">'Forma 4'!$L$171</definedName>
    <definedName name="VAS073_F_Bankopaslauguk343NuotekuDumblo">'Forma 4'!$L$171</definedName>
    <definedName name="VAS073_F_Bankopaslauguk34IsViso" localSheetId="3">'Forma 4'!$I$171</definedName>
    <definedName name="VAS073_F_Bankopaslauguk34IsViso">'Forma 4'!$I$171</definedName>
    <definedName name="VAS073_F_Bankopaslauguk35PavirsiniuNuoteku" localSheetId="3">'Forma 4'!$M$171</definedName>
    <definedName name="VAS073_F_Bankopaslauguk35PavirsiniuNuoteku">'Forma 4'!$M$171</definedName>
    <definedName name="VAS073_F_Bankopaslauguk36KitosReguliuojamosios" localSheetId="3">'Forma 4'!$N$171</definedName>
    <definedName name="VAS073_F_Bankopaslauguk36KitosReguliuojamosios">'Forma 4'!$N$171</definedName>
    <definedName name="VAS073_F_Bankopaslauguk37KitosVeiklos" localSheetId="3">'Forma 4'!$Q$171</definedName>
    <definedName name="VAS073_F_Bankopaslauguk37KitosVeiklos">'Forma 4'!$Q$171</definedName>
    <definedName name="VAS073_F_Bankopaslauguk3Apskaitosveikla1" localSheetId="3">'Forma 4'!$O$171</definedName>
    <definedName name="VAS073_F_Bankopaslauguk3Apskaitosveikla1">'Forma 4'!$O$171</definedName>
    <definedName name="VAS073_F_Bankopaslauguk3Kitareguliuoja1" localSheetId="3">'Forma 4'!$P$171</definedName>
    <definedName name="VAS073_F_Bankopaslauguk3Kitareguliuoja1">'Forma 4'!$P$171</definedName>
    <definedName name="VAS073_F_Bankopaslauguk41IS" localSheetId="3">'Forma 4'!$D$216</definedName>
    <definedName name="VAS073_F_Bankopaslauguk41IS">'Forma 4'!$D$216</definedName>
    <definedName name="VAS073_F_Bankopaslauguk431GeriamojoVandens" localSheetId="3">'Forma 4'!$F$216</definedName>
    <definedName name="VAS073_F_Bankopaslauguk431GeriamojoVandens">'Forma 4'!$F$216</definedName>
    <definedName name="VAS073_F_Bankopaslauguk432GeriamojoVandens" localSheetId="3">'Forma 4'!$G$216</definedName>
    <definedName name="VAS073_F_Bankopaslauguk432GeriamojoVandens">'Forma 4'!$G$216</definedName>
    <definedName name="VAS073_F_Bankopaslauguk433GeriamojoVandens" localSheetId="3">'Forma 4'!$H$216</definedName>
    <definedName name="VAS073_F_Bankopaslauguk433GeriamojoVandens">'Forma 4'!$H$216</definedName>
    <definedName name="VAS073_F_Bankopaslauguk43IsViso" localSheetId="3">'Forma 4'!$E$216</definedName>
    <definedName name="VAS073_F_Bankopaslauguk43IsViso">'Forma 4'!$E$216</definedName>
    <definedName name="VAS073_F_Bankopaslauguk441NuotekuSurinkimas" localSheetId="3">'Forma 4'!$J$216</definedName>
    <definedName name="VAS073_F_Bankopaslauguk441NuotekuSurinkimas">'Forma 4'!$J$216</definedName>
    <definedName name="VAS073_F_Bankopaslauguk442NuotekuValymas" localSheetId="3">'Forma 4'!$K$216</definedName>
    <definedName name="VAS073_F_Bankopaslauguk442NuotekuValymas">'Forma 4'!$K$216</definedName>
    <definedName name="VAS073_F_Bankopaslauguk443NuotekuDumblo" localSheetId="3">'Forma 4'!$L$216</definedName>
    <definedName name="VAS073_F_Bankopaslauguk443NuotekuDumblo">'Forma 4'!$L$216</definedName>
    <definedName name="VAS073_F_Bankopaslauguk44IsViso" localSheetId="3">'Forma 4'!$I$216</definedName>
    <definedName name="VAS073_F_Bankopaslauguk44IsViso">'Forma 4'!$I$216</definedName>
    <definedName name="VAS073_F_Bankopaslauguk45PavirsiniuNuoteku" localSheetId="3">'Forma 4'!$M$216</definedName>
    <definedName name="VAS073_F_Bankopaslauguk45PavirsiniuNuoteku">'Forma 4'!$M$216</definedName>
    <definedName name="VAS073_F_Bankopaslauguk46KitosReguliuojamosios" localSheetId="3">'Forma 4'!$N$216</definedName>
    <definedName name="VAS073_F_Bankopaslauguk46KitosReguliuojamosios">'Forma 4'!$N$216</definedName>
    <definedName name="VAS073_F_Bankopaslauguk47KitosVeiklos" localSheetId="3">'Forma 4'!$Q$216</definedName>
    <definedName name="VAS073_F_Bankopaslauguk47KitosVeiklos">'Forma 4'!$Q$216</definedName>
    <definedName name="VAS073_F_Bankopaslauguk4Apskaitosveikla1" localSheetId="3">'Forma 4'!$O$216</definedName>
    <definedName name="VAS073_F_Bankopaslauguk4Apskaitosveikla1">'Forma 4'!$O$216</definedName>
    <definedName name="VAS073_F_Bankopaslauguk4Kitareguliuoja1" localSheetId="3">'Forma 4'!$P$216</definedName>
    <definedName name="VAS073_F_Bankopaslauguk4Kitareguliuoja1">'Forma 4'!$P$216</definedName>
    <definedName name="VAS073_F_Bendrosiospast11IS" localSheetId="3">'Forma 4'!$D$27</definedName>
    <definedName name="VAS073_F_Bendrosiospast11IS">'Forma 4'!$D$27</definedName>
    <definedName name="VAS073_F_Bendrosiospast131GeriamojoVandens" localSheetId="3">'Forma 4'!$F$27</definedName>
    <definedName name="VAS073_F_Bendrosiospast131GeriamojoVandens">'Forma 4'!$F$27</definedName>
    <definedName name="VAS073_F_Bendrosiospast132GeriamojoVandens" localSheetId="3">'Forma 4'!$G$27</definedName>
    <definedName name="VAS073_F_Bendrosiospast132GeriamojoVandens">'Forma 4'!$G$27</definedName>
    <definedName name="VAS073_F_Bendrosiospast133GeriamojoVandens" localSheetId="3">'Forma 4'!$H$27</definedName>
    <definedName name="VAS073_F_Bendrosiospast133GeriamojoVandens">'Forma 4'!$H$27</definedName>
    <definedName name="VAS073_F_Bendrosiospast13IsViso" localSheetId="3">'Forma 4'!$E$27</definedName>
    <definedName name="VAS073_F_Bendrosiospast13IsViso">'Forma 4'!$E$27</definedName>
    <definedName name="VAS073_F_Bendrosiospast141NuotekuSurinkimas" localSheetId="3">'Forma 4'!$J$27</definedName>
    <definedName name="VAS073_F_Bendrosiospast141NuotekuSurinkimas">'Forma 4'!$J$27</definedName>
    <definedName name="VAS073_F_Bendrosiospast142NuotekuValymas" localSheetId="3">'Forma 4'!$K$27</definedName>
    <definedName name="VAS073_F_Bendrosiospast142NuotekuValymas">'Forma 4'!$K$27</definedName>
    <definedName name="VAS073_F_Bendrosiospast143NuotekuDumblo" localSheetId="3">'Forma 4'!$L$27</definedName>
    <definedName name="VAS073_F_Bendrosiospast143NuotekuDumblo">'Forma 4'!$L$27</definedName>
    <definedName name="VAS073_F_Bendrosiospast14IsViso" localSheetId="3">'Forma 4'!$I$27</definedName>
    <definedName name="VAS073_F_Bendrosiospast14IsViso">'Forma 4'!$I$27</definedName>
    <definedName name="VAS073_F_Bendrosiospast15PavirsiniuNuoteku" localSheetId="3">'Forma 4'!$M$27</definedName>
    <definedName name="VAS073_F_Bendrosiospast15PavirsiniuNuoteku">'Forma 4'!$M$27</definedName>
    <definedName name="VAS073_F_Bendrosiospast16KitosReguliuojamosios" localSheetId="3">'Forma 4'!$N$27</definedName>
    <definedName name="VAS073_F_Bendrosiospast16KitosReguliuojamosios">'Forma 4'!$N$27</definedName>
    <definedName name="VAS073_F_Bendrosiospast17KitosVeiklos" localSheetId="3">'Forma 4'!$Q$27</definedName>
    <definedName name="VAS073_F_Bendrosiospast17KitosVeiklos">'Forma 4'!$Q$27</definedName>
    <definedName name="VAS073_F_Bendrosiospast1Apskaitosveikla1" localSheetId="3">'Forma 4'!$O$27</definedName>
    <definedName name="VAS073_F_Bendrosiospast1Apskaitosveikla1">'Forma 4'!$O$27</definedName>
    <definedName name="VAS073_F_Bendrosiospast1Kitareguliuoja1" localSheetId="3">'Forma 4'!$P$27</definedName>
    <definedName name="VAS073_F_Bendrosiospast1Kitareguliuoja1">'Forma 4'!$P$27</definedName>
    <definedName name="VAS073_F_Bendrosiossana11IS" localSheetId="3">'Forma 4'!$D$190</definedName>
    <definedName name="VAS073_F_Bendrosiossana11IS">'Forma 4'!$D$190</definedName>
    <definedName name="VAS073_F_Bendrosiossana131GeriamojoVandens" localSheetId="3">'Forma 4'!$F$190</definedName>
    <definedName name="VAS073_F_Bendrosiossana131GeriamojoVandens">'Forma 4'!$F$190</definedName>
    <definedName name="VAS073_F_Bendrosiossana132GeriamojoVandens" localSheetId="3">'Forma 4'!$G$190</definedName>
    <definedName name="VAS073_F_Bendrosiossana132GeriamojoVandens">'Forma 4'!$G$190</definedName>
    <definedName name="VAS073_F_Bendrosiossana133GeriamojoVandens" localSheetId="3">'Forma 4'!$H$190</definedName>
    <definedName name="VAS073_F_Bendrosiossana133GeriamojoVandens">'Forma 4'!$H$190</definedName>
    <definedName name="VAS073_F_Bendrosiossana13IsViso" localSheetId="3">'Forma 4'!$E$190</definedName>
    <definedName name="VAS073_F_Bendrosiossana13IsViso">'Forma 4'!$E$190</definedName>
    <definedName name="VAS073_F_Bendrosiossana141NuotekuSurinkimas" localSheetId="3">'Forma 4'!$J$190</definedName>
    <definedName name="VAS073_F_Bendrosiossana141NuotekuSurinkimas">'Forma 4'!$J$190</definedName>
    <definedName name="VAS073_F_Bendrosiossana142NuotekuValymas" localSheetId="3">'Forma 4'!$K$190</definedName>
    <definedName name="VAS073_F_Bendrosiossana142NuotekuValymas">'Forma 4'!$K$190</definedName>
    <definedName name="VAS073_F_Bendrosiossana143NuotekuDumblo" localSheetId="3">'Forma 4'!$L$190</definedName>
    <definedName name="VAS073_F_Bendrosiossana143NuotekuDumblo">'Forma 4'!$L$190</definedName>
    <definedName name="VAS073_F_Bendrosiossana14IsViso" localSheetId="3">'Forma 4'!$I$190</definedName>
    <definedName name="VAS073_F_Bendrosiossana14IsViso">'Forma 4'!$I$190</definedName>
    <definedName name="VAS073_F_Bendrosiossana15PavirsiniuNuoteku" localSheetId="3">'Forma 4'!$M$190</definedName>
    <definedName name="VAS073_F_Bendrosiossana15PavirsiniuNuoteku">'Forma 4'!$M$190</definedName>
    <definedName name="VAS073_F_Bendrosiossana16KitosReguliuojamosios" localSheetId="3">'Forma 4'!$N$190</definedName>
    <definedName name="VAS073_F_Bendrosiossana16KitosReguliuojamosios">'Forma 4'!$N$190</definedName>
    <definedName name="VAS073_F_Bendrosiossana17KitosVeiklos" localSheetId="3">'Forma 4'!$Q$190</definedName>
    <definedName name="VAS073_F_Bendrosiossana17KitosVeiklos">'Forma 4'!$Q$190</definedName>
    <definedName name="VAS073_F_Bendrosiossana1Apskaitosveikla1" localSheetId="3">'Forma 4'!$O$190</definedName>
    <definedName name="VAS073_F_Bendrosiossana1Apskaitosveikla1">'Forma 4'!$O$190</definedName>
    <definedName name="VAS073_F_Bendrosiossana1Kitareguliuoja1" localSheetId="3">'Forma 4'!$P$190</definedName>
    <definedName name="VAS073_F_Bendrosiossana1Kitareguliuoja1">'Forma 4'!$P$190</definedName>
    <definedName name="VAS073_F_Bendrupatalpus11IS" localSheetId="3">'Forma 4'!$D$192</definedName>
    <definedName name="VAS073_F_Bendrupatalpus11IS">'Forma 4'!$D$192</definedName>
    <definedName name="VAS073_F_Bendrupatalpus131GeriamojoVandens" localSheetId="3">'Forma 4'!$F$192</definedName>
    <definedName name="VAS073_F_Bendrupatalpus131GeriamojoVandens">'Forma 4'!$F$192</definedName>
    <definedName name="VAS073_F_Bendrupatalpus132GeriamojoVandens" localSheetId="3">'Forma 4'!$G$192</definedName>
    <definedName name="VAS073_F_Bendrupatalpus132GeriamojoVandens">'Forma 4'!$G$192</definedName>
    <definedName name="VAS073_F_Bendrupatalpus133GeriamojoVandens" localSheetId="3">'Forma 4'!$H$192</definedName>
    <definedName name="VAS073_F_Bendrupatalpus133GeriamojoVandens">'Forma 4'!$H$192</definedName>
    <definedName name="VAS073_F_Bendrupatalpus13IsViso" localSheetId="3">'Forma 4'!$E$192</definedName>
    <definedName name="VAS073_F_Bendrupatalpus13IsViso">'Forma 4'!$E$192</definedName>
    <definedName name="VAS073_F_Bendrupatalpus141NuotekuSurinkimas" localSheetId="3">'Forma 4'!$J$192</definedName>
    <definedName name="VAS073_F_Bendrupatalpus141NuotekuSurinkimas">'Forma 4'!$J$192</definedName>
    <definedName name="VAS073_F_Bendrupatalpus142NuotekuValymas" localSheetId="3">'Forma 4'!$K$192</definedName>
    <definedName name="VAS073_F_Bendrupatalpus142NuotekuValymas">'Forma 4'!$K$192</definedName>
    <definedName name="VAS073_F_Bendrupatalpus143NuotekuDumblo" localSheetId="3">'Forma 4'!$L$192</definedName>
    <definedName name="VAS073_F_Bendrupatalpus143NuotekuDumblo">'Forma 4'!$L$192</definedName>
    <definedName name="VAS073_F_Bendrupatalpus14IsViso" localSheetId="3">'Forma 4'!$I$192</definedName>
    <definedName name="VAS073_F_Bendrupatalpus14IsViso">'Forma 4'!$I$192</definedName>
    <definedName name="VAS073_F_Bendrupatalpus15PavirsiniuNuoteku" localSheetId="3">'Forma 4'!$M$192</definedName>
    <definedName name="VAS073_F_Bendrupatalpus15PavirsiniuNuoteku">'Forma 4'!$M$192</definedName>
    <definedName name="VAS073_F_Bendrupatalpus16KitosReguliuojamosios" localSheetId="3">'Forma 4'!$N$192</definedName>
    <definedName name="VAS073_F_Bendrupatalpus16KitosReguliuojamosios">'Forma 4'!$N$192</definedName>
    <definedName name="VAS073_F_Bendrupatalpus17KitosVeiklos" localSheetId="3">'Forma 4'!$Q$192</definedName>
    <definedName name="VAS073_F_Bendrupatalpus17KitosVeiklos">'Forma 4'!$Q$192</definedName>
    <definedName name="VAS073_F_Bendrupatalpus1Apskaitosveikla1" localSheetId="3">'Forma 4'!$O$192</definedName>
    <definedName name="VAS073_F_Bendrupatalpus1Apskaitosveikla1">'Forma 4'!$O$192</definedName>
    <definedName name="VAS073_F_Bendrupatalpus1Kitareguliuoja1" localSheetId="3">'Forma 4'!$P$192</definedName>
    <definedName name="VAS073_F_Bendrupatalpus1Kitareguliuoja1">'Forma 4'!$P$192</definedName>
    <definedName name="VAS073_F_Cpunktui11IS" localSheetId="3">'Forma 4'!$D$145</definedName>
    <definedName name="VAS073_F_Cpunktui11IS">'Forma 4'!$D$145</definedName>
    <definedName name="VAS073_F_Cpunktui21IS" localSheetId="3">'Forma 4'!$D$148</definedName>
    <definedName name="VAS073_F_Cpunktui21IS">'Forma 4'!$D$148</definedName>
    <definedName name="VAS073_F_Cpunktui31IS" localSheetId="3">'Forma 4'!$D$151</definedName>
    <definedName name="VAS073_F_Cpunktui31IS">'Forma 4'!$D$151</definedName>
    <definedName name="VAS073_F_Cpunktui41IS" localSheetId="3">'Forma 4'!$D$153</definedName>
    <definedName name="VAS073_F_Cpunktui41IS">'Forma 4'!$D$153</definedName>
    <definedName name="VAS073_F_Cpunktui51IS" localSheetId="3">'Forma 4'!$D$160</definedName>
    <definedName name="VAS073_F_Cpunktui51IS">'Forma 4'!$D$160</definedName>
    <definedName name="VAS073_F_Cpunktui61IS" localSheetId="3">'Forma 4'!$D$166</definedName>
    <definedName name="VAS073_F_Cpunktui61IS">'Forma 4'!$D$166</definedName>
    <definedName name="VAS073_F_Cpunktui71IS" localSheetId="3">'Forma 4'!$D$170</definedName>
    <definedName name="VAS073_F_Cpunktui71IS">'Forma 4'!$D$170</definedName>
    <definedName name="VAS073_F_Cpunktui81IS" localSheetId="3">'Forma 4'!$D$173</definedName>
    <definedName name="VAS073_F_Cpunktui81IS">'Forma 4'!$D$173</definedName>
    <definedName name="VAS073_F_Darbdavioimoku11IS" localSheetId="3">'Forma 4'!$D$54</definedName>
    <definedName name="VAS073_F_Darbdavioimoku11IS">'Forma 4'!$D$54</definedName>
    <definedName name="VAS073_F_Darbdavioimoku131GeriamojoVandens" localSheetId="3">'Forma 4'!$F$54</definedName>
    <definedName name="VAS073_F_Darbdavioimoku131GeriamojoVandens">'Forma 4'!$F$54</definedName>
    <definedName name="VAS073_F_Darbdavioimoku132GeriamojoVandens" localSheetId="3">'Forma 4'!$G$54</definedName>
    <definedName name="VAS073_F_Darbdavioimoku132GeriamojoVandens">'Forma 4'!$G$54</definedName>
    <definedName name="VAS073_F_Darbdavioimoku133GeriamojoVandens" localSheetId="3">'Forma 4'!$H$54</definedName>
    <definedName name="VAS073_F_Darbdavioimoku133GeriamojoVandens">'Forma 4'!$H$54</definedName>
    <definedName name="VAS073_F_Darbdavioimoku13IsViso" localSheetId="3">'Forma 4'!$E$54</definedName>
    <definedName name="VAS073_F_Darbdavioimoku13IsViso">'Forma 4'!$E$54</definedName>
    <definedName name="VAS073_F_Darbdavioimoku141NuotekuSurinkimas" localSheetId="3">'Forma 4'!$J$54</definedName>
    <definedName name="VAS073_F_Darbdavioimoku141NuotekuSurinkimas">'Forma 4'!$J$54</definedName>
    <definedName name="VAS073_F_Darbdavioimoku142NuotekuValymas" localSheetId="3">'Forma 4'!$K$54</definedName>
    <definedName name="VAS073_F_Darbdavioimoku142NuotekuValymas">'Forma 4'!$K$54</definedName>
    <definedName name="VAS073_F_Darbdavioimoku143NuotekuDumblo" localSheetId="3">'Forma 4'!$L$54</definedName>
    <definedName name="VAS073_F_Darbdavioimoku143NuotekuDumblo">'Forma 4'!$L$54</definedName>
    <definedName name="VAS073_F_Darbdavioimoku14IsViso" localSheetId="3">'Forma 4'!$I$54</definedName>
    <definedName name="VAS073_F_Darbdavioimoku14IsViso">'Forma 4'!$I$54</definedName>
    <definedName name="VAS073_F_Darbdavioimoku15PavirsiniuNuoteku" localSheetId="3">'Forma 4'!$M$54</definedName>
    <definedName name="VAS073_F_Darbdavioimoku15PavirsiniuNuoteku">'Forma 4'!$M$54</definedName>
    <definedName name="VAS073_F_Darbdavioimoku16KitosReguliuojamosios" localSheetId="3">'Forma 4'!$N$54</definedName>
    <definedName name="VAS073_F_Darbdavioimoku16KitosReguliuojamosios">'Forma 4'!$N$54</definedName>
    <definedName name="VAS073_F_Darbdavioimoku17KitosVeiklos" localSheetId="3">'Forma 4'!$Q$54</definedName>
    <definedName name="VAS073_F_Darbdavioimoku17KitosVeiklos">'Forma 4'!$Q$54</definedName>
    <definedName name="VAS073_F_Darbdavioimoku1Apskaitosveikla1" localSheetId="3">'Forma 4'!$O$54</definedName>
    <definedName name="VAS073_F_Darbdavioimoku1Apskaitosveikla1">'Forma 4'!$O$54</definedName>
    <definedName name="VAS073_F_Darbdavioimoku1Kitareguliuoja1" localSheetId="3">'Forma 4'!$P$54</definedName>
    <definedName name="VAS073_F_Darbdavioimoku1Kitareguliuoja1">'Forma 4'!$P$54</definedName>
    <definedName name="VAS073_F_Darbdavioimoku21IS" localSheetId="3">'Forma 4'!$D$110</definedName>
    <definedName name="VAS073_F_Darbdavioimoku21IS">'Forma 4'!$D$110</definedName>
    <definedName name="VAS073_F_Darbdavioimoku231GeriamojoVandens" localSheetId="3">'Forma 4'!$F$110</definedName>
    <definedName name="VAS073_F_Darbdavioimoku231GeriamojoVandens">'Forma 4'!$F$110</definedName>
    <definedName name="VAS073_F_Darbdavioimoku232GeriamojoVandens" localSheetId="3">'Forma 4'!$G$110</definedName>
    <definedName name="VAS073_F_Darbdavioimoku232GeriamojoVandens">'Forma 4'!$G$110</definedName>
    <definedName name="VAS073_F_Darbdavioimoku233GeriamojoVandens" localSheetId="3">'Forma 4'!$H$110</definedName>
    <definedName name="VAS073_F_Darbdavioimoku233GeriamojoVandens">'Forma 4'!$H$110</definedName>
    <definedName name="VAS073_F_Darbdavioimoku23IsViso" localSheetId="3">'Forma 4'!$E$110</definedName>
    <definedName name="VAS073_F_Darbdavioimoku23IsViso">'Forma 4'!$E$110</definedName>
    <definedName name="VAS073_F_Darbdavioimoku241NuotekuSurinkimas" localSheetId="3">'Forma 4'!$J$110</definedName>
    <definedName name="VAS073_F_Darbdavioimoku241NuotekuSurinkimas">'Forma 4'!$J$110</definedName>
    <definedName name="VAS073_F_Darbdavioimoku242NuotekuValymas" localSheetId="3">'Forma 4'!$K$110</definedName>
    <definedName name="VAS073_F_Darbdavioimoku242NuotekuValymas">'Forma 4'!$K$110</definedName>
    <definedName name="VAS073_F_Darbdavioimoku243NuotekuDumblo" localSheetId="3">'Forma 4'!$L$110</definedName>
    <definedName name="VAS073_F_Darbdavioimoku243NuotekuDumblo">'Forma 4'!$L$110</definedName>
    <definedName name="VAS073_F_Darbdavioimoku24IsViso" localSheetId="3">'Forma 4'!$I$110</definedName>
    <definedName name="VAS073_F_Darbdavioimoku24IsViso">'Forma 4'!$I$110</definedName>
    <definedName name="VAS073_F_Darbdavioimoku25PavirsiniuNuoteku" localSheetId="3">'Forma 4'!$M$110</definedName>
    <definedName name="VAS073_F_Darbdavioimoku25PavirsiniuNuoteku">'Forma 4'!$M$110</definedName>
    <definedName name="VAS073_F_Darbdavioimoku26KitosReguliuojamosios" localSheetId="3">'Forma 4'!$N$110</definedName>
    <definedName name="VAS073_F_Darbdavioimoku26KitosReguliuojamosios">'Forma 4'!$N$110</definedName>
    <definedName name="VAS073_F_Darbdavioimoku27KitosVeiklos" localSheetId="3">'Forma 4'!$Q$110</definedName>
    <definedName name="VAS073_F_Darbdavioimoku27KitosVeiklos">'Forma 4'!$Q$110</definedName>
    <definedName name="VAS073_F_Darbdavioimoku2Apskaitosveikla1" localSheetId="3">'Forma 4'!$O$110</definedName>
    <definedName name="VAS073_F_Darbdavioimoku2Apskaitosveikla1">'Forma 4'!$O$110</definedName>
    <definedName name="VAS073_F_Darbdavioimoku2Kitareguliuoja1" localSheetId="3">'Forma 4'!$P$110</definedName>
    <definedName name="VAS073_F_Darbdavioimoku2Kitareguliuoja1">'Forma 4'!$P$110</definedName>
    <definedName name="VAS073_F_Darbdavioimoku31IS" localSheetId="3">'Forma 4'!$D$162</definedName>
    <definedName name="VAS073_F_Darbdavioimoku31IS">'Forma 4'!$D$162</definedName>
    <definedName name="VAS073_F_Darbdavioimoku331GeriamojoVandens" localSheetId="3">'Forma 4'!$F$162</definedName>
    <definedName name="VAS073_F_Darbdavioimoku331GeriamojoVandens">'Forma 4'!$F$162</definedName>
    <definedName name="VAS073_F_Darbdavioimoku332GeriamojoVandens" localSheetId="3">'Forma 4'!$G$162</definedName>
    <definedName name="VAS073_F_Darbdavioimoku332GeriamojoVandens">'Forma 4'!$G$162</definedName>
    <definedName name="VAS073_F_Darbdavioimoku333GeriamojoVandens" localSheetId="3">'Forma 4'!$H$162</definedName>
    <definedName name="VAS073_F_Darbdavioimoku333GeriamojoVandens">'Forma 4'!$H$162</definedName>
    <definedName name="VAS073_F_Darbdavioimoku33IsViso" localSheetId="3">'Forma 4'!$E$162</definedName>
    <definedName name="VAS073_F_Darbdavioimoku33IsViso">'Forma 4'!$E$162</definedName>
    <definedName name="VAS073_F_Darbdavioimoku341NuotekuSurinkimas" localSheetId="3">'Forma 4'!$J$162</definedName>
    <definedName name="VAS073_F_Darbdavioimoku341NuotekuSurinkimas">'Forma 4'!$J$162</definedName>
    <definedName name="VAS073_F_Darbdavioimoku342NuotekuValymas" localSheetId="3">'Forma 4'!$K$162</definedName>
    <definedName name="VAS073_F_Darbdavioimoku342NuotekuValymas">'Forma 4'!$K$162</definedName>
    <definedName name="VAS073_F_Darbdavioimoku343NuotekuDumblo" localSheetId="3">'Forma 4'!$L$162</definedName>
    <definedName name="VAS073_F_Darbdavioimoku343NuotekuDumblo">'Forma 4'!$L$162</definedName>
    <definedName name="VAS073_F_Darbdavioimoku34IsViso" localSheetId="3">'Forma 4'!$I$162</definedName>
    <definedName name="VAS073_F_Darbdavioimoku34IsViso">'Forma 4'!$I$162</definedName>
    <definedName name="VAS073_F_Darbdavioimoku35PavirsiniuNuoteku" localSheetId="3">'Forma 4'!$M$162</definedName>
    <definedName name="VAS073_F_Darbdavioimoku35PavirsiniuNuoteku">'Forma 4'!$M$162</definedName>
    <definedName name="VAS073_F_Darbdavioimoku36KitosReguliuojamosios" localSheetId="3">'Forma 4'!$N$162</definedName>
    <definedName name="VAS073_F_Darbdavioimoku36KitosReguliuojamosios">'Forma 4'!$N$162</definedName>
    <definedName name="VAS073_F_Darbdavioimoku37KitosVeiklos" localSheetId="3">'Forma 4'!$Q$162</definedName>
    <definedName name="VAS073_F_Darbdavioimoku37KitosVeiklos">'Forma 4'!$Q$162</definedName>
    <definedName name="VAS073_F_Darbdavioimoku3Apskaitosveikla1" localSheetId="3">'Forma 4'!$O$162</definedName>
    <definedName name="VAS073_F_Darbdavioimoku3Apskaitosveikla1">'Forma 4'!$O$162</definedName>
    <definedName name="VAS073_F_Darbdavioimoku3Kitareguliuoja1" localSheetId="3">'Forma 4'!$P$162</definedName>
    <definedName name="VAS073_F_Darbdavioimoku3Kitareguliuoja1">'Forma 4'!$P$162</definedName>
    <definedName name="VAS073_F_Darbdavioimoku41IS" localSheetId="3">'Forma 4'!$D$207</definedName>
    <definedName name="VAS073_F_Darbdavioimoku41IS">'Forma 4'!$D$207</definedName>
    <definedName name="VAS073_F_Darbdavioimoku431GeriamojoVandens" localSheetId="3">'Forma 4'!$F$207</definedName>
    <definedName name="VAS073_F_Darbdavioimoku431GeriamojoVandens">'Forma 4'!$F$207</definedName>
    <definedName name="VAS073_F_Darbdavioimoku432GeriamojoVandens" localSheetId="3">'Forma 4'!$G$207</definedName>
    <definedName name="VAS073_F_Darbdavioimoku432GeriamojoVandens">'Forma 4'!$G$207</definedName>
    <definedName name="VAS073_F_Darbdavioimoku433GeriamojoVandens" localSheetId="3">'Forma 4'!$H$207</definedName>
    <definedName name="VAS073_F_Darbdavioimoku433GeriamojoVandens">'Forma 4'!$H$207</definedName>
    <definedName name="VAS073_F_Darbdavioimoku43IsViso" localSheetId="3">'Forma 4'!$E$207</definedName>
    <definedName name="VAS073_F_Darbdavioimoku43IsViso">'Forma 4'!$E$207</definedName>
    <definedName name="VAS073_F_Darbdavioimoku441NuotekuSurinkimas" localSheetId="3">'Forma 4'!$J$207</definedName>
    <definedName name="VAS073_F_Darbdavioimoku441NuotekuSurinkimas">'Forma 4'!$J$207</definedName>
    <definedName name="VAS073_F_Darbdavioimoku442NuotekuValymas" localSheetId="3">'Forma 4'!$K$207</definedName>
    <definedName name="VAS073_F_Darbdavioimoku442NuotekuValymas">'Forma 4'!$K$207</definedName>
    <definedName name="VAS073_F_Darbdavioimoku443NuotekuDumblo" localSheetId="3">'Forma 4'!$L$207</definedName>
    <definedName name="VAS073_F_Darbdavioimoku443NuotekuDumblo">'Forma 4'!$L$207</definedName>
    <definedName name="VAS073_F_Darbdavioimoku44IsViso" localSheetId="3">'Forma 4'!$I$207</definedName>
    <definedName name="VAS073_F_Darbdavioimoku44IsViso">'Forma 4'!$I$207</definedName>
    <definedName name="VAS073_F_Darbdavioimoku45PavirsiniuNuoteku" localSheetId="3">'Forma 4'!$M$207</definedName>
    <definedName name="VAS073_F_Darbdavioimoku45PavirsiniuNuoteku">'Forma 4'!$M$207</definedName>
    <definedName name="VAS073_F_Darbdavioimoku46KitosReguliuojamosios" localSheetId="3">'Forma 4'!$N$207</definedName>
    <definedName name="VAS073_F_Darbdavioimoku46KitosReguliuojamosios">'Forma 4'!$N$207</definedName>
    <definedName name="VAS073_F_Darbdavioimoku47KitosVeiklos" localSheetId="3">'Forma 4'!$Q$207</definedName>
    <definedName name="VAS073_F_Darbdavioimoku47KitosVeiklos">'Forma 4'!$Q$207</definedName>
    <definedName name="VAS073_F_Darbdavioimoku4Apskaitosveikla1" localSheetId="3">'Forma 4'!$O$207</definedName>
    <definedName name="VAS073_F_Darbdavioimoku4Apskaitosveikla1">'Forma 4'!$O$207</definedName>
    <definedName name="VAS073_F_Darbdavioimoku4Kitareguliuoja1" localSheetId="3">'Forma 4'!$P$207</definedName>
    <definedName name="VAS073_F_Darbdavioimoku4Kitareguliuoja1">'Forma 4'!$P$207</definedName>
    <definedName name="VAS073_F_Darbosaugossan11IS" localSheetId="3">'Forma 4'!$D$55</definedName>
    <definedName name="VAS073_F_Darbosaugossan11IS">'Forma 4'!$D$55</definedName>
    <definedName name="VAS073_F_Darbosaugossan131GeriamojoVandens" localSheetId="3">'Forma 4'!$F$55</definedName>
    <definedName name="VAS073_F_Darbosaugossan131GeriamojoVandens">'Forma 4'!$F$55</definedName>
    <definedName name="VAS073_F_Darbosaugossan132GeriamojoVandens" localSheetId="3">'Forma 4'!$G$55</definedName>
    <definedName name="VAS073_F_Darbosaugossan132GeriamojoVandens">'Forma 4'!$G$55</definedName>
    <definedName name="VAS073_F_Darbosaugossan133GeriamojoVandens" localSheetId="3">'Forma 4'!$H$55</definedName>
    <definedName name="VAS073_F_Darbosaugossan133GeriamojoVandens">'Forma 4'!$H$55</definedName>
    <definedName name="VAS073_F_Darbosaugossan13IsViso" localSheetId="3">'Forma 4'!$E$55</definedName>
    <definedName name="VAS073_F_Darbosaugossan13IsViso">'Forma 4'!$E$55</definedName>
    <definedName name="VAS073_F_Darbosaugossan141NuotekuSurinkimas" localSheetId="3">'Forma 4'!$J$55</definedName>
    <definedName name="VAS073_F_Darbosaugossan141NuotekuSurinkimas">'Forma 4'!$J$55</definedName>
    <definedName name="VAS073_F_Darbosaugossan142NuotekuValymas" localSheetId="3">'Forma 4'!$K$55</definedName>
    <definedName name="VAS073_F_Darbosaugossan142NuotekuValymas">'Forma 4'!$K$55</definedName>
    <definedName name="VAS073_F_Darbosaugossan143NuotekuDumblo" localSheetId="3">'Forma 4'!$L$55</definedName>
    <definedName name="VAS073_F_Darbosaugossan143NuotekuDumblo">'Forma 4'!$L$55</definedName>
    <definedName name="VAS073_F_Darbosaugossan14IsViso" localSheetId="3">'Forma 4'!$I$55</definedName>
    <definedName name="VAS073_F_Darbosaugossan14IsViso">'Forma 4'!$I$55</definedName>
    <definedName name="VAS073_F_Darbosaugossan15PavirsiniuNuoteku" localSheetId="3">'Forma 4'!$M$55</definedName>
    <definedName name="VAS073_F_Darbosaugossan15PavirsiniuNuoteku">'Forma 4'!$M$55</definedName>
    <definedName name="VAS073_F_Darbosaugossan16KitosReguliuojamosios" localSheetId="3">'Forma 4'!$N$55</definedName>
    <definedName name="VAS073_F_Darbosaugossan16KitosReguliuojamosios">'Forma 4'!$N$55</definedName>
    <definedName name="VAS073_F_Darbosaugossan17KitosVeiklos" localSheetId="3">'Forma 4'!$Q$55</definedName>
    <definedName name="VAS073_F_Darbosaugossan17KitosVeiklos">'Forma 4'!$Q$55</definedName>
    <definedName name="VAS073_F_Darbosaugossan1Apskaitosveikla1" localSheetId="3">'Forma 4'!$O$55</definedName>
    <definedName name="VAS073_F_Darbosaugossan1Apskaitosveikla1">'Forma 4'!$O$55</definedName>
    <definedName name="VAS073_F_Darbosaugossan1Kitareguliuoja1" localSheetId="3">'Forma 4'!$P$55</definedName>
    <definedName name="VAS073_F_Darbosaugossan1Kitareguliuoja1">'Forma 4'!$P$55</definedName>
    <definedName name="VAS073_F_Darbosaugossan21IS" localSheetId="3">'Forma 4'!$D$111</definedName>
    <definedName name="VAS073_F_Darbosaugossan21IS">'Forma 4'!$D$111</definedName>
    <definedName name="VAS073_F_Darbosaugossan231GeriamojoVandens" localSheetId="3">'Forma 4'!$F$111</definedName>
    <definedName name="VAS073_F_Darbosaugossan231GeriamojoVandens">'Forma 4'!$F$111</definedName>
    <definedName name="VAS073_F_Darbosaugossan232GeriamojoVandens" localSheetId="3">'Forma 4'!$G$111</definedName>
    <definedName name="VAS073_F_Darbosaugossan232GeriamojoVandens">'Forma 4'!$G$111</definedName>
    <definedName name="VAS073_F_Darbosaugossan233GeriamojoVandens" localSheetId="3">'Forma 4'!$H$111</definedName>
    <definedName name="VAS073_F_Darbosaugossan233GeriamojoVandens">'Forma 4'!$H$111</definedName>
    <definedName name="VAS073_F_Darbosaugossan23IsViso" localSheetId="3">'Forma 4'!$E$111</definedName>
    <definedName name="VAS073_F_Darbosaugossan23IsViso">'Forma 4'!$E$111</definedName>
    <definedName name="VAS073_F_Darbosaugossan241NuotekuSurinkimas" localSheetId="3">'Forma 4'!$J$111</definedName>
    <definedName name="VAS073_F_Darbosaugossan241NuotekuSurinkimas">'Forma 4'!$J$111</definedName>
    <definedName name="VAS073_F_Darbosaugossan242NuotekuValymas" localSheetId="3">'Forma 4'!$K$111</definedName>
    <definedName name="VAS073_F_Darbosaugossan242NuotekuValymas">'Forma 4'!$K$111</definedName>
    <definedName name="VAS073_F_Darbosaugossan243NuotekuDumblo" localSheetId="3">'Forma 4'!$L$111</definedName>
    <definedName name="VAS073_F_Darbosaugossan243NuotekuDumblo">'Forma 4'!$L$111</definedName>
    <definedName name="VAS073_F_Darbosaugossan24IsViso" localSheetId="3">'Forma 4'!$I$111</definedName>
    <definedName name="VAS073_F_Darbosaugossan24IsViso">'Forma 4'!$I$111</definedName>
    <definedName name="VAS073_F_Darbosaugossan25PavirsiniuNuoteku" localSheetId="3">'Forma 4'!$M$111</definedName>
    <definedName name="VAS073_F_Darbosaugossan25PavirsiniuNuoteku">'Forma 4'!$M$111</definedName>
    <definedName name="VAS073_F_Darbosaugossan26KitosReguliuojamosios" localSheetId="3">'Forma 4'!$N$111</definedName>
    <definedName name="VAS073_F_Darbosaugossan26KitosReguliuojamosios">'Forma 4'!$N$111</definedName>
    <definedName name="VAS073_F_Darbosaugossan27KitosVeiklos" localSheetId="3">'Forma 4'!$Q$111</definedName>
    <definedName name="VAS073_F_Darbosaugossan27KitosVeiklos">'Forma 4'!$Q$111</definedName>
    <definedName name="VAS073_F_Darbosaugossan2Apskaitosveikla1" localSheetId="3">'Forma 4'!$O$111</definedName>
    <definedName name="VAS073_F_Darbosaugossan2Apskaitosveikla1">'Forma 4'!$O$111</definedName>
    <definedName name="VAS073_F_Darbosaugossan2Kitareguliuoja1" localSheetId="3">'Forma 4'!$P$111</definedName>
    <definedName name="VAS073_F_Darbosaugossan2Kitareguliuoja1">'Forma 4'!$P$111</definedName>
    <definedName name="VAS073_F_Darbosaugossan31IS" localSheetId="3">'Forma 4'!$D$163</definedName>
    <definedName name="VAS073_F_Darbosaugossan31IS">'Forma 4'!$D$163</definedName>
    <definedName name="VAS073_F_Darbosaugossan331GeriamojoVandens" localSheetId="3">'Forma 4'!$F$163</definedName>
    <definedName name="VAS073_F_Darbosaugossan331GeriamojoVandens">'Forma 4'!$F$163</definedName>
    <definedName name="VAS073_F_Darbosaugossan332GeriamojoVandens" localSheetId="3">'Forma 4'!$G$163</definedName>
    <definedName name="VAS073_F_Darbosaugossan332GeriamojoVandens">'Forma 4'!$G$163</definedName>
    <definedName name="VAS073_F_Darbosaugossan333GeriamojoVandens" localSheetId="3">'Forma 4'!$H$163</definedName>
    <definedName name="VAS073_F_Darbosaugossan333GeriamojoVandens">'Forma 4'!$H$163</definedName>
    <definedName name="VAS073_F_Darbosaugossan33IsViso" localSheetId="3">'Forma 4'!$E$163</definedName>
    <definedName name="VAS073_F_Darbosaugossan33IsViso">'Forma 4'!$E$163</definedName>
    <definedName name="VAS073_F_Darbosaugossan341NuotekuSurinkimas" localSheetId="3">'Forma 4'!$J$163</definedName>
    <definedName name="VAS073_F_Darbosaugossan341NuotekuSurinkimas">'Forma 4'!$J$163</definedName>
    <definedName name="VAS073_F_Darbosaugossan342NuotekuValymas" localSheetId="3">'Forma 4'!$K$163</definedName>
    <definedName name="VAS073_F_Darbosaugossan342NuotekuValymas">'Forma 4'!$K$163</definedName>
    <definedName name="VAS073_F_Darbosaugossan343NuotekuDumblo" localSheetId="3">'Forma 4'!$L$163</definedName>
    <definedName name="VAS073_F_Darbosaugossan343NuotekuDumblo">'Forma 4'!$L$163</definedName>
    <definedName name="VAS073_F_Darbosaugossan34IsViso" localSheetId="3">'Forma 4'!$I$163</definedName>
    <definedName name="VAS073_F_Darbosaugossan34IsViso">'Forma 4'!$I$163</definedName>
    <definedName name="VAS073_F_Darbosaugossan35PavirsiniuNuoteku" localSheetId="3">'Forma 4'!$M$163</definedName>
    <definedName name="VAS073_F_Darbosaugossan35PavirsiniuNuoteku">'Forma 4'!$M$163</definedName>
    <definedName name="VAS073_F_Darbosaugossan36KitosReguliuojamosios" localSheetId="3">'Forma 4'!$N$163</definedName>
    <definedName name="VAS073_F_Darbosaugossan36KitosReguliuojamosios">'Forma 4'!$N$163</definedName>
    <definedName name="VAS073_F_Darbosaugossan37KitosVeiklos" localSheetId="3">'Forma 4'!$Q$163</definedName>
    <definedName name="VAS073_F_Darbosaugossan37KitosVeiklos">'Forma 4'!$Q$163</definedName>
    <definedName name="VAS073_F_Darbosaugossan3Apskaitosveikla1" localSheetId="3">'Forma 4'!$O$163</definedName>
    <definedName name="VAS073_F_Darbosaugossan3Apskaitosveikla1">'Forma 4'!$O$163</definedName>
    <definedName name="VAS073_F_Darbosaugossan3Kitareguliuoja1" localSheetId="3">'Forma 4'!$P$163</definedName>
    <definedName name="VAS073_F_Darbosaugossan3Kitareguliuoja1">'Forma 4'!$P$163</definedName>
    <definedName name="VAS073_F_Darbosaugossan41IS" localSheetId="3">'Forma 4'!$D$208</definedName>
    <definedName name="VAS073_F_Darbosaugossan41IS">'Forma 4'!$D$208</definedName>
    <definedName name="VAS073_F_Darbosaugossan431GeriamojoVandens" localSheetId="3">'Forma 4'!$F$208</definedName>
    <definedName name="VAS073_F_Darbosaugossan431GeriamojoVandens">'Forma 4'!$F$208</definedName>
    <definedName name="VAS073_F_Darbosaugossan432GeriamojoVandens" localSheetId="3">'Forma 4'!$G$208</definedName>
    <definedName name="VAS073_F_Darbosaugossan432GeriamojoVandens">'Forma 4'!$G$208</definedName>
    <definedName name="VAS073_F_Darbosaugossan433GeriamojoVandens" localSheetId="3">'Forma 4'!$H$208</definedName>
    <definedName name="VAS073_F_Darbosaugossan433GeriamojoVandens">'Forma 4'!$H$208</definedName>
    <definedName name="VAS073_F_Darbosaugossan43IsViso" localSheetId="3">'Forma 4'!$E$208</definedName>
    <definedName name="VAS073_F_Darbosaugossan43IsViso">'Forma 4'!$E$208</definedName>
    <definedName name="VAS073_F_Darbosaugossan441NuotekuSurinkimas" localSheetId="3">'Forma 4'!$J$208</definedName>
    <definedName name="VAS073_F_Darbosaugossan441NuotekuSurinkimas">'Forma 4'!$J$208</definedName>
    <definedName name="VAS073_F_Darbosaugossan442NuotekuValymas" localSheetId="3">'Forma 4'!$K$208</definedName>
    <definedName name="VAS073_F_Darbosaugossan442NuotekuValymas">'Forma 4'!$K$208</definedName>
    <definedName name="VAS073_F_Darbosaugossan443NuotekuDumblo" localSheetId="3">'Forma 4'!$L$208</definedName>
    <definedName name="VAS073_F_Darbosaugossan443NuotekuDumblo">'Forma 4'!$L$208</definedName>
    <definedName name="VAS073_F_Darbosaugossan44IsViso" localSheetId="3">'Forma 4'!$I$208</definedName>
    <definedName name="VAS073_F_Darbosaugossan44IsViso">'Forma 4'!$I$208</definedName>
    <definedName name="VAS073_F_Darbosaugossan45PavirsiniuNuoteku" localSheetId="3">'Forma 4'!$M$208</definedName>
    <definedName name="VAS073_F_Darbosaugossan45PavirsiniuNuoteku">'Forma 4'!$M$208</definedName>
    <definedName name="VAS073_F_Darbosaugossan46KitosReguliuojamosios" localSheetId="3">'Forma 4'!$N$208</definedName>
    <definedName name="VAS073_F_Darbosaugossan46KitosReguliuojamosios">'Forma 4'!$N$208</definedName>
    <definedName name="VAS073_F_Darbosaugossan47KitosVeiklos" localSheetId="3">'Forma 4'!$Q$208</definedName>
    <definedName name="VAS073_F_Darbosaugossan47KitosVeiklos">'Forma 4'!$Q$208</definedName>
    <definedName name="VAS073_F_Darbosaugossan4Apskaitosveikla1" localSheetId="3">'Forma 4'!$O$208</definedName>
    <definedName name="VAS073_F_Darbosaugossan4Apskaitosveikla1">'Forma 4'!$O$208</definedName>
    <definedName name="VAS073_F_Darbosaugossan4Kitareguliuoja1" localSheetId="3">'Forma 4'!$P$208</definedName>
    <definedName name="VAS073_F_Darbosaugossan4Kitareguliuoja1">'Forma 4'!$P$208</definedName>
    <definedName name="VAS073_F_Darbouzmokesci11IS" localSheetId="3">'Forma 4'!$D$21</definedName>
    <definedName name="VAS073_F_Darbouzmokesci11IS">'Forma 4'!$D$21</definedName>
    <definedName name="VAS073_F_Darbouzmokesci131GeriamojoVandens" localSheetId="3">'Forma 4'!$F$21</definedName>
    <definedName name="VAS073_F_Darbouzmokesci131GeriamojoVandens">'Forma 4'!$F$21</definedName>
    <definedName name="VAS073_F_Darbouzmokesci132GeriamojoVandens" localSheetId="3">'Forma 4'!$G$21</definedName>
    <definedName name="VAS073_F_Darbouzmokesci132GeriamojoVandens">'Forma 4'!$G$21</definedName>
    <definedName name="VAS073_F_Darbouzmokesci133GeriamojoVandens" localSheetId="3">'Forma 4'!$H$21</definedName>
    <definedName name="VAS073_F_Darbouzmokesci133GeriamojoVandens">'Forma 4'!$H$21</definedName>
    <definedName name="VAS073_F_Darbouzmokesci13IsViso" localSheetId="3">'Forma 4'!$E$21</definedName>
    <definedName name="VAS073_F_Darbouzmokesci13IsViso">'Forma 4'!$E$21</definedName>
    <definedName name="VAS073_F_Darbouzmokesci141NuotekuSurinkimas" localSheetId="3">'Forma 4'!$J$21</definedName>
    <definedName name="VAS073_F_Darbouzmokesci141NuotekuSurinkimas">'Forma 4'!$J$21</definedName>
    <definedName name="VAS073_F_Darbouzmokesci142NuotekuValymas" localSheetId="3">'Forma 4'!$K$21</definedName>
    <definedName name="VAS073_F_Darbouzmokesci142NuotekuValymas">'Forma 4'!$K$21</definedName>
    <definedName name="VAS073_F_Darbouzmokesci143NuotekuDumblo" localSheetId="3">'Forma 4'!$L$21</definedName>
    <definedName name="VAS073_F_Darbouzmokesci143NuotekuDumblo">'Forma 4'!$L$21</definedName>
    <definedName name="VAS073_F_Darbouzmokesci14IsViso" localSheetId="3">'Forma 4'!$I$21</definedName>
    <definedName name="VAS073_F_Darbouzmokesci14IsViso">'Forma 4'!$I$21</definedName>
    <definedName name="VAS073_F_Darbouzmokesci15PavirsiniuNuoteku" localSheetId="3">'Forma 4'!$M$21</definedName>
    <definedName name="VAS073_F_Darbouzmokesci15PavirsiniuNuoteku">'Forma 4'!$M$21</definedName>
    <definedName name="VAS073_F_Darbouzmokesci16KitosReguliuojamosios" localSheetId="3">'Forma 4'!$N$21</definedName>
    <definedName name="VAS073_F_Darbouzmokesci16KitosReguliuojamosios">'Forma 4'!$N$21</definedName>
    <definedName name="VAS073_F_Darbouzmokesci17KitosVeiklos" localSheetId="3">'Forma 4'!$Q$21</definedName>
    <definedName name="VAS073_F_Darbouzmokesci17KitosVeiklos">'Forma 4'!$Q$21</definedName>
    <definedName name="VAS073_F_Darbouzmokesci1Apskaitosveikla1" localSheetId="3">'Forma 4'!$O$21</definedName>
    <definedName name="VAS073_F_Darbouzmokesci1Apskaitosveikla1">'Forma 4'!$O$21</definedName>
    <definedName name="VAS073_F_Darbouzmokesci1Kitareguliuoja1" localSheetId="3">'Forma 4'!$P$21</definedName>
    <definedName name="VAS073_F_Darbouzmokesci1Kitareguliuoja1">'Forma 4'!$P$21</definedName>
    <definedName name="VAS073_F_Darbouzmokesci21IS" localSheetId="3">'Forma 4'!$D$53</definedName>
    <definedName name="VAS073_F_Darbouzmokesci21IS">'Forma 4'!$D$53</definedName>
    <definedName name="VAS073_F_Darbouzmokesci231GeriamojoVandens" localSheetId="3">'Forma 4'!$F$53</definedName>
    <definedName name="VAS073_F_Darbouzmokesci231GeriamojoVandens">'Forma 4'!$F$53</definedName>
    <definedName name="VAS073_F_Darbouzmokesci232GeriamojoVandens" localSheetId="3">'Forma 4'!$G$53</definedName>
    <definedName name="VAS073_F_Darbouzmokesci232GeriamojoVandens">'Forma 4'!$G$53</definedName>
    <definedName name="VAS073_F_Darbouzmokesci233GeriamojoVandens" localSheetId="3">'Forma 4'!$H$53</definedName>
    <definedName name="VAS073_F_Darbouzmokesci233GeriamojoVandens">'Forma 4'!$H$53</definedName>
    <definedName name="VAS073_F_Darbouzmokesci23IsViso" localSheetId="3">'Forma 4'!$E$53</definedName>
    <definedName name="VAS073_F_Darbouzmokesci23IsViso">'Forma 4'!$E$53</definedName>
    <definedName name="VAS073_F_Darbouzmokesci241NuotekuSurinkimas" localSheetId="3">'Forma 4'!$J$53</definedName>
    <definedName name="VAS073_F_Darbouzmokesci241NuotekuSurinkimas">'Forma 4'!$J$53</definedName>
    <definedName name="VAS073_F_Darbouzmokesci242NuotekuValymas" localSheetId="3">'Forma 4'!$K$53</definedName>
    <definedName name="VAS073_F_Darbouzmokesci242NuotekuValymas">'Forma 4'!$K$53</definedName>
    <definedName name="VAS073_F_Darbouzmokesci243NuotekuDumblo" localSheetId="3">'Forma 4'!$L$53</definedName>
    <definedName name="VAS073_F_Darbouzmokesci243NuotekuDumblo">'Forma 4'!$L$53</definedName>
    <definedName name="VAS073_F_Darbouzmokesci24IsViso" localSheetId="3">'Forma 4'!$I$53</definedName>
    <definedName name="VAS073_F_Darbouzmokesci24IsViso">'Forma 4'!$I$53</definedName>
    <definedName name="VAS073_F_Darbouzmokesci25PavirsiniuNuoteku" localSheetId="3">'Forma 4'!$M$53</definedName>
    <definedName name="VAS073_F_Darbouzmokesci25PavirsiniuNuoteku">'Forma 4'!$M$53</definedName>
    <definedName name="VAS073_F_Darbouzmokesci26KitosReguliuojamosios" localSheetId="3">'Forma 4'!$N$53</definedName>
    <definedName name="VAS073_F_Darbouzmokesci26KitosReguliuojamosios">'Forma 4'!$N$53</definedName>
    <definedName name="VAS073_F_Darbouzmokesci27KitosVeiklos" localSheetId="3">'Forma 4'!$Q$53</definedName>
    <definedName name="VAS073_F_Darbouzmokesci27KitosVeiklos">'Forma 4'!$Q$53</definedName>
    <definedName name="VAS073_F_Darbouzmokesci2Apskaitosveikla1" localSheetId="3">'Forma 4'!$O$53</definedName>
    <definedName name="VAS073_F_Darbouzmokesci2Apskaitosveikla1">'Forma 4'!$O$53</definedName>
    <definedName name="VAS073_F_Darbouzmokesci2Kitareguliuoja1" localSheetId="3">'Forma 4'!$P$53</definedName>
    <definedName name="VAS073_F_Darbouzmokesci2Kitareguliuoja1">'Forma 4'!$P$53</definedName>
    <definedName name="VAS073_F_Darbouzmokesci31IS" localSheetId="3">'Forma 4'!$D$109</definedName>
    <definedName name="VAS073_F_Darbouzmokesci31IS">'Forma 4'!$D$109</definedName>
    <definedName name="VAS073_F_Darbouzmokesci331GeriamojoVandens" localSheetId="3">'Forma 4'!$F$109</definedName>
    <definedName name="VAS073_F_Darbouzmokesci331GeriamojoVandens">'Forma 4'!$F$109</definedName>
    <definedName name="VAS073_F_Darbouzmokesci332GeriamojoVandens" localSheetId="3">'Forma 4'!$G$109</definedName>
    <definedName name="VAS073_F_Darbouzmokesci332GeriamojoVandens">'Forma 4'!$G$109</definedName>
    <definedName name="VAS073_F_Darbouzmokesci333GeriamojoVandens" localSheetId="3">'Forma 4'!$H$109</definedName>
    <definedName name="VAS073_F_Darbouzmokesci333GeriamojoVandens">'Forma 4'!$H$109</definedName>
    <definedName name="VAS073_F_Darbouzmokesci33IsViso" localSheetId="3">'Forma 4'!$E$109</definedName>
    <definedName name="VAS073_F_Darbouzmokesci33IsViso">'Forma 4'!$E$109</definedName>
    <definedName name="VAS073_F_Darbouzmokesci341NuotekuSurinkimas" localSheetId="3">'Forma 4'!$J$109</definedName>
    <definedName name="VAS073_F_Darbouzmokesci341NuotekuSurinkimas">'Forma 4'!$J$109</definedName>
    <definedName name="VAS073_F_Darbouzmokesci342NuotekuValymas" localSheetId="3">'Forma 4'!$K$109</definedName>
    <definedName name="VAS073_F_Darbouzmokesci342NuotekuValymas">'Forma 4'!$K$109</definedName>
    <definedName name="VAS073_F_Darbouzmokesci343NuotekuDumblo" localSheetId="3">'Forma 4'!$L$109</definedName>
    <definedName name="VAS073_F_Darbouzmokesci343NuotekuDumblo">'Forma 4'!$L$109</definedName>
    <definedName name="VAS073_F_Darbouzmokesci34IsViso" localSheetId="3">'Forma 4'!$I$109</definedName>
    <definedName name="VAS073_F_Darbouzmokesci34IsViso">'Forma 4'!$I$109</definedName>
    <definedName name="VAS073_F_Darbouzmokesci35PavirsiniuNuoteku" localSheetId="3">'Forma 4'!$M$109</definedName>
    <definedName name="VAS073_F_Darbouzmokesci35PavirsiniuNuoteku">'Forma 4'!$M$109</definedName>
    <definedName name="VAS073_F_Darbouzmokesci36KitosReguliuojamosios" localSheetId="3">'Forma 4'!$N$109</definedName>
    <definedName name="VAS073_F_Darbouzmokesci36KitosReguliuojamosios">'Forma 4'!$N$109</definedName>
    <definedName name="VAS073_F_Darbouzmokesci37KitosVeiklos" localSheetId="3">'Forma 4'!$Q$109</definedName>
    <definedName name="VAS073_F_Darbouzmokesci37KitosVeiklos">'Forma 4'!$Q$109</definedName>
    <definedName name="VAS073_F_Darbouzmokesci3Apskaitosveikla1" localSheetId="3">'Forma 4'!$O$109</definedName>
    <definedName name="VAS073_F_Darbouzmokesci3Apskaitosveikla1">'Forma 4'!$O$109</definedName>
    <definedName name="VAS073_F_Darbouzmokesci3Kitareguliuoja1" localSheetId="3">'Forma 4'!$P$109</definedName>
    <definedName name="VAS073_F_Darbouzmokesci3Kitareguliuoja1">'Forma 4'!$P$109</definedName>
    <definedName name="VAS073_F_Darbouzmokesci41IS" localSheetId="3">'Forma 4'!$D$161</definedName>
    <definedName name="VAS073_F_Darbouzmokesci41IS">'Forma 4'!$D$161</definedName>
    <definedName name="VAS073_F_Darbouzmokesci431GeriamojoVandens" localSheetId="3">'Forma 4'!$F$161</definedName>
    <definedName name="VAS073_F_Darbouzmokesci431GeriamojoVandens">'Forma 4'!$F$161</definedName>
    <definedName name="VAS073_F_Darbouzmokesci432GeriamojoVandens" localSheetId="3">'Forma 4'!$G$161</definedName>
    <definedName name="VAS073_F_Darbouzmokesci432GeriamojoVandens">'Forma 4'!$G$161</definedName>
    <definedName name="VAS073_F_Darbouzmokesci433GeriamojoVandens" localSheetId="3">'Forma 4'!$H$161</definedName>
    <definedName name="VAS073_F_Darbouzmokesci433GeriamojoVandens">'Forma 4'!$H$161</definedName>
    <definedName name="VAS073_F_Darbouzmokesci43IsViso" localSheetId="3">'Forma 4'!$E$161</definedName>
    <definedName name="VAS073_F_Darbouzmokesci43IsViso">'Forma 4'!$E$161</definedName>
    <definedName name="VAS073_F_Darbouzmokesci441NuotekuSurinkimas" localSheetId="3">'Forma 4'!$J$161</definedName>
    <definedName name="VAS073_F_Darbouzmokesci441NuotekuSurinkimas">'Forma 4'!$J$161</definedName>
    <definedName name="VAS073_F_Darbouzmokesci442NuotekuValymas" localSheetId="3">'Forma 4'!$K$161</definedName>
    <definedName name="VAS073_F_Darbouzmokesci442NuotekuValymas">'Forma 4'!$K$161</definedName>
    <definedName name="VAS073_F_Darbouzmokesci443NuotekuDumblo" localSheetId="3">'Forma 4'!$L$161</definedName>
    <definedName name="VAS073_F_Darbouzmokesci443NuotekuDumblo">'Forma 4'!$L$161</definedName>
    <definedName name="VAS073_F_Darbouzmokesci44IsViso" localSheetId="3">'Forma 4'!$I$161</definedName>
    <definedName name="VAS073_F_Darbouzmokesci44IsViso">'Forma 4'!$I$161</definedName>
    <definedName name="VAS073_F_Darbouzmokesci45PavirsiniuNuoteku" localSheetId="3">'Forma 4'!$M$161</definedName>
    <definedName name="VAS073_F_Darbouzmokesci45PavirsiniuNuoteku">'Forma 4'!$M$161</definedName>
    <definedName name="VAS073_F_Darbouzmokesci46KitosReguliuojamosios" localSheetId="3">'Forma 4'!$N$161</definedName>
    <definedName name="VAS073_F_Darbouzmokesci46KitosReguliuojamosios">'Forma 4'!$N$161</definedName>
    <definedName name="VAS073_F_Darbouzmokesci47KitosVeiklos" localSheetId="3">'Forma 4'!$Q$161</definedName>
    <definedName name="VAS073_F_Darbouzmokesci47KitosVeiklos">'Forma 4'!$Q$161</definedName>
    <definedName name="VAS073_F_Darbouzmokesci4Apskaitosveikla1" localSheetId="3">'Forma 4'!$O$161</definedName>
    <definedName name="VAS073_F_Darbouzmokesci4Apskaitosveikla1">'Forma 4'!$O$161</definedName>
    <definedName name="VAS073_F_Darbouzmokesci4Kitareguliuoja1" localSheetId="3">'Forma 4'!$P$161</definedName>
    <definedName name="VAS073_F_Darbouzmokesci4Kitareguliuoja1">'Forma 4'!$P$161</definedName>
    <definedName name="VAS073_F_Darbouzmokesci51IS" localSheetId="3">'Forma 4'!$D$206</definedName>
    <definedName name="VAS073_F_Darbouzmokesci51IS">'Forma 4'!$D$206</definedName>
    <definedName name="VAS073_F_Darbouzmokesci531GeriamojoVandens" localSheetId="3">'Forma 4'!$F$206</definedName>
    <definedName name="VAS073_F_Darbouzmokesci531GeriamojoVandens">'Forma 4'!$F$206</definedName>
    <definedName name="VAS073_F_Darbouzmokesci532GeriamojoVandens" localSheetId="3">'Forma 4'!$G$206</definedName>
    <definedName name="VAS073_F_Darbouzmokesci532GeriamojoVandens">'Forma 4'!$G$206</definedName>
    <definedName name="VAS073_F_Darbouzmokesci533GeriamojoVandens" localSheetId="3">'Forma 4'!$H$206</definedName>
    <definedName name="VAS073_F_Darbouzmokesci533GeriamojoVandens">'Forma 4'!$H$206</definedName>
    <definedName name="VAS073_F_Darbouzmokesci53IsViso" localSheetId="3">'Forma 4'!$E$206</definedName>
    <definedName name="VAS073_F_Darbouzmokesci53IsViso">'Forma 4'!$E$206</definedName>
    <definedName name="VAS073_F_Darbouzmokesci541NuotekuSurinkimas" localSheetId="3">'Forma 4'!$J$206</definedName>
    <definedName name="VAS073_F_Darbouzmokesci541NuotekuSurinkimas">'Forma 4'!$J$206</definedName>
    <definedName name="VAS073_F_Darbouzmokesci542NuotekuValymas" localSheetId="3">'Forma 4'!$K$206</definedName>
    <definedName name="VAS073_F_Darbouzmokesci542NuotekuValymas">'Forma 4'!$K$206</definedName>
    <definedName name="VAS073_F_Darbouzmokesci543NuotekuDumblo" localSheetId="3">'Forma 4'!$L$206</definedName>
    <definedName name="VAS073_F_Darbouzmokesci543NuotekuDumblo">'Forma 4'!$L$206</definedName>
    <definedName name="VAS073_F_Darbouzmokesci54IsViso" localSheetId="3">'Forma 4'!$I$206</definedName>
    <definedName name="VAS073_F_Darbouzmokesci54IsViso">'Forma 4'!$I$206</definedName>
    <definedName name="VAS073_F_Darbouzmokesci55PavirsiniuNuoteku" localSheetId="3">'Forma 4'!$M$206</definedName>
    <definedName name="VAS073_F_Darbouzmokesci55PavirsiniuNuoteku">'Forma 4'!$M$206</definedName>
    <definedName name="VAS073_F_Darbouzmokesci56KitosReguliuojamosios" localSheetId="3">'Forma 4'!$N$206</definedName>
    <definedName name="VAS073_F_Darbouzmokesci56KitosReguliuojamosios">'Forma 4'!$N$206</definedName>
    <definedName name="VAS073_F_Darbouzmokesci57KitosVeiklos" localSheetId="3">'Forma 4'!$Q$206</definedName>
    <definedName name="VAS073_F_Darbouzmokesci57KitosVeiklos">'Forma 4'!$Q$206</definedName>
    <definedName name="VAS073_F_Darbouzmokesci5Apskaitosveikla1" localSheetId="3">'Forma 4'!$O$206</definedName>
    <definedName name="VAS073_F_Darbouzmokesci5Apskaitosveikla1">'Forma 4'!$O$206</definedName>
    <definedName name="VAS073_F_Darbouzmokesci5Kitareguliuoja1" localSheetId="3">'Forma 4'!$P$206</definedName>
    <definedName name="VAS073_F_Darbouzmokesci5Kitareguliuoja1">'Forma 4'!$P$206</definedName>
    <definedName name="VAS073_F_Draudimosanaud11IS" localSheetId="3">'Forma 4'!$D$86</definedName>
    <definedName name="VAS073_F_Draudimosanaud11IS">'Forma 4'!$D$86</definedName>
    <definedName name="VAS073_F_Draudimosanaud131GeriamojoVandens" localSheetId="3">'Forma 4'!$F$86</definedName>
    <definedName name="VAS073_F_Draudimosanaud131GeriamojoVandens">'Forma 4'!$F$86</definedName>
    <definedName name="VAS073_F_Draudimosanaud132GeriamojoVandens" localSheetId="3">'Forma 4'!$G$86</definedName>
    <definedName name="VAS073_F_Draudimosanaud132GeriamojoVandens">'Forma 4'!$G$86</definedName>
    <definedName name="VAS073_F_Draudimosanaud133GeriamojoVandens" localSheetId="3">'Forma 4'!$H$86</definedName>
    <definedName name="VAS073_F_Draudimosanaud133GeriamojoVandens">'Forma 4'!$H$86</definedName>
    <definedName name="VAS073_F_Draudimosanaud13IsViso" localSheetId="3">'Forma 4'!$E$86</definedName>
    <definedName name="VAS073_F_Draudimosanaud13IsViso">'Forma 4'!$E$86</definedName>
    <definedName name="VAS073_F_Draudimosanaud141NuotekuSurinkimas" localSheetId="3">'Forma 4'!$J$86</definedName>
    <definedName name="VAS073_F_Draudimosanaud141NuotekuSurinkimas">'Forma 4'!$J$86</definedName>
    <definedName name="VAS073_F_Draudimosanaud142NuotekuValymas" localSheetId="3">'Forma 4'!$K$86</definedName>
    <definedName name="VAS073_F_Draudimosanaud142NuotekuValymas">'Forma 4'!$K$86</definedName>
    <definedName name="VAS073_F_Draudimosanaud143NuotekuDumblo" localSheetId="3">'Forma 4'!$L$86</definedName>
    <definedName name="VAS073_F_Draudimosanaud143NuotekuDumblo">'Forma 4'!$L$86</definedName>
    <definedName name="VAS073_F_Draudimosanaud14IsViso" localSheetId="3">'Forma 4'!$I$86</definedName>
    <definedName name="VAS073_F_Draudimosanaud14IsViso">'Forma 4'!$I$86</definedName>
    <definedName name="VAS073_F_Draudimosanaud15PavirsiniuNuoteku" localSheetId="3">'Forma 4'!$M$86</definedName>
    <definedName name="VAS073_F_Draudimosanaud15PavirsiniuNuoteku">'Forma 4'!$M$86</definedName>
    <definedName name="VAS073_F_Draudimosanaud16KitosReguliuojamosios" localSheetId="3">'Forma 4'!$N$86</definedName>
    <definedName name="VAS073_F_Draudimosanaud16KitosReguliuojamosios">'Forma 4'!$N$86</definedName>
    <definedName name="VAS073_F_Draudimosanaud17KitosVeiklos" localSheetId="3">'Forma 4'!$Q$86</definedName>
    <definedName name="VAS073_F_Draudimosanaud17KitosVeiklos">'Forma 4'!$Q$86</definedName>
    <definedName name="VAS073_F_Draudimosanaud1Apskaitosveikla1" localSheetId="3">'Forma 4'!$O$86</definedName>
    <definedName name="VAS073_F_Draudimosanaud1Apskaitosveikla1">'Forma 4'!$O$86</definedName>
    <definedName name="VAS073_F_Draudimosanaud1Kitareguliuoja1" localSheetId="3">'Forma 4'!$P$86</definedName>
    <definedName name="VAS073_F_Draudimosanaud1Kitareguliuoja1">'Forma 4'!$P$86</definedName>
    <definedName name="VAS073_F_Draudimosanaud21IS" localSheetId="3">'Forma 4'!$D$139</definedName>
    <definedName name="VAS073_F_Draudimosanaud21IS">'Forma 4'!$D$139</definedName>
    <definedName name="VAS073_F_Draudimosanaud231GeriamojoVandens" localSheetId="3">'Forma 4'!$F$139</definedName>
    <definedName name="VAS073_F_Draudimosanaud231GeriamojoVandens">'Forma 4'!$F$139</definedName>
    <definedName name="VAS073_F_Draudimosanaud232GeriamojoVandens" localSheetId="3">'Forma 4'!$G$139</definedName>
    <definedName name="VAS073_F_Draudimosanaud232GeriamojoVandens">'Forma 4'!$G$139</definedName>
    <definedName name="VAS073_F_Draudimosanaud233GeriamojoVandens" localSheetId="3">'Forma 4'!$H$139</definedName>
    <definedName name="VAS073_F_Draudimosanaud233GeriamojoVandens">'Forma 4'!$H$139</definedName>
    <definedName name="VAS073_F_Draudimosanaud23IsViso" localSheetId="3">'Forma 4'!$E$139</definedName>
    <definedName name="VAS073_F_Draudimosanaud23IsViso">'Forma 4'!$E$139</definedName>
    <definedName name="VAS073_F_Draudimosanaud241NuotekuSurinkimas" localSheetId="3">'Forma 4'!$J$139</definedName>
    <definedName name="VAS073_F_Draudimosanaud241NuotekuSurinkimas">'Forma 4'!$J$139</definedName>
    <definedName name="VAS073_F_Draudimosanaud242NuotekuValymas" localSheetId="3">'Forma 4'!$K$139</definedName>
    <definedName name="VAS073_F_Draudimosanaud242NuotekuValymas">'Forma 4'!$K$139</definedName>
    <definedName name="VAS073_F_Draudimosanaud243NuotekuDumblo" localSheetId="3">'Forma 4'!$L$139</definedName>
    <definedName name="VAS073_F_Draudimosanaud243NuotekuDumblo">'Forma 4'!$L$139</definedName>
    <definedName name="VAS073_F_Draudimosanaud24IsViso" localSheetId="3">'Forma 4'!$I$139</definedName>
    <definedName name="VAS073_F_Draudimosanaud24IsViso">'Forma 4'!$I$139</definedName>
    <definedName name="VAS073_F_Draudimosanaud25PavirsiniuNuoteku" localSheetId="3">'Forma 4'!$M$139</definedName>
    <definedName name="VAS073_F_Draudimosanaud25PavirsiniuNuoteku">'Forma 4'!$M$139</definedName>
    <definedName name="VAS073_F_Draudimosanaud26KitosReguliuojamosios" localSheetId="3">'Forma 4'!$N$139</definedName>
    <definedName name="VAS073_F_Draudimosanaud26KitosReguliuojamosios">'Forma 4'!$N$139</definedName>
    <definedName name="VAS073_F_Draudimosanaud27KitosVeiklos" localSheetId="3">'Forma 4'!$Q$139</definedName>
    <definedName name="VAS073_F_Draudimosanaud27KitosVeiklos">'Forma 4'!$Q$139</definedName>
    <definedName name="VAS073_F_Draudimosanaud2Apskaitosveikla1" localSheetId="3">'Forma 4'!$O$139</definedName>
    <definedName name="VAS073_F_Draudimosanaud2Apskaitosveikla1">'Forma 4'!$O$139</definedName>
    <definedName name="VAS073_F_Draudimosanaud2Kitareguliuoja1" localSheetId="3">'Forma 4'!$P$139</definedName>
    <definedName name="VAS073_F_Draudimosanaud2Kitareguliuoja1">'Forma 4'!$P$139</definedName>
    <definedName name="VAS073_F_Draudimosanaud31IS" localSheetId="3">'Forma 4'!$D$237</definedName>
    <definedName name="VAS073_F_Draudimosanaud31IS">'Forma 4'!$D$237</definedName>
    <definedName name="VAS073_F_Draudimosanaud331GeriamojoVandens" localSheetId="3">'Forma 4'!$F$237</definedName>
    <definedName name="VAS073_F_Draudimosanaud331GeriamojoVandens">'Forma 4'!$F$237</definedName>
    <definedName name="VAS073_F_Draudimosanaud332GeriamojoVandens" localSheetId="3">'Forma 4'!$G$237</definedName>
    <definedName name="VAS073_F_Draudimosanaud332GeriamojoVandens">'Forma 4'!$G$237</definedName>
    <definedName name="VAS073_F_Draudimosanaud333GeriamojoVandens" localSheetId="3">'Forma 4'!$H$237</definedName>
    <definedName name="VAS073_F_Draudimosanaud333GeriamojoVandens">'Forma 4'!$H$237</definedName>
    <definedName name="VAS073_F_Draudimosanaud33IsViso" localSheetId="3">'Forma 4'!$E$237</definedName>
    <definedName name="VAS073_F_Draudimosanaud33IsViso">'Forma 4'!$E$237</definedName>
    <definedName name="VAS073_F_Draudimosanaud341NuotekuSurinkimas" localSheetId="3">'Forma 4'!$J$237</definedName>
    <definedName name="VAS073_F_Draudimosanaud341NuotekuSurinkimas">'Forma 4'!$J$237</definedName>
    <definedName name="VAS073_F_Draudimosanaud342NuotekuValymas" localSheetId="3">'Forma 4'!$K$237</definedName>
    <definedName name="VAS073_F_Draudimosanaud342NuotekuValymas">'Forma 4'!$K$237</definedName>
    <definedName name="VAS073_F_Draudimosanaud343NuotekuDumblo" localSheetId="3">'Forma 4'!$L$237</definedName>
    <definedName name="VAS073_F_Draudimosanaud343NuotekuDumblo">'Forma 4'!$L$237</definedName>
    <definedName name="VAS073_F_Draudimosanaud34IsViso" localSheetId="3">'Forma 4'!$I$237</definedName>
    <definedName name="VAS073_F_Draudimosanaud34IsViso">'Forma 4'!$I$237</definedName>
    <definedName name="VAS073_F_Draudimosanaud35PavirsiniuNuoteku" localSheetId="3">'Forma 4'!$M$237</definedName>
    <definedName name="VAS073_F_Draudimosanaud35PavirsiniuNuoteku">'Forma 4'!$M$237</definedName>
    <definedName name="VAS073_F_Draudimosanaud36KitosReguliuojamosios" localSheetId="3">'Forma 4'!$N$237</definedName>
    <definedName name="VAS073_F_Draudimosanaud36KitosReguliuojamosios">'Forma 4'!$N$237</definedName>
    <definedName name="VAS073_F_Draudimosanaud37KitosVeiklos" localSheetId="3">'Forma 4'!$Q$237</definedName>
    <definedName name="VAS073_F_Draudimosanaud37KitosVeiklos">'Forma 4'!$Q$237</definedName>
    <definedName name="VAS073_F_Draudimosanaud3Apskaitosveikla1" localSheetId="3">'Forma 4'!$O$237</definedName>
    <definedName name="VAS073_F_Draudimosanaud3Apskaitosveikla1">'Forma 4'!$O$237</definedName>
    <definedName name="VAS073_F_Draudimosanaud3Kitareguliuoja1" localSheetId="3">'Forma 4'!$P$237</definedName>
    <definedName name="VAS073_F_Draudimosanaud3Kitareguliuoja1">'Forma 4'!$P$237</definedName>
    <definedName name="VAS073_F_Dumblotvarkymo11IS" localSheetId="3">'Forma 4'!$D$33</definedName>
    <definedName name="VAS073_F_Dumblotvarkymo11IS">'Forma 4'!$D$33</definedName>
    <definedName name="VAS073_F_Dumblotvarkymo131GeriamojoVandens" localSheetId="3">'Forma 4'!$F$33</definedName>
    <definedName name="VAS073_F_Dumblotvarkymo131GeriamojoVandens">'Forma 4'!$F$33</definedName>
    <definedName name="VAS073_F_Dumblotvarkymo132GeriamojoVandens" localSheetId="3">'Forma 4'!$G$33</definedName>
    <definedName name="VAS073_F_Dumblotvarkymo132GeriamojoVandens">'Forma 4'!$G$33</definedName>
    <definedName name="VAS073_F_Dumblotvarkymo133GeriamojoVandens" localSheetId="3">'Forma 4'!$H$33</definedName>
    <definedName name="VAS073_F_Dumblotvarkymo133GeriamojoVandens">'Forma 4'!$H$33</definedName>
    <definedName name="VAS073_F_Dumblotvarkymo13IsViso" localSheetId="3">'Forma 4'!$E$33</definedName>
    <definedName name="VAS073_F_Dumblotvarkymo13IsViso">'Forma 4'!$E$33</definedName>
    <definedName name="VAS073_F_Dumblotvarkymo141NuotekuSurinkimas" localSheetId="3">'Forma 4'!$J$33</definedName>
    <definedName name="VAS073_F_Dumblotvarkymo141NuotekuSurinkimas">'Forma 4'!$J$33</definedName>
    <definedName name="VAS073_F_Dumblotvarkymo142NuotekuValymas" localSheetId="3">'Forma 4'!$K$33</definedName>
    <definedName name="VAS073_F_Dumblotvarkymo142NuotekuValymas">'Forma 4'!$K$33</definedName>
    <definedName name="VAS073_F_Dumblotvarkymo143NuotekuDumblo" localSheetId="3">'Forma 4'!$L$33</definedName>
    <definedName name="VAS073_F_Dumblotvarkymo143NuotekuDumblo">'Forma 4'!$L$33</definedName>
    <definedName name="VAS073_F_Dumblotvarkymo14IsViso" localSheetId="3">'Forma 4'!$I$33</definedName>
    <definedName name="VAS073_F_Dumblotvarkymo14IsViso">'Forma 4'!$I$33</definedName>
    <definedName name="VAS073_F_Dumblotvarkymo15PavirsiniuNuoteku" localSheetId="3">'Forma 4'!$M$33</definedName>
    <definedName name="VAS073_F_Dumblotvarkymo15PavirsiniuNuoteku">'Forma 4'!$M$33</definedName>
    <definedName name="VAS073_F_Dumblotvarkymo16KitosReguliuojamosios" localSheetId="3">'Forma 4'!$N$33</definedName>
    <definedName name="VAS073_F_Dumblotvarkymo16KitosReguliuojamosios">'Forma 4'!$N$33</definedName>
    <definedName name="VAS073_F_Dumblotvarkymo17KitosVeiklos" localSheetId="3">'Forma 4'!$Q$33</definedName>
    <definedName name="VAS073_F_Dumblotvarkymo17KitosVeiklos">'Forma 4'!$Q$33</definedName>
    <definedName name="VAS073_F_Dumblotvarkymo1Apskaitosveikla1" localSheetId="3">'Forma 4'!$O$33</definedName>
    <definedName name="VAS073_F_Dumblotvarkymo1Apskaitosveikla1">'Forma 4'!$O$33</definedName>
    <definedName name="VAS073_F_Dumblotvarkymo1Kitareguliuoja1" localSheetId="3">'Forma 4'!$P$33</definedName>
    <definedName name="VAS073_F_Dumblotvarkymo1Kitareguliuoja1">'Forma 4'!$P$33</definedName>
    <definedName name="VAS073_F_Einamojoremont11IS" localSheetId="3">'Forma 4'!$D$16</definedName>
    <definedName name="VAS073_F_Einamojoremont11IS">'Forma 4'!$D$16</definedName>
    <definedName name="VAS073_F_Einamojoremont131GeriamojoVandens" localSheetId="3">'Forma 4'!$F$16</definedName>
    <definedName name="VAS073_F_Einamojoremont131GeriamojoVandens">'Forma 4'!$F$16</definedName>
    <definedName name="VAS073_F_Einamojoremont132GeriamojoVandens" localSheetId="3">'Forma 4'!$G$16</definedName>
    <definedName name="VAS073_F_Einamojoremont132GeriamojoVandens">'Forma 4'!$G$16</definedName>
    <definedName name="VAS073_F_Einamojoremont133GeriamojoVandens" localSheetId="3">'Forma 4'!$H$16</definedName>
    <definedName name="VAS073_F_Einamojoremont133GeriamojoVandens">'Forma 4'!$H$16</definedName>
    <definedName name="VAS073_F_Einamojoremont13IsViso" localSheetId="3">'Forma 4'!$E$16</definedName>
    <definedName name="VAS073_F_Einamojoremont13IsViso">'Forma 4'!$E$16</definedName>
    <definedName name="VAS073_F_Einamojoremont141NuotekuSurinkimas" localSheetId="3">'Forma 4'!$J$16</definedName>
    <definedName name="VAS073_F_Einamojoremont141NuotekuSurinkimas">'Forma 4'!$J$16</definedName>
    <definedName name="VAS073_F_Einamojoremont142NuotekuValymas" localSheetId="3">'Forma 4'!$K$16</definedName>
    <definedName name="VAS073_F_Einamojoremont142NuotekuValymas">'Forma 4'!$K$16</definedName>
    <definedName name="VAS073_F_Einamojoremont143NuotekuDumblo" localSheetId="3">'Forma 4'!$L$16</definedName>
    <definedName name="VAS073_F_Einamojoremont143NuotekuDumblo">'Forma 4'!$L$16</definedName>
    <definedName name="VAS073_F_Einamojoremont14IsViso" localSheetId="3">'Forma 4'!$I$16</definedName>
    <definedName name="VAS073_F_Einamojoremont14IsViso">'Forma 4'!$I$16</definedName>
    <definedName name="VAS073_F_Einamojoremont15PavirsiniuNuoteku" localSheetId="3">'Forma 4'!$M$16</definedName>
    <definedName name="VAS073_F_Einamojoremont15PavirsiniuNuoteku">'Forma 4'!$M$16</definedName>
    <definedName name="VAS073_F_Einamojoremont16KitosReguliuojamosios" localSheetId="3">'Forma 4'!$N$16</definedName>
    <definedName name="VAS073_F_Einamojoremont16KitosReguliuojamosios">'Forma 4'!$N$16</definedName>
    <definedName name="VAS073_F_Einamojoremont17KitosVeiklos" localSheetId="3">'Forma 4'!$Q$16</definedName>
    <definedName name="VAS073_F_Einamojoremont17KitosVeiklos">'Forma 4'!$Q$16</definedName>
    <definedName name="VAS073_F_Einamojoremont1Apskaitosveikla1" localSheetId="3">'Forma 4'!$O$16</definedName>
    <definedName name="VAS073_F_Einamojoremont1Apskaitosveikla1">'Forma 4'!$O$16</definedName>
    <definedName name="VAS073_F_Einamojoremont1Kitareguliuoja1" localSheetId="3">'Forma 4'!$P$16</definedName>
    <definedName name="VAS073_F_Einamojoremont1Kitareguliuoja1">'Forma 4'!$P$16</definedName>
    <definedName name="VAS073_F_Einamojoremont21IS" localSheetId="3">'Forma 4'!$D$45</definedName>
    <definedName name="VAS073_F_Einamojoremont21IS">'Forma 4'!$D$45</definedName>
    <definedName name="VAS073_F_Einamojoremont231GeriamojoVandens" localSheetId="3">'Forma 4'!$F$45</definedName>
    <definedName name="VAS073_F_Einamojoremont231GeriamojoVandens">'Forma 4'!$F$45</definedName>
    <definedName name="VAS073_F_Einamojoremont232GeriamojoVandens" localSheetId="3">'Forma 4'!$G$45</definedName>
    <definedName name="VAS073_F_Einamojoremont232GeriamojoVandens">'Forma 4'!$G$45</definedName>
    <definedName name="VAS073_F_Einamojoremont233GeriamojoVandens" localSheetId="3">'Forma 4'!$H$45</definedName>
    <definedName name="VAS073_F_Einamojoremont233GeriamojoVandens">'Forma 4'!$H$45</definedName>
    <definedName name="VAS073_F_Einamojoremont23IsViso" localSheetId="3">'Forma 4'!$E$45</definedName>
    <definedName name="VAS073_F_Einamojoremont23IsViso">'Forma 4'!$E$45</definedName>
    <definedName name="VAS073_F_Einamojoremont241NuotekuSurinkimas" localSheetId="3">'Forma 4'!$J$45</definedName>
    <definedName name="VAS073_F_Einamojoremont241NuotekuSurinkimas">'Forma 4'!$J$45</definedName>
    <definedName name="VAS073_F_Einamojoremont242NuotekuValymas" localSheetId="3">'Forma 4'!$K$45</definedName>
    <definedName name="VAS073_F_Einamojoremont242NuotekuValymas">'Forma 4'!$K$45</definedName>
    <definedName name="VAS073_F_Einamojoremont243NuotekuDumblo" localSheetId="3">'Forma 4'!$L$45</definedName>
    <definedName name="VAS073_F_Einamojoremont243NuotekuDumblo">'Forma 4'!$L$45</definedName>
    <definedName name="VAS073_F_Einamojoremont24IsViso" localSheetId="3">'Forma 4'!$I$45</definedName>
    <definedName name="VAS073_F_Einamojoremont24IsViso">'Forma 4'!$I$45</definedName>
    <definedName name="VAS073_F_Einamojoremont25PavirsiniuNuoteku" localSheetId="3">'Forma 4'!$M$45</definedName>
    <definedName name="VAS073_F_Einamojoremont25PavirsiniuNuoteku">'Forma 4'!$M$45</definedName>
    <definedName name="VAS073_F_Einamojoremont26KitosReguliuojamosios" localSheetId="3">'Forma 4'!$N$45</definedName>
    <definedName name="VAS073_F_Einamojoremont26KitosReguliuojamosios">'Forma 4'!$N$45</definedName>
    <definedName name="VAS073_F_Einamojoremont27KitosVeiklos" localSheetId="3">'Forma 4'!$Q$45</definedName>
    <definedName name="VAS073_F_Einamojoremont27KitosVeiklos">'Forma 4'!$Q$45</definedName>
    <definedName name="VAS073_F_Einamojoremont2Apskaitosveikla1" localSheetId="3">'Forma 4'!$O$45</definedName>
    <definedName name="VAS073_F_Einamojoremont2Apskaitosveikla1">'Forma 4'!$O$45</definedName>
    <definedName name="VAS073_F_Einamojoremont2Kitareguliuoja1" localSheetId="3">'Forma 4'!$P$45</definedName>
    <definedName name="VAS073_F_Einamojoremont2Kitareguliuoja1">'Forma 4'!$P$45</definedName>
    <definedName name="VAS073_F_Einamojoremont31IS" localSheetId="3">'Forma 4'!$D$101</definedName>
    <definedName name="VAS073_F_Einamojoremont31IS">'Forma 4'!$D$101</definedName>
    <definedName name="VAS073_F_Einamojoremont331GeriamojoVandens" localSheetId="3">'Forma 4'!$F$101</definedName>
    <definedName name="VAS073_F_Einamojoremont331GeriamojoVandens">'Forma 4'!$F$101</definedName>
    <definedName name="VAS073_F_Einamojoremont332GeriamojoVandens" localSheetId="3">'Forma 4'!$G$101</definedName>
    <definedName name="VAS073_F_Einamojoremont332GeriamojoVandens">'Forma 4'!$G$101</definedName>
    <definedName name="VAS073_F_Einamojoremont333GeriamojoVandens" localSheetId="3">'Forma 4'!$H$101</definedName>
    <definedName name="VAS073_F_Einamojoremont333GeriamojoVandens">'Forma 4'!$H$101</definedName>
    <definedName name="VAS073_F_Einamojoremont33IsViso" localSheetId="3">'Forma 4'!$E$101</definedName>
    <definedName name="VAS073_F_Einamojoremont33IsViso">'Forma 4'!$E$101</definedName>
    <definedName name="VAS073_F_Einamojoremont341NuotekuSurinkimas" localSheetId="3">'Forma 4'!$J$101</definedName>
    <definedName name="VAS073_F_Einamojoremont341NuotekuSurinkimas">'Forma 4'!$J$101</definedName>
    <definedName name="VAS073_F_Einamojoremont342NuotekuValymas" localSheetId="3">'Forma 4'!$K$101</definedName>
    <definedName name="VAS073_F_Einamojoremont342NuotekuValymas">'Forma 4'!$K$101</definedName>
    <definedName name="VAS073_F_Einamojoremont343NuotekuDumblo" localSheetId="3">'Forma 4'!$L$101</definedName>
    <definedName name="VAS073_F_Einamojoremont343NuotekuDumblo">'Forma 4'!$L$101</definedName>
    <definedName name="VAS073_F_Einamojoremont34IsViso" localSheetId="3">'Forma 4'!$I$101</definedName>
    <definedName name="VAS073_F_Einamojoremont34IsViso">'Forma 4'!$I$101</definedName>
    <definedName name="VAS073_F_Einamojoremont35PavirsiniuNuoteku" localSheetId="3">'Forma 4'!$M$101</definedName>
    <definedName name="VAS073_F_Einamojoremont35PavirsiniuNuoteku">'Forma 4'!$M$101</definedName>
    <definedName name="VAS073_F_Einamojoremont36KitosReguliuojamosios" localSheetId="3">'Forma 4'!$N$101</definedName>
    <definedName name="VAS073_F_Einamojoremont36KitosReguliuojamosios">'Forma 4'!$N$101</definedName>
    <definedName name="VAS073_F_Einamojoremont37KitosVeiklos" localSheetId="3">'Forma 4'!$Q$101</definedName>
    <definedName name="VAS073_F_Einamojoremont37KitosVeiklos">'Forma 4'!$Q$101</definedName>
    <definedName name="VAS073_F_Einamojoremont3Apskaitosveikla1" localSheetId="3">'Forma 4'!$O$101</definedName>
    <definedName name="VAS073_F_Einamojoremont3Apskaitosveikla1">'Forma 4'!$O$101</definedName>
    <definedName name="VAS073_F_Einamojoremont3Kitareguliuoja1" localSheetId="3">'Forma 4'!$P$101</definedName>
    <definedName name="VAS073_F_Einamojoremont3Kitareguliuoja1">'Forma 4'!$P$101</definedName>
    <definedName name="VAS073_F_Einamojoremont41IS" localSheetId="3">'Forma 4'!$D$198</definedName>
    <definedName name="VAS073_F_Einamojoremont41IS">'Forma 4'!$D$198</definedName>
    <definedName name="VAS073_F_Einamojoremont431GeriamojoVandens" localSheetId="3">'Forma 4'!$F$198</definedName>
    <definedName name="VAS073_F_Einamojoremont431GeriamojoVandens">'Forma 4'!$F$198</definedName>
    <definedName name="VAS073_F_Einamojoremont432GeriamojoVandens" localSheetId="3">'Forma 4'!$G$198</definedName>
    <definedName name="VAS073_F_Einamojoremont432GeriamojoVandens">'Forma 4'!$G$198</definedName>
    <definedName name="VAS073_F_Einamojoremont433GeriamojoVandens" localSheetId="3">'Forma 4'!$H$198</definedName>
    <definedName name="VAS073_F_Einamojoremont433GeriamojoVandens">'Forma 4'!$H$198</definedName>
    <definedName name="VAS073_F_Einamojoremont43IsViso" localSheetId="3">'Forma 4'!$E$198</definedName>
    <definedName name="VAS073_F_Einamojoremont43IsViso">'Forma 4'!$E$198</definedName>
    <definedName name="VAS073_F_Einamojoremont441NuotekuSurinkimas" localSheetId="3">'Forma 4'!$J$198</definedName>
    <definedName name="VAS073_F_Einamojoremont441NuotekuSurinkimas">'Forma 4'!$J$198</definedName>
    <definedName name="VAS073_F_Einamojoremont442NuotekuValymas" localSheetId="3">'Forma 4'!$K$198</definedName>
    <definedName name="VAS073_F_Einamojoremont442NuotekuValymas">'Forma 4'!$K$198</definedName>
    <definedName name="VAS073_F_Einamojoremont443NuotekuDumblo" localSheetId="3">'Forma 4'!$L$198</definedName>
    <definedName name="VAS073_F_Einamojoremont443NuotekuDumblo">'Forma 4'!$L$198</definedName>
    <definedName name="VAS073_F_Einamojoremont44IsViso" localSheetId="3">'Forma 4'!$I$198</definedName>
    <definedName name="VAS073_F_Einamojoremont44IsViso">'Forma 4'!$I$198</definedName>
    <definedName name="VAS073_F_Einamojoremont45PavirsiniuNuoteku" localSheetId="3">'Forma 4'!$M$198</definedName>
    <definedName name="VAS073_F_Einamojoremont45PavirsiniuNuoteku">'Forma 4'!$M$198</definedName>
    <definedName name="VAS073_F_Einamojoremont46KitosReguliuojamosios" localSheetId="3">'Forma 4'!$N$198</definedName>
    <definedName name="VAS073_F_Einamojoremont46KitosReguliuojamosios">'Forma 4'!$N$198</definedName>
    <definedName name="VAS073_F_Einamojoremont47KitosVeiklos" localSheetId="3">'Forma 4'!$Q$198</definedName>
    <definedName name="VAS073_F_Einamojoremont47KitosVeiklos">'Forma 4'!$Q$198</definedName>
    <definedName name="VAS073_F_Einamojoremont4Apskaitosveikla1" localSheetId="3">'Forma 4'!$O$198</definedName>
    <definedName name="VAS073_F_Einamojoremont4Apskaitosveikla1">'Forma 4'!$O$198</definedName>
    <definedName name="VAS073_F_Einamojoremont4Kitareguliuoja1" localSheetId="3">'Forma 4'!$P$198</definedName>
    <definedName name="VAS073_F_Einamojoremont4Kitareguliuoja1">'Forma 4'!$P$198</definedName>
    <definedName name="VAS073_F_Elektrosenergi11IS" localSheetId="3">'Forma 4'!$D$13</definedName>
    <definedName name="VAS073_F_Elektrosenergi11IS">'Forma 4'!$D$13</definedName>
    <definedName name="VAS073_F_Elektrosenergi131GeriamojoVandens" localSheetId="3">'Forma 4'!$F$13</definedName>
    <definedName name="VAS073_F_Elektrosenergi131GeriamojoVandens">'Forma 4'!$F$13</definedName>
    <definedName name="VAS073_F_Elektrosenergi132GeriamojoVandens" localSheetId="3">'Forma 4'!$G$13</definedName>
    <definedName name="VAS073_F_Elektrosenergi132GeriamojoVandens">'Forma 4'!$G$13</definedName>
    <definedName name="VAS073_F_Elektrosenergi133GeriamojoVandens" localSheetId="3">'Forma 4'!$H$13</definedName>
    <definedName name="VAS073_F_Elektrosenergi133GeriamojoVandens">'Forma 4'!$H$13</definedName>
    <definedName name="VAS073_F_Elektrosenergi13IsViso" localSheetId="3">'Forma 4'!$E$13</definedName>
    <definedName name="VAS073_F_Elektrosenergi13IsViso">'Forma 4'!$E$13</definedName>
    <definedName name="VAS073_F_Elektrosenergi141NuotekuSurinkimas" localSheetId="3">'Forma 4'!$J$13</definedName>
    <definedName name="VAS073_F_Elektrosenergi141NuotekuSurinkimas">'Forma 4'!$J$13</definedName>
    <definedName name="VAS073_F_Elektrosenergi142NuotekuValymas" localSheetId="3">'Forma 4'!$K$13</definedName>
    <definedName name="VAS073_F_Elektrosenergi142NuotekuValymas">'Forma 4'!$K$13</definedName>
    <definedName name="VAS073_F_Elektrosenergi143NuotekuDumblo" localSheetId="3">'Forma 4'!$L$13</definedName>
    <definedName name="VAS073_F_Elektrosenergi143NuotekuDumblo">'Forma 4'!$L$13</definedName>
    <definedName name="VAS073_F_Elektrosenergi14IsViso" localSheetId="3">'Forma 4'!$I$13</definedName>
    <definedName name="VAS073_F_Elektrosenergi14IsViso">'Forma 4'!$I$13</definedName>
    <definedName name="VAS073_F_Elektrosenergi15PavirsiniuNuoteku" localSheetId="3">'Forma 4'!$M$13</definedName>
    <definedName name="VAS073_F_Elektrosenergi15PavirsiniuNuoteku">'Forma 4'!$M$13</definedName>
    <definedName name="VAS073_F_Elektrosenergi16KitosReguliuojamosios" localSheetId="3">'Forma 4'!$N$13</definedName>
    <definedName name="VAS073_F_Elektrosenergi16KitosReguliuojamosios">'Forma 4'!$N$13</definedName>
    <definedName name="VAS073_F_Elektrosenergi17KitosVeiklos" localSheetId="3">'Forma 4'!$Q$13</definedName>
    <definedName name="VAS073_F_Elektrosenergi17KitosVeiklos">'Forma 4'!$Q$13</definedName>
    <definedName name="VAS073_F_Elektrosenergi1Apskaitosveikla1" localSheetId="3">'Forma 4'!$O$13</definedName>
    <definedName name="VAS073_F_Elektrosenergi1Apskaitosveikla1">'Forma 4'!$O$13</definedName>
    <definedName name="VAS073_F_Elektrosenergi1Kitareguliuoja1" localSheetId="3">'Forma 4'!$P$13</definedName>
    <definedName name="VAS073_F_Elektrosenergi1Kitareguliuoja1">'Forma 4'!$P$13</definedName>
    <definedName name="VAS073_F_Elektrosenergi21IS" localSheetId="3">'Forma 4'!$D$14</definedName>
    <definedName name="VAS073_F_Elektrosenergi21IS">'Forma 4'!$D$14</definedName>
    <definedName name="VAS073_F_Elektrosenergi231GeriamojoVandens" localSheetId="3">'Forma 4'!$F$14</definedName>
    <definedName name="VAS073_F_Elektrosenergi231GeriamojoVandens">'Forma 4'!$F$14</definedName>
    <definedName name="VAS073_F_Elektrosenergi232GeriamojoVandens" localSheetId="3">'Forma 4'!$G$14</definedName>
    <definedName name="VAS073_F_Elektrosenergi232GeriamojoVandens">'Forma 4'!$G$14</definedName>
    <definedName name="VAS073_F_Elektrosenergi233GeriamojoVandens" localSheetId="3">'Forma 4'!$H$14</definedName>
    <definedName name="VAS073_F_Elektrosenergi233GeriamojoVandens">'Forma 4'!$H$14</definedName>
    <definedName name="VAS073_F_Elektrosenergi23IsViso" localSheetId="3">'Forma 4'!$E$14</definedName>
    <definedName name="VAS073_F_Elektrosenergi23IsViso">'Forma 4'!$E$14</definedName>
    <definedName name="VAS073_F_Elektrosenergi241NuotekuSurinkimas" localSheetId="3">'Forma 4'!$J$14</definedName>
    <definedName name="VAS073_F_Elektrosenergi241NuotekuSurinkimas">'Forma 4'!$J$14</definedName>
    <definedName name="VAS073_F_Elektrosenergi242NuotekuValymas" localSheetId="3">'Forma 4'!$K$14</definedName>
    <definedName name="VAS073_F_Elektrosenergi242NuotekuValymas">'Forma 4'!$K$14</definedName>
    <definedName name="VAS073_F_Elektrosenergi243NuotekuDumblo" localSheetId="3">'Forma 4'!$L$14</definedName>
    <definedName name="VAS073_F_Elektrosenergi243NuotekuDumblo">'Forma 4'!$L$14</definedName>
    <definedName name="VAS073_F_Elektrosenergi24IsViso" localSheetId="3">'Forma 4'!$I$14</definedName>
    <definedName name="VAS073_F_Elektrosenergi24IsViso">'Forma 4'!$I$14</definedName>
    <definedName name="VAS073_F_Elektrosenergi25PavirsiniuNuoteku" localSheetId="3">'Forma 4'!$M$14</definedName>
    <definedName name="VAS073_F_Elektrosenergi25PavirsiniuNuoteku">'Forma 4'!$M$14</definedName>
    <definedName name="VAS073_F_Elektrosenergi26KitosReguliuojamosios" localSheetId="3">'Forma 4'!$N$14</definedName>
    <definedName name="VAS073_F_Elektrosenergi26KitosReguliuojamosios">'Forma 4'!$N$14</definedName>
    <definedName name="VAS073_F_Elektrosenergi27KitosVeiklos" localSheetId="3">'Forma 4'!$Q$14</definedName>
    <definedName name="VAS073_F_Elektrosenergi27KitosVeiklos">'Forma 4'!$Q$14</definedName>
    <definedName name="VAS073_F_Elektrosenergi2Apskaitosveikla1" localSheetId="3">'Forma 4'!$O$14</definedName>
    <definedName name="VAS073_F_Elektrosenergi2Apskaitosveikla1">'Forma 4'!$O$14</definedName>
    <definedName name="VAS073_F_Elektrosenergi2Kitareguliuoja1" localSheetId="3">'Forma 4'!$P$14</definedName>
    <definedName name="VAS073_F_Elektrosenergi2Kitareguliuoja1">'Forma 4'!$P$14</definedName>
    <definedName name="VAS073_F_Elektrosenergi31IS" localSheetId="3">'Forma 4'!$D$34</definedName>
    <definedName name="VAS073_F_Elektrosenergi31IS">'Forma 4'!$D$34</definedName>
    <definedName name="VAS073_F_Elektrosenergi331GeriamojoVandens" localSheetId="3">'Forma 4'!$F$34</definedName>
    <definedName name="VAS073_F_Elektrosenergi331GeriamojoVandens">'Forma 4'!$F$34</definedName>
    <definedName name="VAS073_F_Elektrosenergi332GeriamojoVandens" localSheetId="3">'Forma 4'!$G$34</definedName>
    <definedName name="VAS073_F_Elektrosenergi332GeriamojoVandens">'Forma 4'!$G$34</definedName>
    <definedName name="VAS073_F_Elektrosenergi333GeriamojoVandens" localSheetId="3">'Forma 4'!$H$34</definedName>
    <definedName name="VAS073_F_Elektrosenergi333GeriamojoVandens">'Forma 4'!$H$34</definedName>
    <definedName name="VAS073_F_Elektrosenergi33IsViso" localSheetId="3">'Forma 4'!$E$34</definedName>
    <definedName name="VAS073_F_Elektrosenergi33IsViso">'Forma 4'!$E$34</definedName>
    <definedName name="VAS073_F_Elektrosenergi341NuotekuSurinkimas" localSheetId="3">'Forma 4'!$J$34</definedName>
    <definedName name="VAS073_F_Elektrosenergi341NuotekuSurinkimas">'Forma 4'!$J$34</definedName>
    <definedName name="VAS073_F_Elektrosenergi342NuotekuValymas" localSheetId="3">'Forma 4'!$K$34</definedName>
    <definedName name="VAS073_F_Elektrosenergi342NuotekuValymas">'Forma 4'!$K$34</definedName>
    <definedName name="VAS073_F_Elektrosenergi343NuotekuDumblo" localSheetId="3">'Forma 4'!$L$34</definedName>
    <definedName name="VAS073_F_Elektrosenergi343NuotekuDumblo">'Forma 4'!$L$34</definedName>
    <definedName name="VAS073_F_Elektrosenergi34IsViso" localSheetId="3">'Forma 4'!$I$34</definedName>
    <definedName name="VAS073_F_Elektrosenergi34IsViso">'Forma 4'!$I$34</definedName>
    <definedName name="VAS073_F_Elektrosenergi35PavirsiniuNuoteku" localSheetId="3">'Forma 4'!$M$34</definedName>
    <definedName name="VAS073_F_Elektrosenergi35PavirsiniuNuoteku">'Forma 4'!$M$34</definedName>
    <definedName name="VAS073_F_Elektrosenergi36KitosReguliuojamosios" localSheetId="3">'Forma 4'!$N$34</definedName>
    <definedName name="VAS073_F_Elektrosenergi36KitosReguliuojamosios">'Forma 4'!$N$34</definedName>
    <definedName name="VAS073_F_Elektrosenergi37KitosVeiklos" localSheetId="3">'Forma 4'!$Q$34</definedName>
    <definedName name="VAS073_F_Elektrosenergi37KitosVeiklos">'Forma 4'!$Q$34</definedName>
    <definedName name="VAS073_F_Elektrosenergi3Apskaitosveikla1" localSheetId="3">'Forma 4'!$O$34</definedName>
    <definedName name="VAS073_F_Elektrosenergi3Apskaitosveikla1">'Forma 4'!$O$34</definedName>
    <definedName name="VAS073_F_Elektrosenergi3Kitareguliuoja1" localSheetId="3">'Forma 4'!$P$34</definedName>
    <definedName name="VAS073_F_Elektrosenergi3Kitareguliuoja1">'Forma 4'!$P$34</definedName>
    <definedName name="VAS073_F_Elektrosenergi41IS" localSheetId="3">'Forma 4'!$D$35</definedName>
    <definedName name="VAS073_F_Elektrosenergi41IS">'Forma 4'!$D$35</definedName>
    <definedName name="VAS073_F_Elektrosenergi431GeriamojoVandens" localSheetId="3">'Forma 4'!$F$35</definedName>
    <definedName name="VAS073_F_Elektrosenergi431GeriamojoVandens">'Forma 4'!$F$35</definedName>
    <definedName name="VAS073_F_Elektrosenergi432GeriamojoVandens" localSheetId="3">'Forma 4'!$G$35</definedName>
    <definedName name="VAS073_F_Elektrosenergi432GeriamojoVandens">'Forma 4'!$G$35</definedName>
    <definedName name="VAS073_F_Elektrosenergi433GeriamojoVandens" localSheetId="3">'Forma 4'!$H$35</definedName>
    <definedName name="VAS073_F_Elektrosenergi433GeriamojoVandens">'Forma 4'!$H$35</definedName>
    <definedName name="VAS073_F_Elektrosenergi43IsViso" localSheetId="3">'Forma 4'!$E$35</definedName>
    <definedName name="VAS073_F_Elektrosenergi43IsViso">'Forma 4'!$E$35</definedName>
    <definedName name="VAS073_F_Elektrosenergi441NuotekuSurinkimas" localSheetId="3">'Forma 4'!$J$35</definedName>
    <definedName name="VAS073_F_Elektrosenergi441NuotekuSurinkimas">'Forma 4'!$J$35</definedName>
    <definedName name="VAS073_F_Elektrosenergi442NuotekuValymas" localSheetId="3">'Forma 4'!$K$35</definedName>
    <definedName name="VAS073_F_Elektrosenergi442NuotekuValymas">'Forma 4'!$K$35</definedName>
    <definedName name="VAS073_F_Elektrosenergi443NuotekuDumblo" localSheetId="3">'Forma 4'!$L$35</definedName>
    <definedName name="VAS073_F_Elektrosenergi443NuotekuDumblo">'Forma 4'!$L$35</definedName>
    <definedName name="VAS073_F_Elektrosenergi44IsViso" localSheetId="3">'Forma 4'!$I$35</definedName>
    <definedName name="VAS073_F_Elektrosenergi44IsViso">'Forma 4'!$I$35</definedName>
    <definedName name="VAS073_F_Elektrosenergi45PavirsiniuNuoteku" localSheetId="3">'Forma 4'!$M$35</definedName>
    <definedName name="VAS073_F_Elektrosenergi45PavirsiniuNuoteku">'Forma 4'!$M$35</definedName>
    <definedName name="VAS073_F_Elektrosenergi46KitosReguliuojamosios" localSheetId="3">'Forma 4'!$N$35</definedName>
    <definedName name="VAS073_F_Elektrosenergi46KitosReguliuojamosios">'Forma 4'!$N$35</definedName>
    <definedName name="VAS073_F_Elektrosenergi47KitosVeiklos" localSheetId="3">'Forma 4'!$Q$35</definedName>
    <definedName name="VAS073_F_Elektrosenergi47KitosVeiklos">'Forma 4'!$Q$35</definedName>
    <definedName name="VAS073_F_Elektrosenergi4Apskaitosveikla1" localSheetId="3">'Forma 4'!$O$35</definedName>
    <definedName name="VAS073_F_Elektrosenergi4Apskaitosveikla1">'Forma 4'!$O$35</definedName>
    <definedName name="VAS073_F_Elektrosenergi4Kitareguliuoja1" localSheetId="3">'Forma 4'!$P$35</definedName>
    <definedName name="VAS073_F_Elektrosenergi4Kitareguliuoja1">'Forma 4'!$P$35</definedName>
    <definedName name="VAS073_F_Elektrosenergi51IS" localSheetId="3">'Forma 4'!$D$93</definedName>
    <definedName name="VAS073_F_Elektrosenergi51IS">'Forma 4'!$D$93</definedName>
    <definedName name="VAS073_F_Elektrosenergi531GeriamojoVandens" localSheetId="3">'Forma 4'!$F$93</definedName>
    <definedName name="VAS073_F_Elektrosenergi531GeriamojoVandens">'Forma 4'!$F$93</definedName>
    <definedName name="VAS073_F_Elektrosenergi532GeriamojoVandens" localSheetId="3">'Forma 4'!$G$93</definedName>
    <definedName name="VAS073_F_Elektrosenergi532GeriamojoVandens">'Forma 4'!$G$93</definedName>
    <definedName name="VAS073_F_Elektrosenergi533GeriamojoVandens" localSheetId="3">'Forma 4'!$H$93</definedName>
    <definedName name="VAS073_F_Elektrosenergi533GeriamojoVandens">'Forma 4'!$H$93</definedName>
    <definedName name="VAS073_F_Elektrosenergi53IsViso" localSheetId="3">'Forma 4'!$E$93</definedName>
    <definedName name="VAS073_F_Elektrosenergi53IsViso">'Forma 4'!$E$93</definedName>
    <definedName name="VAS073_F_Elektrosenergi541NuotekuSurinkimas" localSheetId="3">'Forma 4'!$J$93</definedName>
    <definedName name="VAS073_F_Elektrosenergi541NuotekuSurinkimas">'Forma 4'!$J$93</definedName>
    <definedName name="VAS073_F_Elektrosenergi542NuotekuValymas" localSheetId="3">'Forma 4'!$K$93</definedName>
    <definedName name="VAS073_F_Elektrosenergi542NuotekuValymas">'Forma 4'!$K$93</definedName>
    <definedName name="VAS073_F_Elektrosenergi543NuotekuDumblo" localSheetId="3">'Forma 4'!$L$93</definedName>
    <definedName name="VAS073_F_Elektrosenergi543NuotekuDumblo">'Forma 4'!$L$93</definedName>
    <definedName name="VAS073_F_Elektrosenergi54IsViso" localSheetId="3">'Forma 4'!$I$93</definedName>
    <definedName name="VAS073_F_Elektrosenergi54IsViso">'Forma 4'!$I$93</definedName>
    <definedName name="VAS073_F_Elektrosenergi55PavirsiniuNuoteku" localSheetId="3">'Forma 4'!$M$93</definedName>
    <definedName name="VAS073_F_Elektrosenergi55PavirsiniuNuoteku">'Forma 4'!$M$93</definedName>
    <definedName name="VAS073_F_Elektrosenergi56KitosReguliuojamosios" localSheetId="3">'Forma 4'!$N$93</definedName>
    <definedName name="VAS073_F_Elektrosenergi56KitosReguliuojamosios">'Forma 4'!$N$93</definedName>
    <definedName name="VAS073_F_Elektrosenergi57KitosVeiklos" localSheetId="3">'Forma 4'!$Q$93</definedName>
    <definedName name="VAS073_F_Elektrosenergi57KitosVeiklos">'Forma 4'!$Q$93</definedName>
    <definedName name="VAS073_F_Elektrosenergi5Apskaitosveikla1" localSheetId="3">'Forma 4'!$O$93</definedName>
    <definedName name="VAS073_F_Elektrosenergi5Apskaitosveikla1">'Forma 4'!$O$93</definedName>
    <definedName name="VAS073_F_Elektrosenergi5Kitareguliuoja1" localSheetId="3">'Forma 4'!$P$93</definedName>
    <definedName name="VAS073_F_Elektrosenergi5Kitareguliuoja1">'Forma 4'!$P$93</definedName>
    <definedName name="VAS073_F_Elektrosenergi61IS" localSheetId="3">'Forma 4'!$D$94</definedName>
    <definedName name="VAS073_F_Elektrosenergi61IS">'Forma 4'!$D$94</definedName>
    <definedName name="VAS073_F_Elektrosenergi631GeriamojoVandens" localSheetId="3">'Forma 4'!$F$94</definedName>
    <definedName name="VAS073_F_Elektrosenergi631GeriamojoVandens">'Forma 4'!$F$94</definedName>
    <definedName name="VAS073_F_Elektrosenergi632GeriamojoVandens" localSheetId="3">'Forma 4'!$G$94</definedName>
    <definedName name="VAS073_F_Elektrosenergi632GeriamojoVandens">'Forma 4'!$G$94</definedName>
    <definedName name="VAS073_F_Elektrosenergi633GeriamojoVandens" localSheetId="3">'Forma 4'!$H$94</definedName>
    <definedName name="VAS073_F_Elektrosenergi633GeriamojoVandens">'Forma 4'!$H$94</definedName>
    <definedName name="VAS073_F_Elektrosenergi63IsViso" localSheetId="3">'Forma 4'!$E$94</definedName>
    <definedName name="VAS073_F_Elektrosenergi63IsViso">'Forma 4'!$E$94</definedName>
    <definedName name="VAS073_F_Elektrosenergi641NuotekuSurinkimas" localSheetId="3">'Forma 4'!$J$94</definedName>
    <definedName name="VAS073_F_Elektrosenergi641NuotekuSurinkimas">'Forma 4'!$J$94</definedName>
    <definedName name="VAS073_F_Elektrosenergi642NuotekuValymas" localSheetId="3">'Forma 4'!$K$94</definedName>
    <definedName name="VAS073_F_Elektrosenergi642NuotekuValymas">'Forma 4'!$K$94</definedName>
    <definedName name="VAS073_F_Elektrosenergi643NuotekuDumblo" localSheetId="3">'Forma 4'!$L$94</definedName>
    <definedName name="VAS073_F_Elektrosenergi643NuotekuDumblo">'Forma 4'!$L$94</definedName>
    <definedName name="VAS073_F_Elektrosenergi64IsViso" localSheetId="3">'Forma 4'!$I$94</definedName>
    <definedName name="VAS073_F_Elektrosenergi64IsViso">'Forma 4'!$I$94</definedName>
    <definedName name="VAS073_F_Elektrosenergi65PavirsiniuNuoteku" localSheetId="3">'Forma 4'!$M$94</definedName>
    <definedName name="VAS073_F_Elektrosenergi65PavirsiniuNuoteku">'Forma 4'!$M$94</definedName>
    <definedName name="VAS073_F_Elektrosenergi66KitosReguliuojamosios" localSheetId="3">'Forma 4'!$N$94</definedName>
    <definedName name="VAS073_F_Elektrosenergi66KitosReguliuojamosios">'Forma 4'!$N$94</definedName>
    <definedName name="VAS073_F_Elektrosenergi67KitosVeiklos" localSheetId="3">'Forma 4'!$Q$94</definedName>
    <definedName name="VAS073_F_Elektrosenergi67KitosVeiklos">'Forma 4'!$Q$94</definedName>
    <definedName name="VAS073_F_Elektrosenergi6Apskaitosveikla1" localSheetId="3">'Forma 4'!$O$94</definedName>
    <definedName name="VAS073_F_Elektrosenergi6Apskaitosveikla1">'Forma 4'!$O$94</definedName>
    <definedName name="VAS073_F_Elektrosenergi6Kitareguliuoja1" localSheetId="3">'Forma 4'!$P$94</definedName>
    <definedName name="VAS073_F_Elektrosenergi6Kitareguliuoja1">'Forma 4'!$P$94</definedName>
    <definedName name="VAS073_F_Elektrosenergi71IS" localSheetId="3">'Forma 4'!$D$146</definedName>
    <definedName name="VAS073_F_Elektrosenergi71IS">'Forma 4'!$D$146</definedName>
    <definedName name="VAS073_F_Elektrosenergi731GeriamojoVandens" localSheetId="3">'Forma 4'!$F$146</definedName>
    <definedName name="VAS073_F_Elektrosenergi731GeriamojoVandens">'Forma 4'!$F$146</definedName>
    <definedName name="VAS073_F_Elektrosenergi732GeriamojoVandens" localSheetId="3">'Forma 4'!$G$146</definedName>
    <definedName name="VAS073_F_Elektrosenergi732GeriamojoVandens">'Forma 4'!$G$146</definedName>
    <definedName name="VAS073_F_Elektrosenergi733GeriamojoVandens" localSheetId="3">'Forma 4'!$H$146</definedName>
    <definedName name="VAS073_F_Elektrosenergi733GeriamojoVandens">'Forma 4'!$H$146</definedName>
    <definedName name="VAS073_F_Elektrosenergi73IsViso" localSheetId="3">'Forma 4'!$E$146</definedName>
    <definedName name="VAS073_F_Elektrosenergi73IsViso">'Forma 4'!$E$146</definedName>
    <definedName name="VAS073_F_Elektrosenergi741NuotekuSurinkimas" localSheetId="3">'Forma 4'!$J$146</definedName>
    <definedName name="VAS073_F_Elektrosenergi741NuotekuSurinkimas">'Forma 4'!$J$146</definedName>
    <definedName name="VAS073_F_Elektrosenergi742NuotekuValymas" localSheetId="3">'Forma 4'!$K$146</definedName>
    <definedName name="VAS073_F_Elektrosenergi742NuotekuValymas">'Forma 4'!$K$146</definedName>
    <definedName name="VAS073_F_Elektrosenergi743NuotekuDumblo" localSheetId="3">'Forma 4'!$L$146</definedName>
    <definedName name="VAS073_F_Elektrosenergi743NuotekuDumblo">'Forma 4'!$L$146</definedName>
    <definedName name="VAS073_F_Elektrosenergi74IsViso" localSheetId="3">'Forma 4'!$I$146</definedName>
    <definedName name="VAS073_F_Elektrosenergi74IsViso">'Forma 4'!$I$146</definedName>
    <definedName name="VAS073_F_Elektrosenergi75PavirsiniuNuoteku" localSheetId="3">'Forma 4'!$M$146</definedName>
    <definedName name="VAS073_F_Elektrosenergi75PavirsiniuNuoteku">'Forma 4'!$M$146</definedName>
    <definedName name="VAS073_F_Elektrosenergi76KitosReguliuojamosios" localSheetId="3">'Forma 4'!$N$146</definedName>
    <definedName name="VAS073_F_Elektrosenergi76KitosReguliuojamosios">'Forma 4'!$N$146</definedName>
    <definedName name="VAS073_F_Elektrosenergi77KitosVeiklos" localSheetId="3">'Forma 4'!$Q$146</definedName>
    <definedName name="VAS073_F_Elektrosenergi77KitosVeiklos">'Forma 4'!$Q$146</definedName>
    <definedName name="VAS073_F_Elektrosenergi7Apskaitosveikla1" localSheetId="3">'Forma 4'!$O$146</definedName>
    <definedName name="VAS073_F_Elektrosenergi7Apskaitosveikla1">'Forma 4'!$O$146</definedName>
    <definedName name="VAS073_F_Elektrosenergi7Kitareguliuoja1" localSheetId="3">'Forma 4'!$P$146</definedName>
    <definedName name="VAS073_F_Elektrosenergi7Kitareguliuoja1">'Forma 4'!$P$146</definedName>
    <definedName name="VAS073_F_Elektrosenergi81IS" localSheetId="3">'Forma 4'!$D$191</definedName>
    <definedName name="VAS073_F_Elektrosenergi81IS">'Forma 4'!$D$191</definedName>
    <definedName name="VAS073_F_Elektrosenergi831GeriamojoVandens" localSheetId="3">'Forma 4'!$F$191</definedName>
    <definedName name="VAS073_F_Elektrosenergi831GeriamojoVandens">'Forma 4'!$F$191</definedName>
    <definedName name="VAS073_F_Elektrosenergi832GeriamojoVandens" localSheetId="3">'Forma 4'!$G$191</definedName>
    <definedName name="VAS073_F_Elektrosenergi832GeriamojoVandens">'Forma 4'!$G$191</definedName>
    <definedName name="VAS073_F_Elektrosenergi833GeriamojoVandens" localSheetId="3">'Forma 4'!$H$191</definedName>
    <definedName name="VAS073_F_Elektrosenergi833GeriamojoVandens">'Forma 4'!$H$191</definedName>
    <definedName name="VAS073_F_Elektrosenergi83IsViso" localSheetId="3">'Forma 4'!$E$191</definedName>
    <definedName name="VAS073_F_Elektrosenergi83IsViso">'Forma 4'!$E$191</definedName>
    <definedName name="VAS073_F_Elektrosenergi841NuotekuSurinkimas" localSheetId="3">'Forma 4'!$J$191</definedName>
    <definedName name="VAS073_F_Elektrosenergi841NuotekuSurinkimas">'Forma 4'!$J$191</definedName>
    <definedName name="VAS073_F_Elektrosenergi842NuotekuValymas" localSheetId="3">'Forma 4'!$K$191</definedName>
    <definedName name="VAS073_F_Elektrosenergi842NuotekuValymas">'Forma 4'!$K$191</definedName>
    <definedName name="VAS073_F_Elektrosenergi843NuotekuDumblo" localSheetId="3">'Forma 4'!$L$191</definedName>
    <definedName name="VAS073_F_Elektrosenergi843NuotekuDumblo">'Forma 4'!$L$191</definedName>
    <definedName name="VAS073_F_Elektrosenergi84IsViso" localSheetId="3">'Forma 4'!$I$191</definedName>
    <definedName name="VAS073_F_Elektrosenergi84IsViso">'Forma 4'!$I$191</definedName>
    <definedName name="VAS073_F_Elektrosenergi85PavirsiniuNuoteku" localSheetId="3">'Forma 4'!$M$191</definedName>
    <definedName name="VAS073_F_Elektrosenergi85PavirsiniuNuoteku">'Forma 4'!$M$191</definedName>
    <definedName name="VAS073_F_Elektrosenergi86KitosReguliuojamosios" localSheetId="3">'Forma 4'!$N$191</definedName>
    <definedName name="VAS073_F_Elektrosenergi86KitosReguliuojamosios">'Forma 4'!$N$191</definedName>
    <definedName name="VAS073_F_Elektrosenergi87KitosVeiklos" localSheetId="3">'Forma 4'!$Q$191</definedName>
    <definedName name="VAS073_F_Elektrosenergi87KitosVeiklos">'Forma 4'!$Q$191</definedName>
    <definedName name="VAS073_F_Elektrosenergi8Apskaitosveikla1" localSheetId="3">'Forma 4'!$O$191</definedName>
    <definedName name="VAS073_F_Elektrosenergi8Apskaitosveikla1">'Forma 4'!$O$191</definedName>
    <definedName name="VAS073_F_Elektrosenergi8Kitareguliuoja1" localSheetId="3">'Forma 4'!$P$191</definedName>
    <definedName name="VAS073_F_Elektrosenergi8Kitareguliuoja1">'Forma 4'!$P$191</definedName>
    <definedName name="VAS073_F_Finansinessana11IS" localSheetId="3">'Forma 4'!$D$65</definedName>
    <definedName name="VAS073_F_Finansinessana11IS">'Forma 4'!$D$65</definedName>
    <definedName name="VAS073_F_Finansinessana131GeriamojoVandens" localSheetId="3">'Forma 4'!$F$65</definedName>
    <definedName name="VAS073_F_Finansinessana131GeriamojoVandens">'Forma 4'!$F$65</definedName>
    <definedName name="VAS073_F_Finansinessana132GeriamojoVandens" localSheetId="3">'Forma 4'!$G$65</definedName>
    <definedName name="VAS073_F_Finansinessana132GeriamojoVandens">'Forma 4'!$G$65</definedName>
    <definedName name="VAS073_F_Finansinessana133GeriamojoVandens" localSheetId="3">'Forma 4'!$H$65</definedName>
    <definedName name="VAS073_F_Finansinessana133GeriamojoVandens">'Forma 4'!$H$65</definedName>
    <definedName name="VAS073_F_Finansinessana13IsViso" localSheetId="3">'Forma 4'!$E$65</definedName>
    <definedName name="VAS073_F_Finansinessana13IsViso">'Forma 4'!$E$65</definedName>
    <definedName name="VAS073_F_Finansinessana141NuotekuSurinkimas" localSheetId="3">'Forma 4'!$J$65</definedName>
    <definedName name="VAS073_F_Finansinessana141NuotekuSurinkimas">'Forma 4'!$J$65</definedName>
    <definedName name="VAS073_F_Finansinessana142NuotekuValymas" localSheetId="3">'Forma 4'!$K$65</definedName>
    <definedName name="VAS073_F_Finansinessana142NuotekuValymas">'Forma 4'!$K$65</definedName>
    <definedName name="VAS073_F_Finansinessana143NuotekuDumblo" localSheetId="3">'Forma 4'!$L$65</definedName>
    <definedName name="VAS073_F_Finansinessana143NuotekuDumblo">'Forma 4'!$L$65</definedName>
    <definedName name="VAS073_F_Finansinessana14IsViso" localSheetId="3">'Forma 4'!$I$65</definedName>
    <definedName name="VAS073_F_Finansinessana14IsViso">'Forma 4'!$I$65</definedName>
    <definedName name="VAS073_F_Finansinessana15PavirsiniuNuoteku" localSheetId="3">'Forma 4'!$M$65</definedName>
    <definedName name="VAS073_F_Finansinessana15PavirsiniuNuoteku">'Forma 4'!$M$65</definedName>
    <definedName name="VAS073_F_Finansinessana16KitosReguliuojamosios" localSheetId="3">'Forma 4'!$N$65</definedName>
    <definedName name="VAS073_F_Finansinessana16KitosReguliuojamosios">'Forma 4'!$N$65</definedName>
    <definedName name="VAS073_F_Finansinessana17KitosVeiklos" localSheetId="3">'Forma 4'!$Q$65</definedName>
    <definedName name="VAS073_F_Finansinessana17KitosVeiklos">'Forma 4'!$Q$65</definedName>
    <definedName name="VAS073_F_Finansinessana1Apskaitosveikla1" localSheetId="3">'Forma 4'!$O$65</definedName>
    <definedName name="VAS073_F_Finansinessana1Apskaitosveikla1">'Forma 4'!$O$65</definedName>
    <definedName name="VAS073_F_Finansinessana1Kitareguliuoja1" localSheetId="3">'Forma 4'!$P$65</definedName>
    <definedName name="VAS073_F_Finansinessana1Kitareguliuoja1">'Forma 4'!$P$65</definedName>
    <definedName name="VAS073_F_Finansinessana21IS" localSheetId="3">'Forma 4'!$D$118</definedName>
    <definedName name="VAS073_F_Finansinessana21IS">'Forma 4'!$D$118</definedName>
    <definedName name="VAS073_F_Finansinessana231GeriamojoVandens" localSheetId="3">'Forma 4'!$F$118</definedName>
    <definedName name="VAS073_F_Finansinessana231GeriamojoVandens">'Forma 4'!$F$118</definedName>
    <definedName name="VAS073_F_Finansinessana232GeriamojoVandens" localSheetId="3">'Forma 4'!$G$118</definedName>
    <definedName name="VAS073_F_Finansinessana232GeriamojoVandens">'Forma 4'!$G$118</definedName>
    <definedName name="VAS073_F_Finansinessana233GeriamojoVandens" localSheetId="3">'Forma 4'!$H$118</definedName>
    <definedName name="VAS073_F_Finansinessana233GeriamojoVandens">'Forma 4'!$H$118</definedName>
    <definedName name="VAS073_F_Finansinessana23IsViso" localSheetId="3">'Forma 4'!$E$118</definedName>
    <definedName name="VAS073_F_Finansinessana23IsViso">'Forma 4'!$E$118</definedName>
    <definedName name="VAS073_F_Finansinessana241NuotekuSurinkimas" localSheetId="3">'Forma 4'!$J$118</definedName>
    <definedName name="VAS073_F_Finansinessana241NuotekuSurinkimas">'Forma 4'!$J$118</definedName>
    <definedName name="VAS073_F_Finansinessana242NuotekuValymas" localSheetId="3">'Forma 4'!$K$118</definedName>
    <definedName name="VAS073_F_Finansinessana242NuotekuValymas">'Forma 4'!$K$118</definedName>
    <definedName name="VAS073_F_Finansinessana243NuotekuDumblo" localSheetId="3">'Forma 4'!$L$118</definedName>
    <definedName name="VAS073_F_Finansinessana243NuotekuDumblo">'Forma 4'!$L$118</definedName>
    <definedName name="VAS073_F_Finansinessana24IsViso" localSheetId="3">'Forma 4'!$I$118</definedName>
    <definedName name="VAS073_F_Finansinessana24IsViso">'Forma 4'!$I$118</definedName>
    <definedName name="VAS073_F_Finansinessana25PavirsiniuNuoteku" localSheetId="3">'Forma 4'!$M$118</definedName>
    <definedName name="VAS073_F_Finansinessana25PavirsiniuNuoteku">'Forma 4'!$M$118</definedName>
    <definedName name="VAS073_F_Finansinessana26KitosReguliuojamosios" localSheetId="3">'Forma 4'!$N$118</definedName>
    <definedName name="VAS073_F_Finansinessana26KitosReguliuojamosios">'Forma 4'!$N$118</definedName>
    <definedName name="VAS073_F_Finansinessana27KitosVeiklos" localSheetId="3">'Forma 4'!$Q$118</definedName>
    <definedName name="VAS073_F_Finansinessana27KitosVeiklos">'Forma 4'!$Q$118</definedName>
    <definedName name="VAS073_F_Finansinessana2Apskaitosveikla1" localSheetId="3">'Forma 4'!$O$118</definedName>
    <definedName name="VAS073_F_Finansinessana2Apskaitosveikla1">'Forma 4'!$O$118</definedName>
    <definedName name="VAS073_F_Finansinessana2Kitareguliuoja1" localSheetId="3">'Forma 4'!$P$118</definedName>
    <definedName name="VAS073_F_Finansinessana2Kitareguliuoja1">'Forma 4'!$P$118</definedName>
    <definedName name="VAS073_F_Finansinessana31IS" localSheetId="3">'Forma 4'!$D$215</definedName>
    <definedName name="VAS073_F_Finansinessana31IS">'Forma 4'!$D$215</definedName>
    <definedName name="VAS073_F_Finansinessana331GeriamojoVandens" localSheetId="3">'Forma 4'!$F$215</definedName>
    <definedName name="VAS073_F_Finansinessana331GeriamojoVandens">'Forma 4'!$F$215</definedName>
    <definedName name="VAS073_F_Finansinessana332GeriamojoVandens" localSheetId="3">'Forma 4'!$G$215</definedName>
    <definedName name="VAS073_F_Finansinessana332GeriamojoVandens">'Forma 4'!$G$215</definedName>
    <definedName name="VAS073_F_Finansinessana333GeriamojoVandens" localSheetId="3">'Forma 4'!$H$215</definedName>
    <definedName name="VAS073_F_Finansinessana333GeriamojoVandens">'Forma 4'!$H$215</definedName>
    <definedName name="VAS073_F_Finansinessana33IsViso" localSheetId="3">'Forma 4'!$E$215</definedName>
    <definedName name="VAS073_F_Finansinessana33IsViso">'Forma 4'!$E$215</definedName>
    <definedName name="VAS073_F_Finansinessana341NuotekuSurinkimas" localSheetId="3">'Forma 4'!$J$215</definedName>
    <definedName name="VAS073_F_Finansinessana341NuotekuSurinkimas">'Forma 4'!$J$215</definedName>
    <definedName name="VAS073_F_Finansinessana342NuotekuValymas" localSheetId="3">'Forma 4'!$K$215</definedName>
    <definedName name="VAS073_F_Finansinessana342NuotekuValymas">'Forma 4'!$K$215</definedName>
    <definedName name="VAS073_F_Finansinessana343NuotekuDumblo" localSheetId="3">'Forma 4'!$L$215</definedName>
    <definedName name="VAS073_F_Finansinessana343NuotekuDumblo">'Forma 4'!$L$215</definedName>
    <definedName name="VAS073_F_Finansinessana34IsViso" localSheetId="3">'Forma 4'!$I$215</definedName>
    <definedName name="VAS073_F_Finansinessana34IsViso">'Forma 4'!$I$215</definedName>
    <definedName name="VAS073_F_Finansinessana35PavirsiniuNuoteku" localSheetId="3">'Forma 4'!$M$215</definedName>
    <definedName name="VAS073_F_Finansinessana35PavirsiniuNuoteku">'Forma 4'!$M$215</definedName>
    <definedName name="VAS073_F_Finansinessana36KitosReguliuojamosios" localSheetId="3">'Forma 4'!$N$215</definedName>
    <definedName name="VAS073_F_Finansinessana36KitosReguliuojamosios">'Forma 4'!$N$215</definedName>
    <definedName name="VAS073_F_Finansinessana37KitosVeiklos" localSheetId="3">'Forma 4'!$Q$215</definedName>
    <definedName name="VAS073_F_Finansinessana37KitosVeiklos">'Forma 4'!$Q$215</definedName>
    <definedName name="VAS073_F_Finansinessana3Apskaitosveikla1" localSheetId="3">'Forma 4'!$O$215</definedName>
    <definedName name="VAS073_F_Finansinessana3Apskaitosveikla1">'Forma 4'!$O$215</definedName>
    <definedName name="VAS073_F_Finansinessana3Kitareguliuoja1" localSheetId="3">'Forma 4'!$P$215</definedName>
    <definedName name="VAS073_F_Finansinessana3Kitareguliuoja1">'Forma 4'!$P$215</definedName>
    <definedName name="VAS073_F_Geriamojovande111IS" localSheetId="3">'Forma 4'!$D$11</definedName>
    <definedName name="VAS073_F_Geriamojovande111IS">'Forma 4'!$D$11</definedName>
    <definedName name="VAS073_F_Geriamojovande1131GeriamojoVandens" localSheetId="3">'Forma 4'!$F$11</definedName>
    <definedName name="VAS073_F_Geriamojovande1131GeriamojoVandens">'Forma 4'!$F$11</definedName>
    <definedName name="VAS073_F_Geriamojovande1132GeriamojoVandens" localSheetId="3">'Forma 4'!$G$11</definedName>
    <definedName name="VAS073_F_Geriamojovande1132GeriamojoVandens">'Forma 4'!$G$11</definedName>
    <definedName name="VAS073_F_Geriamojovande1133GeriamojoVandens" localSheetId="3">'Forma 4'!$H$11</definedName>
    <definedName name="VAS073_F_Geriamojovande1133GeriamojoVandens">'Forma 4'!$H$11</definedName>
    <definedName name="VAS073_F_Geriamojovande113IsViso" localSheetId="3">'Forma 4'!$E$11</definedName>
    <definedName name="VAS073_F_Geriamojovande113IsViso">'Forma 4'!$E$11</definedName>
    <definedName name="VAS073_F_Geriamojovande1141NuotekuSurinkimas" localSheetId="3">'Forma 4'!$J$11</definedName>
    <definedName name="VAS073_F_Geriamojovande1141NuotekuSurinkimas">'Forma 4'!$J$11</definedName>
    <definedName name="VAS073_F_Geriamojovande1142NuotekuValymas" localSheetId="3">'Forma 4'!$K$11</definedName>
    <definedName name="VAS073_F_Geriamojovande1142NuotekuValymas">'Forma 4'!$K$11</definedName>
    <definedName name="VAS073_F_Geriamojovande1143NuotekuDumblo" localSheetId="3">'Forma 4'!$L$11</definedName>
    <definedName name="VAS073_F_Geriamojovande1143NuotekuDumblo">'Forma 4'!$L$11</definedName>
    <definedName name="VAS073_F_Geriamojovande114IsViso" localSheetId="3">'Forma 4'!$I$11</definedName>
    <definedName name="VAS073_F_Geriamojovande114IsViso">'Forma 4'!$I$11</definedName>
    <definedName name="VAS073_F_Geriamojovande115PavirsiniuNuoteku" localSheetId="3">'Forma 4'!$M$11</definedName>
    <definedName name="VAS073_F_Geriamojovande115PavirsiniuNuoteku">'Forma 4'!$M$11</definedName>
    <definedName name="VAS073_F_Geriamojovande116KitosReguliuojamosios" localSheetId="3">'Forma 4'!$N$11</definedName>
    <definedName name="VAS073_F_Geriamojovande116KitosReguliuojamosios">'Forma 4'!$N$11</definedName>
    <definedName name="VAS073_F_Geriamojovande117KitosVeiklos" localSheetId="3">'Forma 4'!$Q$11</definedName>
    <definedName name="VAS073_F_Geriamojovande117KitosVeiklos">'Forma 4'!$Q$11</definedName>
    <definedName name="VAS073_F_Geriamojovande11Apskaitosveikla1" localSheetId="3">'Forma 4'!$O$11</definedName>
    <definedName name="VAS073_F_Geriamojovande11Apskaitosveikla1">'Forma 4'!$O$11</definedName>
    <definedName name="VAS073_F_Geriamojovande11Kitareguliuoja1" localSheetId="3">'Forma 4'!$P$11</definedName>
    <definedName name="VAS073_F_Geriamojovande11Kitareguliuoja1">'Forma 4'!$P$11</definedName>
    <definedName name="VAS073_F_Geriamojovande121IS" localSheetId="3">'Forma 4'!$D$30</definedName>
    <definedName name="VAS073_F_Geriamojovande121IS">'Forma 4'!$D$30</definedName>
    <definedName name="VAS073_F_Geriamojovande1231GeriamojoVandens" localSheetId="3">'Forma 4'!$F$30</definedName>
    <definedName name="VAS073_F_Geriamojovande1231GeriamojoVandens">'Forma 4'!$F$30</definedName>
    <definedName name="VAS073_F_Geriamojovande1232GeriamojoVandens" localSheetId="3">'Forma 4'!$G$30</definedName>
    <definedName name="VAS073_F_Geriamojovande1232GeriamojoVandens">'Forma 4'!$G$30</definedName>
    <definedName name="VAS073_F_Geriamojovande1233GeriamojoVandens" localSheetId="3">'Forma 4'!$H$30</definedName>
    <definedName name="VAS073_F_Geriamojovande1233GeriamojoVandens">'Forma 4'!$H$30</definedName>
    <definedName name="VAS073_F_Geriamojovande123IsViso" localSheetId="3">'Forma 4'!$E$30</definedName>
    <definedName name="VAS073_F_Geriamojovande123IsViso">'Forma 4'!$E$30</definedName>
    <definedName name="VAS073_F_Geriamojovande1241NuotekuSurinkimas" localSheetId="3">'Forma 4'!$J$30</definedName>
    <definedName name="VAS073_F_Geriamojovande1241NuotekuSurinkimas">'Forma 4'!$J$30</definedName>
    <definedName name="VAS073_F_Geriamojovande1242NuotekuValymas" localSheetId="3">'Forma 4'!$K$30</definedName>
    <definedName name="VAS073_F_Geriamojovande1242NuotekuValymas">'Forma 4'!$K$30</definedName>
    <definedName name="VAS073_F_Geriamojovande1243NuotekuDumblo" localSheetId="3">'Forma 4'!$L$30</definedName>
    <definedName name="VAS073_F_Geriamojovande1243NuotekuDumblo">'Forma 4'!$L$30</definedName>
    <definedName name="VAS073_F_Geriamojovande124IsViso" localSheetId="3">'Forma 4'!$I$30</definedName>
    <definedName name="VAS073_F_Geriamojovande124IsViso">'Forma 4'!$I$30</definedName>
    <definedName name="VAS073_F_Geriamojovande125PavirsiniuNuoteku" localSheetId="3">'Forma 4'!$M$30</definedName>
    <definedName name="VAS073_F_Geriamojovande125PavirsiniuNuoteku">'Forma 4'!$M$30</definedName>
    <definedName name="VAS073_F_Geriamojovande126KitosReguliuojamosios" localSheetId="3">'Forma 4'!$N$30</definedName>
    <definedName name="VAS073_F_Geriamojovande126KitosReguliuojamosios">'Forma 4'!$N$30</definedName>
    <definedName name="VAS073_F_Geriamojovande127KitosVeiklos" localSheetId="3">'Forma 4'!$Q$30</definedName>
    <definedName name="VAS073_F_Geriamojovande127KitosVeiklos">'Forma 4'!$Q$30</definedName>
    <definedName name="VAS073_F_Geriamojovande12Apskaitosveikla1" localSheetId="3">'Forma 4'!$O$30</definedName>
    <definedName name="VAS073_F_Geriamojovande12Apskaitosveikla1">'Forma 4'!$O$30</definedName>
    <definedName name="VAS073_F_Geriamojovande12Kitareguliuoja1" localSheetId="3">'Forma 4'!$P$30</definedName>
    <definedName name="VAS073_F_Geriamojovande12Kitareguliuoja1">'Forma 4'!$P$30</definedName>
    <definedName name="VAS073_F_Imokosgarantin11IS" localSheetId="3">'Forma 4'!$D$63</definedName>
    <definedName name="VAS073_F_Imokosgarantin11IS">'Forma 4'!$D$63</definedName>
    <definedName name="VAS073_F_Imokosgarantin131GeriamojoVandens" localSheetId="3">'Forma 4'!$F$63</definedName>
    <definedName name="VAS073_F_Imokosgarantin131GeriamojoVandens">'Forma 4'!$F$63</definedName>
    <definedName name="VAS073_F_Imokosgarantin132GeriamojoVandens" localSheetId="3">'Forma 4'!$G$63</definedName>
    <definedName name="VAS073_F_Imokosgarantin132GeriamojoVandens">'Forma 4'!$G$63</definedName>
    <definedName name="VAS073_F_Imokosgarantin133GeriamojoVandens" localSheetId="3">'Forma 4'!$H$63</definedName>
    <definedName name="VAS073_F_Imokosgarantin133GeriamojoVandens">'Forma 4'!$H$63</definedName>
    <definedName name="VAS073_F_Imokosgarantin13IsViso" localSheetId="3">'Forma 4'!$E$63</definedName>
    <definedName name="VAS073_F_Imokosgarantin13IsViso">'Forma 4'!$E$63</definedName>
    <definedName name="VAS073_F_Imokosgarantin141NuotekuSurinkimas" localSheetId="3">'Forma 4'!$J$63</definedName>
    <definedName name="VAS073_F_Imokosgarantin141NuotekuSurinkimas">'Forma 4'!$J$63</definedName>
    <definedName name="VAS073_F_Imokosgarantin142NuotekuValymas" localSheetId="3">'Forma 4'!$K$63</definedName>
    <definedName name="VAS073_F_Imokosgarantin142NuotekuValymas">'Forma 4'!$K$63</definedName>
    <definedName name="VAS073_F_Imokosgarantin143NuotekuDumblo" localSheetId="3">'Forma 4'!$L$63</definedName>
    <definedName name="VAS073_F_Imokosgarantin143NuotekuDumblo">'Forma 4'!$L$63</definedName>
    <definedName name="VAS073_F_Imokosgarantin14IsViso" localSheetId="3">'Forma 4'!$I$63</definedName>
    <definedName name="VAS073_F_Imokosgarantin14IsViso">'Forma 4'!$I$63</definedName>
    <definedName name="VAS073_F_Imokosgarantin15PavirsiniuNuoteku" localSheetId="3">'Forma 4'!$M$63</definedName>
    <definedName name="VAS073_F_Imokosgarantin15PavirsiniuNuoteku">'Forma 4'!$M$63</definedName>
    <definedName name="VAS073_F_Imokosgarantin16KitosReguliuojamosios" localSheetId="3">'Forma 4'!$N$63</definedName>
    <definedName name="VAS073_F_Imokosgarantin16KitosReguliuojamosios">'Forma 4'!$N$63</definedName>
    <definedName name="VAS073_F_Imokosgarantin17KitosVeiklos" localSheetId="3">'Forma 4'!$Q$63</definedName>
    <definedName name="VAS073_F_Imokosgarantin17KitosVeiklos">'Forma 4'!$Q$63</definedName>
    <definedName name="VAS073_F_Imokosgarantin1Apskaitosveikla1" localSheetId="3">'Forma 4'!$O$63</definedName>
    <definedName name="VAS073_F_Imokosgarantin1Apskaitosveikla1">'Forma 4'!$O$63</definedName>
    <definedName name="VAS073_F_Imokosgarantin1Kitareguliuoja1" localSheetId="3">'Forma 4'!$P$63</definedName>
    <definedName name="VAS073_F_Imokosgarantin1Kitareguliuoja1">'Forma 4'!$P$63</definedName>
    <definedName name="VAS073_F_Imokuadministr11IS" localSheetId="3">'Forma 4'!$D$80</definedName>
    <definedName name="VAS073_F_Imokuadministr11IS">'Forma 4'!$D$80</definedName>
    <definedName name="VAS073_F_Imokuadministr131GeriamojoVandens" localSheetId="3">'Forma 4'!$F$80</definedName>
    <definedName name="VAS073_F_Imokuadministr131GeriamojoVandens">'Forma 4'!$F$80</definedName>
    <definedName name="VAS073_F_Imokuadministr132GeriamojoVandens" localSheetId="3">'Forma 4'!$G$80</definedName>
    <definedName name="VAS073_F_Imokuadministr132GeriamojoVandens">'Forma 4'!$G$80</definedName>
    <definedName name="VAS073_F_Imokuadministr133GeriamojoVandens" localSheetId="3">'Forma 4'!$H$80</definedName>
    <definedName name="VAS073_F_Imokuadministr133GeriamojoVandens">'Forma 4'!$H$80</definedName>
    <definedName name="VAS073_F_Imokuadministr13IsViso" localSheetId="3">'Forma 4'!$E$80</definedName>
    <definedName name="VAS073_F_Imokuadministr13IsViso">'Forma 4'!$E$80</definedName>
    <definedName name="VAS073_F_Imokuadministr141NuotekuSurinkimas" localSheetId="3">'Forma 4'!$J$80</definedName>
    <definedName name="VAS073_F_Imokuadministr141NuotekuSurinkimas">'Forma 4'!$J$80</definedName>
    <definedName name="VAS073_F_Imokuadministr142NuotekuValymas" localSheetId="3">'Forma 4'!$K$80</definedName>
    <definedName name="VAS073_F_Imokuadministr142NuotekuValymas">'Forma 4'!$K$80</definedName>
    <definedName name="VAS073_F_Imokuadministr143NuotekuDumblo" localSheetId="3">'Forma 4'!$L$80</definedName>
    <definedName name="VAS073_F_Imokuadministr143NuotekuDumblo">'Forma 4'!$L$80</definedName>
    <definedName name="VAS073_F_Imokuadministr14IsViso" localSheetId="3">'Forma 4'!$I$80</definedName>
    <definedName name="VAS073_F_Imokuadministr14IsViso">'Forma 4'!$I$80</definedName>
    <definedName name="VAS073_F_Imokuadministr15PavirsiniuNuoteku" localSheetId="3">'Forma 4'!$M$80</definedName>
    <definedName name="VAS073_F_Imokuadministr15PavirsiniuNuoteku">'Forma 4'!$M$80</definedName>
    <definedName name="VAS073_F_Imokuadministr16KitosReguliuojamosios" localSheetId="3">'Forma 4'!$N$80</definedName>
    <definedName name="VAS073_F_Imokuadministr16KitosReguliuojamosios">'Forma 4'!$N$80</definedName>
    <definedName name="VAS073_F_Imokuadministr17KitosVeiklos" localSheetId="3">'Forma 4'!$Q$80</definedName>
    <definedName name="VAS073_F_Imokuadministr17KitosVeiklos">'Forma 4'!$Q$80</definedName>
    <definedName name="VAS073_F_Imokuadministr1Apskaitosveikla1" localSheetId="3">'Forma 4'!$O$80</definedName>
    <definedName name="VAS073_F_Imokuadministr1Apskaitosveikla1">'Forma 4'!$O$80</definedName>
    <definedName name="VAS073_F_Imokuadministr1Kitareguliuoja1" localSheetId="3">'Forma 4'!$P$80</definedName>
    <definedName name="VAS073_F_Imokuadministr1Kitareguliuoja1">'Forma 4'!$P$80</definedName>
    <definedName name="VAS073_F_Imokuadministr21IS" localSheetId="3">'Forma 4'!$D$133</definedName>
    <definedName name="VAS073_F_Imokuadministr21IS">'Forma 4'!$D$133</definedName>
    <definedName name="VAS073_F_Imokuadministr231GeriamojoVandens" localSheetId="3">'Forma 4'!$F$133</definedName>
    <definedName name="VAS073_F_Imokuadministr231GeriamojoVandens">'Forma 4'!$F$133</definedName>
    <definedName name="VAS073_F_Imokuadministr232GeriamojoVandens" localSheetId="3">'Forma 4'!$G$133</definedName>
    <definedName name="VAS073_F_Imokuadministr232GeriamojoVandens">'Forma 4'!$G$133</definedName>
    <definedName name="VAS073_F_Imokuadministr233GeriamojoVandens" localSheetId="3">'Forma 4'!$H$133</definedName>
    <definedName name="VAS073_F_Imokuadministr233GeriamojoVandens">'Forma 4'!$H$133</definedName>
    <definedName name="VAS073_F_Imokuadministr23IsViso" localSheetId="3">'Forma 4'!$E$133</definedName>
    <definedName name="VAS073_F_Imokuadministr23IsViso">'Forma 4'!$E$133</definedName>
    <definedName name="VAS073_F_Imokuadministr241NuotekuSurinkimas" localSheetId="3">'Forma 4'!$J$133</definedName>
    <definedName name="VAS073_F_Imokuadministr241NuotekuSurinkimas">'Forma 4'!$J$133</definedName>
    <definedName name="VAS073_F_Imokuadministr242NuotekuValymas" localSheetId="3">'Forma 4'!$K$133</definedName>
    <definedName name="VAS073_F_Imokuadministr242NuotekuValymas">'Forma 4'!$K$133</definedName>
    <definedName name="VAS073_F_Imokuadministr243NuotekuDumblo" localSheetId="3">'Forma 4'!$L$133</definedName>
    <definedName name="VAS073_F_Imokuadministr243NuotekuDumblo">'Forma 4'!$L$133</definedName>
    <definedName name="VAS073_F_Imokuadministr24IsViso" localSheetId="3">'Forma 4'!$I$133</definedName>
    <definedName name="VAS073_F_Imokuadministr24IsViso">'Forma 4'!$I$133</definedName>
    <definedName name="VAS073_F_Imokuadministr25PavirsiniuNuoteku" localSheetId="3">'Forma 4'!$M$133</definedName>
    <definedName name="VAS073_F_Imokuadministr25PavirsiniuNuoteku">'Forma 4'!$M$133</definedName>
    <definedName name="VAS073_F_Imokuadministr26KitosReguliuojamosios" localSheetId="3">'Forma 4'!$N$133</definedName>
    <definedName name="VAS073_F_Imokuadministr26KitosReguliuojamosios">'Forma 4'!$N$133</definedName>
    <definedName name="VAS073_F_Imokuadministr27KitosVeiklos" localSheetId="3">'Forma 4'!$Q$133</definedName>
    <definedName name="VAS073_F_Imokuadministr27KitosVeiklos">'Forma 4'!$Q$133</definedName>
    <definedName name="VAS073_F_Imokuadministr2Apskaitosveikla1" localSheetId="3">'Forma 4'!$O$133</definedName>
    <definedName name="VAS073_F_Imokuadministr2Apskaitosveikla1">'Forma 4'!$O$133</definedName>
    <definedName name="VAS073_F_Imokuadministr2Kitareguliuoja1" localSheetId="3">'Forma 4'!$P$133</definedName>
    <definedName name="VAS073_F_Imokuadministr2Kitareguliuoja1">'Forma 4'!$P$133</definedName>
    <definedName name="VAS073_F_Imokuadministr31IS" localSheetId="3">'Forma 4'!$D$185</definedName>
    <definedName name="VAS073_F_Imokuadministr31IS">'Forma 4'!$D$185</definedName>
    <definedName name="VAS073_F_Imokuadministr331GeriamojoVandens" localSheetId="3">'Forma 4'!$F$185</definedName>
    <definedName name="VAS073_F_Imokuadministr331GeriamojoVandens">'Forma 4'!$F$185</definedName>
    <definedName name="VAS073_F_Imokuadministr332GeriamojoVandens" localSheetId="3">'Forma 4'!$G$185</definedName>
    <definedName name="VAS073_F_Imokuadministr332GeriamojoVandens">'Forma 4'!$G$185</definedName>
    <definedName name="VAS073_F_Imokuadministr333GeriamojoVandens" localSheetId="3">'Forma 4'!$H$185</definedName>
    <definedName name="VAS073_F_Imokuadministr333GeriamojoVandens">'Forma 4'!$H$185</definedName>
    <definedName name="VAS073_F_Imokuadministr33IsViso" localSheetId="3">'Forma 4'!$E$185</definedName>
    <definedName name="VAS073_F_Imokuadministr33IsViso">'Forma 4'!$E$185</definedName>
    <definedName name="VAS073_F_Imokuadministr341NuotekuSurinkimas" localSheetId="3">'Forma 4'!$J$185</definedName>
    <definedName name="VAS073_F_Imokuadministr341NuotekuSurinkimas">'Forma 4'!$J$185</definedName>
    <definedName name="VAS073_F_Imokuadministr342NuotekuValymas" localSheetId="3">'Forma 4'!$K$185</definedName>
    <definedName name="VAS073_F_Imokuadministr342NuotekuValymas">'Forma 4'!$K$185</definedName>
    <definedName name="VAS073_F_Imokuadministr343NuotekuDumblo" localSheetId="3">'Forma 4'!$L$185</definedName>
    <definedName name="VAS073_F_Imokuadministr343NuotekuDumblo">'Forma 4'!$L$185</definedName>
    <definedName name="VAS073_F_Imokuadministr34IsViso" localSheetId="3">'Forma 4'!$I$185</definedName>
    <definedName name="VAS073_F_Imokuadministr34IsViso">'Forma 4'!$I$185</definedName>
    <definedName name="VAS073_F_Imokuadministr35PavirsiniuNuoteku" localSheetId="3">'Forma 4'!$M$185</definedName>
    <definedName name="VAS073_F_Imokuadministr35PavirsiniuNuoteku">'Forma 4'!$M$185</definedName>
    <definedName name="VAS073_F_Imokuadministr36KitosReguliuojamosios" localSheetId="3">'Forma 4'!$N$185</definedName>
    <definedName name="VAS073_F_Imokuadministr36KitosReguliuojamosios">'Forma 4'!$N$185</definedName>
    <definedName name="VAS073_F_Imokuadministr37KitosVeiklos" localSheetId="3">'Forma 4'!$Q$185</definedName>
    <definedName name="VAS073_F_Imokuadministr37KitosVeiklos">'Forma 4'!$Q$185</definedName>
    <definedName name="VAS073_F_Imokuadministr3Apskaitosveikla1" localSheetId="3">'Forma 4'!$O$185</definedName>
    <definedName name="VAS073_F_Imokuadministr3Apskaitosveikla1">'Forma 4'!$O$185</definedName>
    <definedName name="VAS073_F_Imokuadministr3Kitareguliuoja1" localSheetId="3">'Forma 4'!$P$185</definedName>
    <definedName name="VAS073_F_Imokuadministr3Kitareguliuoja1">'Forma 4'!$P$185</definedName>
    <definedName name="VAS073_F_Imokuadministr41IS" localSheetId="3">'Forma 4'!$D$230</definedName>
    <definedName name="VAS073_F_Imokuadministr41IS">'Forma 4'!$D$230</definedName>
    <definedName name="VAS073_F_Imokuadministr431GeriamojoVandens" localSheetId="3">'Forma 4'!$F$230</definedName>
    <definedName name="VAS073_F_Imokuadministr431GeriamojoVandens">'Forma 4'!$F$230</definedName>
    <definedName name="VAS073_F_Imokuadministr432GeriamojoVandens" localSheetId="3">'Forma 4'!$G$230</definedName>
    <definedName name="VAS073_F_Imokuadministr432GeriamojoVandens">'Forma 4'!$G$230</definedName>
    <definedName name="VAS073_F_Imokuadministr433GeriamojoVandens" localSheetId="3">'Forma 4'!$H$230</definedName>
    <definedName name="VAS073_F_Imokuadministr433GeriamojoVandens">'Forma 4'!$H$230</definedName>
    <definedName name="VAS073_F_Imokuadministr43IsViso" localSheetId="3">'Forma 4'!$E$230</definedName>
    <definedName name="VAS073_F_Imokuadministr43IsViso">'Forma 4'!$E$230</definedName>
    <definedName name="VAS073_F_Imokuadministr441NuotekuSurinkimas" localSheetId="3">'Forma 4'!$J$230</definedName>
    <definedName name="VAS073_F_Imokuadministr441NuotekuSurinkimas">'Forma 4'!$J$230</definedName>
    <definedName name="VAS073_F_Imokuadministr442NuotekuValymas" localSheetId="3">'Forma 4'!$K$230</definedName>
    <definedName name="VAS073_F_Imokuadministr442NuotekuValymas">'Forma 4'!$K$230</definedName>
    <definedName name="VAS073_F_Imokuadministr443NuotekuDumblo" localSheetId="3">'Forma 4'!$L$230</definedName>
    <definedName name="VAS073_F_Imokuadministr443NuotekuDumblo">'Forma 4'!$L$230</definedName>
    <definedName name="VAS073_F_Imokuadministr44IsViso" localSheetId="3">'Forma 4'!$I$230</definedName>
    <definedName name="VAS073_F_Imokuadministr44IsViso">'Forma 4'!$I$230</definedName>
    <definedName name="VAS073_F_Imokuadministr45PavirsiniuNuoteku" localSheetId="3">'Forma 4'!$M$230</definedName>
    <definedName name="VAS073_F_Imokuadministr45PavirsiniuNuoteku">'Forma 4'!$M$230</definedName>
    <definedName name="VAS073_F_Imokuadministr46KitosReguliuojamosios" localSheetId="3">'Forma 4'!$N$230</definedName>
    <definedName name="VAS073_F_Imokuadministr46KitosReguliuojamosios">'Forma 4'!$N$230</definedName>
    <definedName name="VAS073_F_Imokuadministr47KitosVeiklos" localSheetId="3">'Forma 4'!$Q$230</definedName>
    <definedName name="VAS073_F_Imokuadministr47KitosVeiklos">'Forma 4'!$Q$230</definedName>
    <definedName name="VAS073_F_Imokuadministr4Apskaitosveikla1" localSheetId="3">'Forma 4'!$O$230</definedName>
    <definedName name="VAS073_F_Imokuadministr4Apskaitosveikla1">'Forma 4'!$O$230</definedName>
    <definedName name="VAS073_F_Imokuadministr4Kitareguliuoja1" localSheetId="3">'Forma 4'!$P$230</definedName>
    <definedName name="VAS073_F_Imokuadministr4Kitareguliuoja1">'Forma 4'!$P$230</definedName>
    <definedName name="VAS073_F_Kanceliariness11IS" localSheetId="3">'Forma 4'!$D$74</definedName>
    <definedName name="VAS073_F_Kanceliariness11IS">'Forma 4'!$D$74</definedName>
    <definedName name="VAS073_F_Kanceliariness131GeriamojoVandens" localSheetId="3">'Forma 4'!$F$74</definedName>
    <definedName name="VAS073_F_Kanceliariness131GeriamojoVandens">'Forma 4'!$F$74</definedName>
    <definedName name="VAS073_F_Kanceliariness132GeriamojoVandens" localSheetId="3">'Forma 4'!$G$74</definedName>
    <definedName name="VAS073_F_Kanceliariness132GeriamojoVandens">'Forma 4'!$G$74</definedName>
    <definedName name="VAS073_F_Kanceliariness133GeriamojoVandens" localSheetId="3">'Forma 4'!$H$74</definedName>
    <definedName name="VAS073_F_Kanceliariness133GeriamojoVandens">'Forma 4'!$H$74</definedName>
    <definedName name="VAS073_F_Kanceliariness13IsViso" localSheetId="3">'Forma 4'!$E$74</definedName>
    <definedName name="VAS073_F_Kanceliariness13IsViso">'Forma 4'!$E$74</definedName>
    <definedName name="VAS073_F_Kanceliariness141NuotekuSurinkimas" localSheetId="3">'Forma 4'!$J$74</definedName>
    <definedName name="VAS073_F_Kanceliariness141NuotekuSurinkimas">'Forma 4'!$J$74</definedName>
    <definedName name="VAS073_F_Kanceliariness142NuotekuValymas" localSheetId="3">'Forma 4'!$K$74</definedName>
    <definedName name="VAS073_F_Kanceliariness142NuotekuValymas">'Forma 4'!$K$74</definedName>
    <definedName name="VAS073_F_Kanceliariness143NuotekuDumblo" localSheetId="3">'Forma 4'!$L$74</definedName>
    <definedName name="VAS073_F_Kanceliariness143NuotekuDumblo">'Forma 4'!$L$74</definedName>
    <definedName name="VAS073_F_Kanceliariness14IsViso" localSheetId="3">'Forma 4'!$I$74</definedName>
    <definedName name="VAS073_F_Kanceliariness14IsViso">'Forma 4'!$I$74</definedName>
    <definedName name="VAS073_F_Kanceliariness15PavirsiniuNuoteku" localSheetId="3">'Forma 4'!$M$74</definedName>
    <definedName name="VAS073_F_Kanceliariness15PavirsiniuNuoteku">'Forma 4'!$M$74</definedName>
    <definedName name="VAS073_F_Kanceliariness16KitosReguliuojamosios" localSheetId="3">'Forma 4'!$N$74</definedName>
    <definedName name="VAS073_F_Kanceliariness16KitosReguliuojamosios">'Forma 4'!$N$74</definedName>
    <definedName name="VAS073_F_Kanceliariness17KitosVeiklos" localSheetId="3">'Forma 4'!$Q$74</definedName>
    <definedName name="VAS073_F_Kanceliariness17KitosVeiklos">'Forma 4'!$Q$74</definedName>
    <definedName name="VAS073_F_Kanceliariness1Apskaitosveikla1" localSheetId="3">'Forma 4'!$O$74</definedName>
    <definedName name="VAS073_F_Kanceliariness1Apskaitosveikla1">'Forma 4'!$O$74</definedName>
    <definedName name="VAS073_F_Kanceliariness1Kitareguliuoja1" localSheetId="3">'Forma 4'!$P$74</definedName>
    <definedName name="VAS073_F_Kanceliariness1Kitareguliuoja1">'Forma 4'!$P$74</definedName>
    <definedName name="VAS073_F_Kanceliariness21IS" localSheetId="3">'Forma 4'!$D$127</definedName>
    <definedName name="VAS073_F_Kanceliariness21IS">'Forma 4'!$D$127</definedName>
    <definedName name="VAS073_F_Kanceliariness231GeriamojoVandens" localSheetId="3">'Forma 4'!$F$127</definedName>
    <definedName name="VAS073_F_Kanceliariness231GeriamojoVandens">'Forma 4'!$F$127</definedName>
    <definedName name="VAS073_F_Kanceliariness232GeriamojoVandens" localSheetId="3">'Forma 4'!$G$127</definedName>
    <definedName name="VAS073_F_Kanceliariness232GeriamojoVandens">'Forma 4'!$G$127</definedName>
    <definedName name="VAS073_F_Kanceliariness233GeriamojoVandens" localSheetId="3">'Forma 4'!$H$127</definedName>
    <definedName name="VAS073_F_Kanceliariness233GeriamojoVandens">'Forma 4'!$H$127</definedName>
    <definedName name="VAS073_F_Kanceliariness23IsViso" localSheetId="3">'Forma 4'!$E$127</definedName>
    <definedName name="VAS073_F_Kanceliariness23IsViso">'Forma 4'!$E$127</definedName>
    <definedName name="VAS073_F_Kanceliariness241NuotekuSurinkimas" localSheetId="3">'Forma 4'!$J$127</definedName>
    <definedName name="VAS073_F_Kanceliariness241NuotekuSurinkimas">'Forma 4'!$J$127</definedName>
    <definedName name="VAS073_F_Kanceliariness242NuotekuValymas" localSheetId="3">'Forma 4'!$K$127</definedName>
    <definedName name="VAS073_F_Kanceliariness242NuotekuValymas">'Forma 4'!$K$127</definedName>
    <definedName name="VAS073_F_Kanceliariness243NuotekuDumblo" localSheetId="3">'Forma 4'!$L$127</definedName>
    <definedName name="VAS073_F_Kanceliariness243NuotekuDumblo">'Forma 4'!$L$127</definedName>
    <definedName name="VAS073_F_Kanceliariness24IsViso" localSheetId="3">'Forma 4'!$I$127</definedName>
    <definedName name="VAS073_F_Kanceliariness24IsViso">'Forma 4'!$I$127</definedName>
    <definedName name="VAS073_F_Kanceliariness25PavirsiniuNuoteku" localSheetId="3">'Forma 4'!$M$127</definedName>
    <definedName name="VAS073_F_Kanceliariness25PavirsiniuNuoteku">'Forma 4'!$M$127</definedName>
    <definedName name="VAS073_F_Kanceliariness26KitosReguliuojamosios" localSheetId="3">'Forma 4'!$N$127</definedName>
    <definedName name="VAS073_F_Kanceliariness26KitosReguliuojamosios">'Forma 4'!$N$127</definedName>
    <definedName name="VAS073_F_Kanceliariness27KitosVeiklos" localSheetId="3">'Forma 4'!$Q$127</definedName>
    <definedName name="VAS073_F_Kanceliariness27KitosVeiklos">'Forma 4'!$Q$127</definedName>
    <definedName name="VAS073_F_Kanceliariness2Apskaitosveikla1" localSheetId="3">'Forma 4'!$O$127</definedName>
    <definedName name="VAS073_F_Kanceliariness2Apskaitosveikla1">'Forma 4'!$O$127</definedName>
    <definedName name="VAS073_F_Kanceliariness2Kitareguliuoja1" localSheetId="3">'Forma 4'!$P$127</definedName>
    <definedName name="VAS073_F_Kanceliariness2Kitareguliuoja1">'Forma 4'!$P$127</definedName>
    <definedName name="VAS073_F_Kanceliariness31IS" localSheetId="3">'Forma 4'!$D$179</definedName>
    <definedName name="VAS073_F_Kanceliariness31IS">'Forma 4'!$D$179</definedName>
    <definedName name="VAS073_F_Kanceliariness331GeriamojoVandens" localSheetId="3">'Forma 4'!$F$179</definedName>
    <definedName name="VAS073_F_Kanceliariness331GeriamojoVandens">'Forma 4'!$F$179</definedName>
    <definedName name="VAS073_F_Kanceliariness332GeriamojoVandens" localSheetId="3">'Forma 4'!$G$179</definedName>
    <definedName name="VAS073_F_Kanceliariness332GeriamojoVandens">'Forma 4'!$G$179</definedName>
    <definedName name="VAS073_F_Kanceliariness333GeriamojoVandens" localSheetId="3">'Forma 4'!$H$179</definedName>
    <definedName name="VAS073_F_Kanceliariness333GeriamojoVandens">'Forma 4'!$H$179</definedName>
    <definedName name="VAS073_F_Kanceliariness33IsViso" localSheetId="3">'Forma 4'!$E$179</definedName>
    <definedName name="VAS073_F_Kanceliariness33IsViso">'Forma 4'!$E$179</definedName>
    <definedName name="VAS073_F_Kanceliariness341NuotekuSurinkimas" localSheetId="3">'Forma 4'!$J$179</definedName>
    <definedName name="VAS073_F_Kanceliariness341NuotekuSurinkimas">'Forma 4'!$J$179</definedName>
    <definedName name="VAS073_F_Kanceliariness342NuotekuValymas" localSheetId="3">'Forma 4'!$K$179</definedName>
    <definedName name="VAS073_F_Kanceliariness342NuotekuValymas">'Forma 4'!$K$179</definedName>
    <definedName name="VAS073_F_Kanceliariness343NuotekuDumblo" localSheetId="3">'Forma 4'!$L$179</definedName>
    <definedName name="VAS073_F_Kanceliariness343NuotekuDumblo">'Forma 4'!$L$179</definedName>
    <definedName name="VAS073_F_Kanceliariness34IsViso" localSheetId="3">'Forma 4'!$I$179</definedName>
    <definedName name="VAS073_F_Kanceliariness34IsViso">'Forma 4'!$I$179</definedName>
    <definedName name="VAS073_F_Kanceliariness35PavirsiniuNuoteku" localSheetId="3">'Forma 4'!$M$179</definedName>
    <definedName name="VAS073_F_Kanceliariness35PavirsiniuNuoteku">'Forma 4'!$M$179</definedName>
    <definedName name="VAS073_F_Kanceliariness36KitosReguliuojamosios" localSheetId="3">'Forma 4'!$N$179</definedName>
    <definedName name="VAS073_F_Kanceliariness36KitosReguliuojamosios">'Forma 4'!$N$179</definedName>
    <definedName name="VAS073_F_Kanceliariness37KitosVeiklos" localSheetId="3">'Forma 4'!$Q$179</definedName>
    <definedName name="VAS073_F_Kanceliariness37KitosVeiklos">'Forma 4'!$Q$179</definedName>
    <definedName name="VAS073_F_Kanceliariness3Apskaitosveikla1" localSheetId="3">'Forma 4'!$O$179</definedName>
    <definedName name="VAS073_F_Kanceliariness3Apskaitosveikla1">'Forma 4'!$O$179</definedName>
    <definedName name="VAS073_F_Kanceliariness3Kitareguliuoja1" localSheetId="3">'Forma 4'!$P$179</definedName>
    <definedName name="VAS073_F_Kanceliariness3Kitareguliuoja1">'Forma 4'!$P$179</definedName>
    <definedName name="VAS073_F_Kanceliariness41IS" localSheetId="3">'Forma 4'!$D$224</definedName>
    <definedName name="VAS073_F_Kanceliariness41IS">'Forma 4'!$D$224</definedName>
    <definedName name="VAS073_F_Kanceliariness431GeriamojoVandens" localSheetId="3">'Forma 4'!$F$224</definedName>
    <definedName name="VAS073_F_Kanceliariness431GeriamojoVandens">'Forma 4'!$F$224</definedName>
    <definedName name="VAS073_F_Kanceliariness432GeriamojoVandens" localSheetId="3">'Forma 4'!$G$224</definedName>
    <definedName name="VAS073_F_Kanceliariness432GeriamojoVandens">'Forma 4'!$G$224</definedName>
    <definedName name="VAS073_F_Kanceliariness433GeriamojoVandens" localSheetId="3">'Forma 4'!$H$224</definedName>
    <definedName name="VAS073_F_Kanceliariness433GeriamojoVandens">'Forma 4'!$H$224</definedName>
    <definedName name="VAS073_F_Kanceliariness43IsViso" localSheetId="3">'Forma 4'!$E$224</definedName>
    <definedName name="VAS073_F_Kanceliariness43IsViso">'Forma 4'!$E$224</definedName>
    <definedName name="VAS073_F_Kanceliariness441NuotekuSurinkimas" localSheetId="3">'Forma 4'!$J$224</definedName>
    <definedName name="VAS073_F_Kanceliariness441NuotekuSurinkimas">'Forma 4'!$J$224</definedName>
    <definedName name="VAS073_F_Kanceliariness442NuotekuValymas" localSheetId="3">'Forma 4'!$K$224</definedName>
    <definedName name="VAS073_F_Kanceliariness442NuotekuValymas">'Forma 4'!$K$224</definedName>
    <definedName name="VAS073_F_Kanceliariness443NuotekuDumblo" localSheetId="3">'Forma 4'!$L$224</definedName>
    <definedName name="VAS073_F_Kanceliariness443NuotekuDumblo">'Forma 4'!$L$224</definedName>
    <definedName name="VAS073_F_Kanceliariness44IsViso" localSheetId="3">'Forma 4'!$I$224</definedName>
    <definedName name="VAS073_F_Kanceliariness44IsViso">'Forma 4'!$I$224</definedName>
    <definedName name="VAS073_F_Kanceliariness45PavirsiniuNuoteku" localSheetId="3">'Forma 4'!$M$224</definedName>
    <definedName name="VAS073_F_Kanceliariness45PavirsiniuNuoteku">'Forma 4'!$M$224</definedName>
    <definedName name="VAS073_F_Kanceliariness46KitosReguliuojamosios" localSheetId="3">'Forma 4'!$N$224</definedName>
    <definedName name="VAS073_F_Kanceliariness46KitosReguliuojamosios">'Forma 4'!$N$224</definedName>
    <definedName name="VAS073_F_Kanceliariness47KitosVeiklos" localSheetId="3">'Forma 4'!$Q$224</definedName>
    <definedName name="VAS073_F_Kanceliariness47KitosVeiklos">'Forma 4'!$Q$224</definedName>
    <definedName name="VAS073_F_Kanceliariness4Apskaitosveikla1" localSheetId="3">'Forma 4'!$O$224</definedName>
    <definedName name="VAS073_F_Kanceliariness4Apskaitosveikla1">'Forma 4'!$O$224</definedName>
    <definedName name="VAS073_F_Kanceliariness4Kitareguliuoja1" localSheetId="3">'Forma 4'!$P$224</definedName>
    <definedName name="VAS073_F_Kanceliariness4Kitareguliuoja1">'Forma 4'!$P$224</definedName>
    <definedName name="VAS073_F_Kintamosiospas11IS" localSheetId="3">'Forma 4'!$D$28</definedName>
    <definedName name="VAS073_F_Kintamosiospas11IS">'Forma 4'!$D$28</definedName>
    <definedName name="VAS073_F_Kintamosiospas131GeriamojoVandens" localSheetId="3">'Forma 4'!$F$28</definedName>
    <definedName name="VAS073_F_Kintamosiospas131GeriamojoVandens">'Forma 4'!$F$28</definedName>
    <definedName name="VAS073_F_Kintamosiospas132GeriamojoVandens" localSheetId="3">'Forma 4'!$G$28</definedName>
    <definedName name="VAS073_F_Kintamosiospas132GeriamojoVandens">'Forma 4'!$G$28</definedName>
    <definedName name="VAS073_F_Kintamosiospas133GeriamojoVandens" localSheetId="3">'Forma 4'!$H$28</definedName>
    <definedName name="VAS073_F_Kintamosiospas133GeriamojoVandens">'Forma 4'!$H$28</definedName>
    <definedName name="VAS073_F_Kintamosiospas13IsViso" localSheetId="3">'Forma 4'!$E$28</definedName>
    <definedName name="VAS073_F_Kintamosiospas13IsViso">'Forma 4'!$E$28</definedName>
    <definedName name="VAS073_F_Kintamosiospas141NuotekuSurinkimas" localSheetId="3">'Forma 4'!$J$28</definedName>
    <definedName name="VAS073_F_Kintamosiospas141NuotekuSurinkimas">'Forma 4'!$J$28</definedName>
    <definedName name="VAS073_F_Kintamosiospas142NuotekuValymas" localSheetId="3">'Forma 4'!$K$28</definedName>
    <definedName name="VAS073_F_Kintamosiospas142NuotekuValymas">'Forma 4'!$K$28</definedName>
    <definedName name="VAS073_F_Kintamosiospas143NuotekuDumblo" localSheetId="3">'Forma 4'!$L$28</definedName>
    <definedName name="VAS073_F_Kintamosiospas143NuotekuDumblo">'Forma 4'!$L$28</definedName>
    <definedName name="VAS073_F_Kintamosiospas14IsViso" localSheetId="3">'Forma 4'!$I$28</definedName>
    <definedName name="VAS073_F_Kintamosiospas14IsViso">'Forma 4'!$I$28</definedName>
    <definedName name="VAS073_F_Kintamosiospas15PavirsiniuNuoteku" localSheetId="3">'Forma 4'!$M$28</definedName>
    <definedName name="VAS073_F_Kintamosiospas15PavirsiniuNuoteku">'Forma 4'!$M$28</definedName>
    <definedName name="VAS073_F_Kintamosiospas16KitosReguliuojamosios" localSheetId="3">'Forma 4'!$N$28</definedName>
    <definedName name="VAS073_F_Kintamosiospas16KitosReguliuojamosios">'Forma 4'!$N$28</definedName>
    <definedName name="VAS073_F_Kintamosiospas17KitosVeiklos" localSheetId="3">'Forma 4'!$Q$28</definedName>
    <definedName name="VAS073_F_Kintamosiospas17KitosVeiklos">'Forma 4'!$Q$28</definedName>
    <definedName name="VAS073_F_Kintamosiospas1Apskaitosveikla1" localSheetId="3">'Forma 4'!$O$28</definedName>
    <definedName name="VAS073_F_Kintamosiospas1Apskaitosveikla1">'Forma 4'!$O$28</definedName>
    <definedName name="VAS073_F_Kintamosiospas1Kitareguliuoja1" localSheetId="3">'Forma 4'!$P$28</definedName>
    <definedName name="VAS073_F_Kintamosiospas1Kitareguliuoja1">'Forma 4'!$P$28</definedName>
    <definedName name="VAS073_F_Kitosadministr11IS" localSheetId="3">'Forma 4'!$D$82</definedName>
    <definedName name="VAS073_F_Kitosadministr11IS">'Forma 4'!$D$82</definedName>
    <definedName name="VAS073_F_Kitosadministr131GeriamojoVandens" localSheetId="3">'Forma 4'!$F$82</definedName>
    <definedName name="VAS073_F_Kitosadministr131GeriamojoVandens">'Forma 4'!$F$82</definedName>
    <definedName name="VAS073_F_Kitosadministr132GeriamojoVandens" localSheetId="3">'Forma 4'!$G$82</definedName>
    <definedName name="VAS073_F_Kitosadministr132GeriamojoVandens">'Forma 4'!$G$82</definedName>
    <definedName name="VAS073_F_Kitosadministr133GeriamojoVandens" localSheetId="3">'Forma 4'!$H$82</definedName>
    <definedName name="VAS073_F_Kitosadministr133GeriamojoVandens">'Forma 4'!$H$82</definedName>
    <definedName name="VAS073_F_Kitosadministr13IsViso" localSheetId="3">'Forma 4'!$E$82</definedName>
    <definedName name="VAS073_F_Kitosadministr13IsViso">'Forma 4'!$E$82</definedName>
    <definedName name="VAS073_F_Kitosadministr141NuotekuSurinkimas" localSheetId="3">'Forma 4'!$J$82</definedName>
    <definedName name="VAS073_F_Kitosadministr141NuotekuSurinkimas">'Forma 4'!$J$82</definedName>
    <definedName name="VAS073_F_Kitosadministr142NuotekuValymas" localSheetId="3">'Forma 4'!$K$82</definedName>
    <definedName name="VAS073_F_Kitosadministr142NuotekuValymas">'Forma 4'!$K$82</definedName>
    <definedName name="VAS073_F_Kitosadministr143NuotekuDumblo" localSheetId="3">'Forma 4'!$L$82</definedName>
    <definedName name="VAS073_F_Kitosadministr143NuotekuDumblo">'Forma 4'!$L$82</definedName>
    <definedName name="VAS073_F_Kitosadministr14IsViso" localSheetId="3">'Forma 4'!$I$82</definedName>
    <definedName name="VAS073_F_Kitosadministr14IsViso">'Forma 4'!$I$82</definedName>
    <definedName name="VAS073_F_Kitosadministr15PavirsiniuNuoteku" localSheetId="3">'Forma 4'!$M$82</definedName>
    <definedName name="VAS073_F_Kitosadministr15PavirsiniuNuoteku">'Forma 4'!$M$82</definedName>
    <definedName name="VAS073_F_Kitosadministr16KitosReguliuojamosios" localSheetId="3">'Forma 4'!$N$82</definedName>
    <definedName name="VAS073_F_Kitosadministr16KitosReguliuojamosios">'Forma 4'!$N$82</definedName>
    <definedName name="VAS073_F_Kitosadministr17KitosVeiklos" localSheetId="3">'Forma 4'!$Q$82</definedName>
    <definedName name="VAS073_F_Kitosadministr17KitosVeiklos">'Forma 4'!$Q$82</definedName>
    <definedName name="VAS073_F_Kitosadministr1Apskaitosveikla1" localSheetId="3">'Forma 4'!$O$82</definedName>
    <definedName name="VAS073_F_Kitosadministr1Apskaitosveikla1">'Forma 4'!$O$82</definedName>
    <definedName name="VAS073_F_Kitosadministr1Kitareguliuoja1" localSheetId="3">'Forma 4'!$P$82</definedName>
    <definedName name="VAS073_F_Kitosadministr1Kitareguliuoja1">'Forma 4'!$P$82</definedName>
    <definedName name="VAS073_F_Kitosadministr21IS" localSheetId="3">'Forma 4'!$D$135</definedName>
    <definedName name="VAS073_F_Kitosadministr21IS">'Forma 4'!$D$135</definedName>
    <definedName name="VAS073_F_Kitosadministr231GeriamojoVandens" localSheetId="3">'Forma 4'!$F$135</definedName>
    <definedName name="VAS073_F_Kitosadministr231GeriamojoVandens">'Forma 4'!$F$135</definedName>
    <definedName name="VAS073_F_Kitosadministr232GeriamojoVandens" localSheetId="3">'Forma 4'!$G$135</definedName>
    <definedName name="VAS073_F_Kitosadministr232GeriamojoVandens">'Forma 4'!$G$135</definedName>
    <definedName name="VAS073_F_Kitosadministr233GeriamojoVandens" localSheetId="3">'Forma 4'!$H$135</definedName>
    <definedName name="VAS073_F_Kitosadministr233GeriamojoVandens">'Forma 4'!$H$135</definedName>
    <definedName name="VAS073_F_Kitosadministr23IsViso" localSheetId="3">'Forma 4'!$E$135</definedName>
    <definedName name="VAS073_F_Kitosadministr23IsViso">'Forma 4'!$E$135</definedName>
    <definedName name="VAS073_F_Kitosadministr241NuotekuSurinkimas" localSheetId="3">'Forma 4'!$J$135</definedName>
    <definedName name="VAS073_F_Kitosadministr241NuotekuSurinkimas">'Forma 4'!$J$135</definedName>
    <definedName name="VAS073_F_Kitosadministr242NuotekuValymas" localSheetId="3">'Forma 4'!$K$135</definedName>
    <definedName name="VAS073_F_Kitosadministr242NuotekuValymas">'Forma 4'!$K$135</definedName>
    <definedName name="VAS073_F_Kitosadministr243NuotekuDumblo" localSheetId="3">'Forma 4'!$L$135</definedName>
    <definedName name="VAS073_F_Kitosadministr243NuotekuDumblo">'Forma 4'!$L$135</definedName>
    <definedName name="VAS073_F_Kitosadministr24IsViso" localSheetId="3">'Forma 4'!$I$135</definedName>
    <definedName name="VAS073_F_Kitosadministr24IsViso">'Forma 4'!$I$135</definedName>
    <definedName name="VAS073_F_Kitosadministr25PavirsiniuNuoteku" localSheetId="3">'Forma 4'!$M$135</definedName>
    <definedName name="VAS073_F_Kitosadministr25PavirsiniuNuoteku">'Forma 4'!$M$135</definedName>
    <definedName name="VAS073_F_Kitosadministr26KitosReguliuojamosios" localSheetId="3">'Forma 4'!$N$135</definedName>
    <definedName name="VAS073_F_Kitosadministr26KitosReguliuojamosios">'Forma 4'!$N$135</definedName>
    <definedName name="VAS073_F_Kitosadministr27KitosVeiklos" localSheetId="3">'Forma 4'!$Q$135</definedName>
    <definedName name="VAS073_F_Kitosadministr27KitosVeiklos">'Forma 4'!$Q$135</definedName>
    <definedName name="VAS073_F_Kitosadministr2Apskaitosveikla1" localSheetId="3">'Forma 4'!$O$135</definedName>
    <definedName name="VAS073_F_Kitosadministr2Apskaitosveikla1">'Forma 4'!$O$135</definedName>
    <definedName name="VAS073_F_Kitosadministr2Kitareguliuoja1" localSheetId="3">'Forma 4'!$P$135</definedName>
    <definedName name="VAS073_F_Kitosadministr2Kitareguliuoja1">'Forma 4'!$P$135</definedName>
    <definedName name="VAS073_F_Kitosadministr31IS" localSheetId="3">'Forma 4'!$D$187</definedName>
    <definedName name="VAS073_F_Kitosadministr31IS">'Forma 4'!$D$187</definedName>
    <definedName name="VAS073_F_Kitosadministr331GeriamojoVandens" localSheetId="3">'Forma 4'!$F$187</definedName>
    <definedName name="VAS073_F_Kitosadministr331GeriamojoVandens">'Forma 4'!$F$187</definedName>
    <definedName name="VAS073_F_Kitosadministr332GeriamojoVandens" localSheetId="3">'Forma 4'!$G$187</definedName>
    <definedName name="VAS073_F_Kitosadministr332GeriamojoVandens">'Forma 4'!$G$187</definedName>
    <definedName name="VAS073_F_Kitosadministr333GeriamojoVandens" localSheetId="3">'Forma 4'!$H$187</definedName>
    <definedName name="VAS073_F_Kitosadministr333GeriamojoVandens">'Forma 4'!$H$187</definedName>
    <definedName name="VAS073_F_Kitosadministr33IsViso" localSheetId="3">'Forma 4'!$E$187</definedName>
    <definedName name="VAS073_F_Kitosadministr33IsViso">'Forma 4'!$E$187</definedName>
    <definedName name="VAS073_F_Kitosadministr341NuotekuSurinkimas" localSheetId="3">'Forma 4'!$J$187</definedName>
    <definedName name="VAS073_F_Kitosadministr341NuotekuSurinkimas">'Forma 4'!$J$187</definedName>
    <definedName name="VAS073_F_Kitosadministr342NuotekuValymas" localSheetId="3">'Forma 4'!$K$187</definedName>
    <definedName name="VAS073_F_Kitosadministr342NuotekuValymas">'Forma 4'!$K$187</definedName>
    <definedName name="VAS073_F_Kitosadministr343NuotekuDumblo" localSheetId="3">'Forma 4'!$L$187</definedName>
    <definedName name="VAS073_F_Kitosadministr343NuotekuDumblo">'Forma 4'!$L$187</definedName>
    <definedName name="VAS073_F_Kitosadministr34IsViso" localSheetId="3">'Forma 4'!$I$187</definedName>
    <definedName name="VAS073_F_Kitosadministr34IsViso">'Forma 4'!$I$187</definedName>
    <definedName name="VAS073_F_Kitosadministr35PavirsiniuNuoteku" localSheetId="3">'Forma 4'!$M$187</definedName>
    <definedName name="VAS073_F_Kitosadministr35PavirsiniuNuoteku">'Forma 4'!$M$187</definedName>
    <definedName name="VAS073_F_Kitosadministr36KitosReguliuojamosios" localSheetId="3">'Forma 4'!$N$187</definedName>
    <definedName name="VAS073_F_Kitosadministr36KitosReguliuojamosios">'Forma 4'!$N$187</definedName>
    <definedName name="VAS073_F_Kitosadministr37KitosVeiklos" localSheetId="3">'Forma 4'!$Q$187</definedName>
    <definedName name="VAS073_F_Kitosadministr37KitosVeiklos">'Forma 4'!$Q$187</definedName>
    <definedName name="VAS073_F_Kitosadministr3Apskaitosveikla1" localSheetId="3">'Forma 4'!$O$187</definedName>
    <definedName name="VAS073_F_Kitosadministr3Apskaitosveikla1">'Forma 4'!$O$187</definedName>
    <definedName name="VAS073_F_Kitosadministr3Kitareguliuoja1" localSheetId="3">'Forma 4'!$P$187</definedName>
    <definedName name="VAS073_F_Kitosadministr3Kitareguliuoja1">'Forma 4'!$P$187</definedName>
    <definedName name="VAS073_F_Kitosadministr41IS" localSheetId="3">'Forma 4'!$D$233</definedName>
    <definedName name="VAS073_F_Kitosadministr41IS">'Forma 4'!$D$233</definedName>
    <definedName name="VAS073_F_Kitosadministr431GeriamojoVandens" localSheetId="3">'Forma 4'!$F$233</definedName>
    <definedName name="VAS073_F_Kitosadministr431GeriamojoVandens">'Forma 4'!$F$233</definedName>
    <definedName name="VAS073_F_Kitosadministr432GeriamojoVandens" localSheetId="3">'Forma 4'!$G$233</definedName>
    <definedName name="VAS073_F_Kitosadministr432GeriamojoVandens">'Forma 4'!$G$233</definedName>
    <definedName name="VAS073_F_Kitosadministr433GeriamojoVandens" localSheetId="3">'Forma 4'!$H$233</definedName>
    <definedName name="VAS073_F_Kitosadministr433GeriamojoVandens">'Forma 4'!$H$233</definedName>
    <definedName name="VAS073_F_Kitosadministr43IsViso" localSheetId="3">'Forma 4'!$E$233</definedName>
    <definedName name="VAS073_F_Kitosadministr43IsViso">'Forma 4'!$E$233</definedName>
    <definedName name="VAS073_F_Kitosadministr441NuotekuSurinkimas" localSheetId="3">'Forma 4'!$J$233</definedName>
    <definedName name="VAS073_F_Kitosadministr441NuotekuSurinkimas">'Forma 4'!$J$233</definedName>
    <definedName name="VAS073_F_Kitosadministr442NuotekuValymas" localSheetId="3">'Forma 4'!$K$233</definedName>
    <definedName name="VAS073_F_Kitosadministr442NuotekuValymas">'Forma 4'!$K$233</definedName>
    <definedName name="VAS073_F_Kitosadministr443NuotekuDumblo" localSheetId="3">'Forma 4'!$L$233</definedName>
    <definedName name="VAS073_F_Kitosadministr443NuotekuDumblo">'Forma 4'!$L$233</definedName>
    <definedName name="VAS073_F_Kitosadministr44IsViso" localSheetId="3">'Forma 4'!$I$233</definedName>
    <definedName name="VAS073_F_Kitosadministr44IsViso">'Forma 4'!$I$233</definedName>
    <definedName name="VAS073_F_Kitosadministr45PavirsiniuNuoteku" localSheetId="3">'Forma 4'!$M$233</definedName>
    <definedName name="VAS073_F_Kitosadministr45PavirsiniuNuoteku">'Forma 4'!$M$233</definedName>
    <definedName name="VAS073_F_Kitosadministr46KitosReguliuojamosios" localSheetId="3">'Forma 4'!$N$233</definedName>
    <definedName name="VAS073_F_Kitosadministr46KitosReguliuojamosios">'Forma 4'!$N$233</definedName>
    <definedName name="VAS073_F_Kitosadministr47KitosVeiklos" localSheetId="3">'Forma 4'!$Q$233</definedName>
    <definedName name="VAS073_F_Kitosadministr47KitosVeiklos">'Forma 4'!$Q$233</definedName>
    <definedName name="VAS073_F_Kitosadministr4Apskaitosveikla1" localSheetId="3">'Forma 4'!$O$233</definedName>
    <definedName name="VAS073_F_Kitosadministr4Apskaitosveikla1">'Forma 4'!$O$233</definedName>
    <definedName name="VAS073_F_Kitosadministr4Kitareguliuoja1" localSheetId="3">'Forma 4'!$P$233</definedName>
    <definedName name="VAS073_F_Kitosadministr4Kitareguliuoja1">'Forma 4'!$P$233</definedName>
    <definedName name="VAS073_F_Kitosfinansine11IS" localSheetId="3">'Forma 4'!$D$67</definedName>
    <definedName name="VAS073_F_Kitosfinansine11IS">'Forma 4'!$D$67</definedName>
    <definedName name="VAS073_F_Kitosfinansine131GeriamojoVandens" localSheetId="3">'Forma 4'!$F$67</definedName>
    <definedName name="VAS073_F_Kitosfinansine131GeriamojoVandens">'Forma 4'!$F$67</definedName>
    <definedName name="VAS073_F_Kitosfinansine132GeriamojoVandens" localSheetId="3">'Forma 4'!$G$67</definedName>
    <definedName name="VAS073_F_Kitosfinansine132GeriamojoVandens">'Forma 4'!$G$67</definedName>
    <definedName name="VAS073_F_Kitosfinansine133GeriamojoVandens" localSheetId="3">'Forma 4'!$H$67</definedName>
    <definedName name="VAS073_F_Kitosfinansine133GeriamojoVandens">'Forma 4'!$H$67</definedName>
    <definedName name="VAS073_F_Kitosfinansine13IsViso" localSheetId="3">'Forma 4'!$E$67</definedName>
    <definedName name="VAS073_F_Kitosfinansine13IsViso">'Forma 4'!$E$67</definedName>
    <definedName name="VAS073_F_Kitosfinansine141NuotekuSurinkimas" localSheetId="3">'Forma 4'!$J$67</definedName>
    <definedName name="VAS073_F_Kitosfinansine141NuotekuSurinkimas">'Forma 4'!$J$67</definedName>
    <definedName name="VAS073_F_Kitosfinansine142NuotekuValymas" localSheetId="3">'Forma 4'!$K$67</definedName>
    <definedName name="VAS073_F_Kitosfinansine142NuotekuValymas">'Forma 4'!$K$67</definedName>
    <definedName name="VAS073_F_Kitosfinansine143NuotekuDumblo" localSheetId="3">'Forma 4'!$L$67</definedName>
    <definedName name="VAS073_F_Kitosfinansine143NuotekuDumblo">'Forma 4'!$L$67</definedName>
    <definedName name="VAS073_F_Kitosfinansine14IsViso" localSheetId="3">'Forma 4'!$I$67</definedName>
    <definedName name="VAS073_F_Kitosfinansine14IsViso">'Forma 4'!$I$67</definedName>
    <definedName name="VAS073_F_Kitosfinansine15PavirsiniuNuoteku" localSheetId="3">'Forma 4'!$M$67</definedName>
    <definedName name="VAS073_F_Kitosfinansine15PavirsiniuNuoteku">'Forma 4'!$M$67</definedName>
    <definedName name="VAS073_F_Kitosfinansine16KitosReguliuojamosios" localSheetId="3">'Forma 4'!$N$67</definedName>
    <definedName name="VAS073_F_Kitosfinansine16KitosReguliuojamosios">'Forma 4'!$N$67</definedName>
    <definedName name="VAS073_F_Kitosfinansine17KitosVeiklos" localSheetId="3">'Forma 4'!$Q$67</definedName>
    <definedName name="VAS073_F_Kitosfinansine17KitosVeiklos">'Forma 4'!$Q$67</definedName>
    <definedName name="VAS073_F_Kitosfinansine1Apskaitosveikla1" localSheetId="3">'Forma 4'!$O$67</definedName>
    <definedName name="VAS073_F_Kitosfinansine1Apskaitosveikla1">'Forma 4'!$O$67</definedName>
    <definedName name="VAS073_F_Kitosfinansine1Kitareguliuoja1" localSheetId="3">'Forma 4'!$P$67</definedName>
    <definedName name="VAS073_F_Kitosfinansine1Kitareguliuoja1">'Forma 4'!$P$67</definedName>
    <definedName name="VAS073_F_Kitosfinansine21IS" localSheetId="3">'Forma 4'!$D$120</definedName>
    <definedName name="VAS073_F_Kitosfinansine21IS">'Forma 4'!$D$120</definedName>
    <definedName name="VAS073_F_Kitosfinansine231GeriamojoVandens" localSheetId="3">'Forma 4'!$F$120</definedName>
    <definedName name="VAS073_F_Kitosfinansine231GeriamojoVandens">'Forma 4'!$F$120</definedName>
    <definedName name="VAS073_F_Kitosfinansine232GeriamojoVandens" localSheetId="3">'Forma 4'!$G$120</definedName>
    <definedName name="VAS073_F_Kitosfinansine232GeriamojoVandens">'Forma 4'!$G$120</definedName>
    <definedName name="VAS073_F_Kitosfinansine233GeriamojoVandens" localSheetId="3">'Forma 4'!$H$120</definedName>
    <definedName name="VAS073_F_Kitosfinansine233GeriamojoVandens">'Forma 4'!$H$120</definedName>
    <definedName name="VAS073_F_Kitosfinansine23IsViso" localSheetId="3">'Forma 4'!$E$120</definedName>
    <definedName name="VAS073_F_Kitosfinansine23IsViso">'Forma 4'!$E$120</definedName>
    <definedName name="VAS073_F_Kitosfinansine241NuotekuSurinkimas" localSheetId="3">'Forma 4'!$J$120</definedName>
    <definedName name="VAS073_F_Kitosfinansine241NuotekuSurinkimas">'Forma 4'!$J$120</definedName>
    <definedName name="VAS073_F_Kitosfinansine242NuotekuValymas" localSheetId="3">'Forma 4'!$K$120</definedName>
    <definedName name="VAS073_F_Kitosfinansine242NuotekuValymas">'Forma 4'!$K$120</definedName>
    <definedName name="VAS073_F_Kitosfinansine243NuotekuDumblo" localSheetId="3">'Forma 4'!$L$120</definedName>
    <definedName name="VAS073_F_Kitosfinansine243NuotekuDumblo">'Forma 4'!$L$120</definedName>
    <definedName name="VAS073_F_Kitosfinansine24IsViso" localSheetId="3">'Forma 4'!$I$120</definedName>
    <definedName name="VAS073_F_Kitosfinansine24IsViso">'Forma 4'!$I$120</definedName>
    <definedName name="VAS073_F_Kitosfinansine25PavirsiniuNuoteku" localSheetId="3">'Forma 4'!$M$120</definedName>
    <definedName name="VAS073_F_Kitosfinansine25PavirsiniuNuoteku">'Forma 4'!$M$120</definedName>
    <definedName name="VAS073_F_Kitosfinansine26KitosReguliuojamosios" localSheetId="3">'Forma 4'!$N$120</definedName>
    <definedName name="VAS073_F_Kitosfinansine26KitosReguliuojamosios">'Forma 4'!$N$120</definedName>
    <definedName name="VAS073_F_Kitosfinansine27KitosVeiklos" localSheetId="3">'Forma 4'!$Q$120</definedName>
    <definedName name="VAS073_F_Kitosfinansine27KitosVeiklos">'Forma 4'!$Q$120</definedName>
    <definedName name="VAS073_F_Kitosfinansine2Apskaitosveikla1" localSheetId="3">'Forma 4'!$O$120</definedName>
    <definedName name="VAS073_F_Kitosfinansine2Apskaitosveikla1">'Forma 4'!$O$120</definedName>
    <definedName name="VAS073_F_Kitosfinansine2Kitareguliuoja1" localSheetId="3">'Forma 4'!$P$120</definedName>
    <definedName name="VAS073_F_Kitosfinansine2Kitareguliuoja1">'Forma 4'!$P$120</definedName>
    <definedName name="VAS073_F_Kitosfinansine31IS" localSheetId="3">'Forma 4'!$D$172</definedName>
    <definedName name="VAS073_F_Kitosfinansine31IS">'Forma 4'!$D$172</definedName>
    <definedName name="VAS073_F_Kitosfinansine331GeriamojoVandens" localSheetId="3">'Forma 4'!$F$172</definedName>
    <definedName name="VAS073_F_Kitosfinansine331GeriamojoVandens">'Forma 4'!$F$172</definedName>
    <definedName name="VAS073_F_Kitosfinansine332GeriamojoVandens" localSheetId="3">'Forma 4'!$G$172</definedName>
    <definedName name="VAS073_F_Kitosfinansine332GeriamojoVandens">'Forma 4'!$G$172</definedName>
    <definedName name="VAS073_F_Kitosfinansine333GeriamojoVandens" localSheetId="3">'Forma 4'!$H$172</definedName>
    <definedName name="VAS073_F_Kitosfinansine333GeriamojoVandens">'Forma 4'!$H$172</definedName>
    <definedName name="VAS073_F_Kitosfinansine33IsViso" localSheetId="3">'Forma 4'!$E$172</definedName>
    <definedName name="VAS073_F_Kitosfinansine33IsViso">'Forma 4'!$E$172</definedName>
    <definedName name="VAS073_F_Kitosfinansine341NuotekuSurinkimas" localSheetId="3">'Forma 4'!$J$172</definedName>
    <definedName name="VAS073_F_Kitosfinansine341NuotekuSurinkimas">'Forma 4'!$J$172</definedName>
    <definedName name="VAS073_F_Kitosfinansine342NuotekuValymas" localSheetId="3">'Forma 4'!$K$172</definedName>
    <definedName name="VAS073_F_Kitosfinansine342NuotekuValymas">'Forma 4'!$K$172</definedName>
    <definedName name="VAS073_F_Kitosfinansine343NuotekuDumblo" localSheetId="3">'Forma 4'!$L$172</definedName>
    <definedName name="VAS073_F_Kitosfinansine343NuotekuDumblo">'Forma 4'!$L$172</definedName>
    <definedName name="VAS073_F_Kitosfinansine34IsViso" localSheetId="3">'Forma 4'!$I$172</definedName>
    <definedName name="VAS073_F_Kitosfinansine34IsViso">'Forma 4'!$I$172</definedName>
    <definedName name="VAS073_F_Kitosfinansine35PavirsiniuNuoteku" localSheetId="3">'Forma 4'!$M$172</definedName>
    <definedName name="VAS073_F_Kitosfinansine35PavirsiniuNuoteku">'Forma 4'!$M$172</definedName>
    <definedName name="VAS073_F_Kitosfinansine36KitosReguliuojamosios" localSheetId="3">'Forma 4'!$N$172</definedName>
    <definedName name="VAS073_F_Kitosfinansine36KitosReguliuojamosios">'Forma 4'!$N$172</definedName>
    <definedName name="VAS073_F_Kitosfinansine37KitosVeiklos" localSheetId="3">'Forma 4'!$Q$172</definedName>
    <definedName name="VAS073_F_Kitosfinansine37KitosVeiklos">'Forma 4'!$Q$172</definedName>
    <definedName name="VAS073_F_Kitosfinansine3Apskaitosveikla1" localSheetId="3">'Forma 4'!$O$172</definedName>
    <definedName name="VAS073_F_Kitosfinansine3Apskaitosveikla1">'Forma 4'!$O$172</definedName>
    <definedName name="VAS073_F_Kitosfinansine3Kitareguliuoja1" localSheetId="3">'Forma 4'!$P$172</definedName>
    <definedName name="VAS073_F_Kitosfinansine3Kitareguliuoja1">'Forma 4'!$P$172</definedName>
    <definedName name="VAS073_F_Kitosfinansine41IS" localSheetId="3">'Forma 4'!$D$217</definedName>
    <definedName name="VAS073_F_Kitosfinansine41IS">'Forma 4'!$D$217</definedName>
    <definedName name="VAS073_F_Kitosfinansine431GeriamojoVandens" localSheetId="3">'Forma 4'!$F$217</definedName>
    <definedName name="VAS073_F_Kitosfinansine431GeriamojoVandens">'Forma 4'!$F$217</definedName>
    <definedName name="VAS073_F_Kitosfinansine432GeriamojoVandens" localSheetId="3">'Forma 4'!$G$217</definedName>
    <definedName name="VAS073_F_Kitosfinansine432GeriamojoVandens">'Forma 4'!$G$217</definedName>
    <definedName name="VAS073_F_Kitosfinansine433GeriamojoVandens" localSheetId="3">'Forma 4'!$H$217</definedName>
    <definedName name="VAS073_F_Kitosfinansine433GeriamojoVandens">'Forma 4'!$H$217</definedName>
    <definedName name="VAS073_F_Kitosfinansine43IsViso" localSheetId="3">'Forma 4'!$E$217</definedName>
    <definedName name="VAS073_F_Kitosfinansine43IsViso">'Forma 4'!$E$217</definedName>
    <definedName name="VAS073_F_Kitosfinansine441NuotekuSurinkimas" localSheetId="3">'Forma 4'!$J$217</definedName>
    <definedName name="VAS073_F_Kitosfinansine441NuotekuSurinkimas">'Forma 4'!$J$217</definedName>
    <definedName name="VAS073_F_Kitosfinansine442NuotekuValymas" localSheetId="3">'Forma 4'!$K$217</definedName>
    <definedName name="VAS073_F_Kitosfinansine442NuotekuValymas">'Forma 4'!$K$217</definedName>
    <definedName name="VAS073_F_Kitosfinansine443NuotekuDumblo" localSheetId="3">'Forma 4'!$L$217</definedName>
    <definedName name="VAS073_F_Kitosfinansine443NuotekuDumblo">'Forma 4'!$L$217</definedName>
    <definedName name="VAS073_F_Kitosfinansine44IsViso" localSheetId="3">'Forma 4'!$I$217</definedName>
    <definedName name="VAS073_F_Kitosfinansine44IsViso">'Forma 4'!$I$217</definedName>
    <definedName name="VAS073_F_Kitosfinansine45PavirsiniuNuoteku" localSheetId="3">'Forma 4'!$M$217</definedName>
    <definedName name="VAS073_F_Kitosfinansine45PavirsiniuNuoteku">'Forma 4'!$M$217</definedName>
    <definedName name="VAS073_F_Kitosfinansine46KitosReguliuojamosios" localSheetId="3">'Forma 4'!$N$217</definedName>
    <definedName name="VAS073_F_Kitosfinansine46KitosReguliuojamosios">'Forma 4'!$N$217</definedName>
    <definedName name="VAS073_F_Kitosfinansine47KitosVeiklos" localSheetId="3">'Forma 4'!$Q$217</definedName>
    <definedName name="VAS073_F_Kitosfinansine47KitosVeiklos">'Forma 4'!$Q$217</definedName>
    <definedName name="VAS073_F_Kitosfinansine4Apskaitosveikla1" localSheetId="3">'Forma 4'!$O$217</definedName>
    <definedName name="VAS073_F_Kitosfinansine4Apskaitosveikla1">'Forma 4'!$O$217</definedName>
    <definedName name="VAS073_F_Kitosfinansine4Kitareguliuoja1" localSheetId="3">'Forma 4'!$P$217</definedName>
    <definedName name="VAS073_F_Kitosfinansine4Kitareguliuoja1">'Forma 4'!$P$217</definedName>
    <definedName name="VAS073_F_Kitoskintamosi11IS" localSheetId="3">'Forma 4'!$D$91</definedName>
    <definedName name="VAS073_F_Kitoskintamosi11IS">'Forma 4'!$D$91</definedName>
    <definedName name="VAS073_F_Kitoskintamosi131GeriamojoVandens" localSheetId="3">'Forma 4'!$F$91</definedName>
    <definedName name="VAS073_F_Kitoskintamosi131GeriamojoVandens">'Forma 4'!$F$91</definedName>
    <definedName name="VAS073_F_Kitoskintamosi132GeriamojoVandens" localSheetId="3">'Forma 4'!$G$91</definedName>
    <definedName name="VAS073_F_Kitoskintamosi132GeriamojoVandens">'Forma 4'!$G$91</definedName>
    <definedName name="VAS073_F_Kitoskintamosi133GeriamojoVandens" localSheetId="3">'Forma 4'!$H$91</definedName>
    <definedName name="VAS073_F_Kitoskintamosi133GeriamojoVandens">'Forma 4'!$H$91</definedName>
    <definedName name="VAS073_F_Kitoskintamosi13IsViso" localSheetId="3">'Forma 4'!$E$91</definedName>
    <definedName name="VAS073_F_Kitoskintamosi13IsViso">'Forma 4'!$E$91</definedName>
    <definedName name="VAS073_F_Kitoskintamosi141NuotekuSurinkimas" localSheetId="3">'Forma 4'!$J$91</definedName>
    <definedName name="VAS073_F_Kitoskintamosi141NuotekuSurinkimas">'Forma 4'!$J$91</definedName>
    <definedName name="VAS073_F_Kitoskintamosi142NuotekuValymas" localSheetId="3">'Forma 4'!$K$91</definedName>
    <definedName name="VAS073_F_Kitoskintamosi142NuotekuValymas">'Forma 4'!$K$91</definedName>
    <definedName name="VAS073_F_Kitoskintamosi143NuotekuDumblo" localSheetId="3">'Forma 4'!$L$91</definedName>
    <definedName name="VAS073_F_Kitoskintamosi143NuotekuDumblo">'Forma 4'!$L$91</definedName>
    <definedName name="VAS073_F_Kitoskintamosi14IsViso" localSheetId="3">'Forma 4'!$I$91</definedName>
    <definedName name="VAS073_F_Kitoskintamosi14IsViso">'Forma 4'!$I$91</definedName>
    <definedName name="VAS073_F_Kitoskintamosi15PavirsiniuNuoteku" localSheetId="3">'Forma 4'!$M$91</definedName>
    <definedName name="VAS073_F_Kitoskintamosi15PavirsiniuNuoteku">'Forma 4'!$M$91</definedName>
    <definedName name="VAS073_F_Kitoskintamosi16KitosReguliuojamosios" localSheetId="3">'Forma 4'!$N$91</definedName>
    <definedName name="VAS073_F_Kitoskintamosi16KitosReguliuojamosios">'Forma 4'!$N$91</definedName>
    <definedName name="VAS073_F_Kitoskintamosi17KitosVeiklos" localSheetId="3">'Forma 4'!$Q$91</definedName>
    <definedName name="VAS073_F_Kitoskintamosi17KitosVeiklos">'Forma 4'!$Q$91</definedName>
    <definedName name="VAS073_F_Kitoskintamosi1Apskaitosveikla1" localSheetId="3">'Forma 4'!$O$91</definedName>
    <definedName name="VAS073_F_Kitoskintamosi1Apskaitosveikla1">'Forma 4'!$O$91</definedName>
    <definedName name="VAS073_F_Kitoskintamosi1Kitareguliuoja1" localSheetId="3">'Forma 4'!$P$91</definedName>
    <definedName name="VAS073_F_Kitoskintamosi1Kitareguliuoja1">'Forma 4'!$P$91</definedName>
    <definedName name="VAS073_F_Kitoskintamosi21IS" localSheetId="3">'Forma 4'!$D$143</definedName>
    <definedName name="VAS073_F_Kitoskintamosi21IS">'Forma 4'!$D$143</definedName>
    <definedName name="VAS073_F_Kitoskintamosi231GeriamojoVandens" localSheetId="3">'Forma 4'!$F$143</definedName>
    <definedName name="VAS073_F_Kitoskintamosi231GeriamojoVandens">'Forma 4'!$F$143</definedName>
    <definedName name="VAS073_F_Kitoskintamosi232GeriamojoVandens" localSheetId="3">'Forma 4'!$G$143</definedName>
    <definedName name="VAS073_F_Kitoskintamosi232GeriamojoVandens">'Forma 4'!$G$143</definedName>
    <definedName name="VAS073_F_Kitoskintamosi233GeriamojoVandens" localSheetId="3">'Forma 4'!$H$143</definedName>
    <definedName name="VAS073_F_Kitoskintamosi233GeriamojoVandens">'Forma 4'!$H$143</definedName>
    <definedName name="VAS073_F_Kitoskintamosi23IsViso" localSheetId="3">'Forma 4'!$E$143</definedName>
    <definedName name="VAS073_F_Kitoskintamosi23IsViso">'Forma 4'!$E$143</definedName>
    <definedName name="VAS073_F_Kitoskintamosi241NuotekuSurinkimas" localSheetId="3">'Forma 4'!$J$143</definedName>
    <definedName name="VAS073_F_Kitoskintamosi241NuotekuSurinkimas">'Forma 4'!$J$143</definedName>
    <definedName name="VAS073_F_Kitoskintamosi242NuotekuValymas" localSheetId="3">'Forma 4'!$K$143</definedName>
    <definedName name="VAS073_F_Kitoskintamosi242NuotekuValymas">'Forma 4'!$K$143</definedName>
    <definedName name="VAS073_F_Kitoskintamosi243NuotekuDumblo" localSheetId="3">'Forma 4'!$L$143</definedName>
    <definedName name="VAS073_F_Kitoskintamosi243NuotekuDumblo">'Forma 4'!$L$143</definedName>
    <definedName name="VAS073_F_Kitoskintamosi24IsViso" localSheetId="3">'Forma 4'!$I$143</definedName>
    <definedName name="VAS073_F_Kitoskintamosi24IsViso">'Forma 4'!$I$143</definedName>
    <definedName name="VAS073_F_Kitoskintamosi25PavirsiniuNuoteku" localSheetId="3">'Forma 4'!$M$143</definedName>
    <definedName name="VAS073_F_Kitoskintamosi25PavirsiniuNuoteku">'Forma 4'!$M$143</definedName>
    <definedName name="VAS073_F_Kitoskintamosi26KitosReguliuojamosios" localSheetId="3">'Forma 4'!$N$143</definedName>
    <definedName name="VAS073_F_Kitoskintamosi26KitosReguliuojamosios">'Forma 4'!$N$143</definedName>
    <definedName name="VAS073_F_Kitoskintamosi27KitosVeiklos" localSheetId="3">'Forma 4'!$Q$143</definedName>
    <definedName name="VAS073_F_Kitoskintamosi27KitosVeiklos">'Forma 4'!$Q$143</definedName>
    <definedName name="VAS073_F_Kitoskintamosi2Apskaitosveikla1" localSheetId="3">'Forma 4'!$O$143</definedName>
    <definedName name="VAS073_F_Kitoskintamosi2Apskaitosveikla1">'Forma 4'!$O$143</definedName>
    <definedName name="VAS073_F_Kitoskintamosi2Kitareguliuoja1" localSheetId="3">'Forma 4'!$P$143</definedName>
    <definedName name="VAS073_F_Kitoskintamosi2Kitareguliuoja1">'Forma 4'!$P$143</definedName>
    <definedName name="VAS073_F_Kitospastovios11IS" localSheetId="3">'Forma 4'!$D$89</definedName>
    <definedName name="VAS073_F_Kitospastovios11IS">'Forma 4'!$D$89</definedName>
    <definedName name="VAS073_F_Kitospastovios131GeriamojoVandens" localSheetId="3">'Forma 4'!$F$89</definedName>
    <definedName name="VAS073_F_Kitospastovios131GeriamojoVandens">'Forma 4'!$F$89</definedName>
    <definedName name="VAS073_F_Kitospastovios132GeriamojoVandens" localSheetId="3">'Forma 4'!$G$89</definedName>
    <definedName name="VAS073_F_Kitospastovios132GeriamojoVandens">'Forma 4'!$G$89</definedName>
    <definedName name="VAS073_F_Kitospastovios133GeriamojoVandens" localSheetId="3">'Forma 4'!$H$89</definedName>
    <definedName name="VAS073_F_Kitospastovios133GeriamojoVandens">'Forma 4'!$H$89</definedName>
    <definedName name="VAS073_F_Kitospastovios13IsViso" localSheetId="3">'Forma 4'!$E$89</definedName>
    <definedName name="VAS073_F_Kitospastovios13IsViso">'Forma 4'!$E$89</definedName>
    <definedName name="VAS073_F_Kitospastovios141NuotekuSurinkimas" localSheetId="3">'Forma 4'!$J$89</definedName>
    <definedName name="VAS073_F_Kitospastovios141NuotekuSurinkimas">'Forma 4'!$J$89</definedName>
    <definedName name="VAS073_F_Kitospastovios142NuotekuValymas" localSheetId="3">'Forma 4'!$K$89</definedName>
    <definedName name="VAS073_F_Kitospastovios142NuotekuValymas">'Forma 4'!$K$89</definedName>
    <definedName name="VAS073_F_Kitospastovios143NuotekuDumblo" localSheetId="3">'Forma 4'!$L$89</definedName>
    <definedName name="VAS073_F_Kitospastovios143NuotekuDumblo">'Forma 4'!$L$89</definedName>
    <definedName name="VAS073_F_Kitospastovios14IsViso" localSheetId="3">'Forma 4'!$I$89</definedName>
    <definedName name="VAS073_F_Kitospastovios14IsViso">'Forma 4'!$I$89</definedName>
    <definedName name="VAS073_F_Kitospastovios15PavirsiniuNuoteku" localSheetId="3">'Forma 4'!$M$89</definedName>
    <definedName name="VAS073_F_Kitospastovios15PavirsiniuNuoteku">'Forma 4'!$M$89</definedName>
    <definedName name="VAS073_F_Kitospastovios16KitosReguliuojamosios" localSheetId="3">'Forma 4'!$N$89</definedName>
    <definedName name="VAS073_F_Kitospastovios16KitosReguliuojamosios">'Forma 4'!$N$89</definedName>
    <definedName name="VAS073_F_Kitospastovios17KitosVeiklos" localSheetId="3">'Forma 4'!$Q$89</definedName>
    <definedName name="VAS073_F_Kitospastovios17KitosVeiklos">'Forma 4'!$Q$89</definedName>
    <definedName name="VAS073_F_Kitospastovios1Apskaitosveikla1" localSheetId="3">'Forma 4'!$O$89</definedName>
    <definedName name="VAS073_F_Kitospastovios1Apskaitosveikla1">'Forma 4'!$O$89</definedName>
    <definedName name="VAS073_F_Kitospastovios1Kitareguliuoja1" localSheetId="3">'Forma 4'!$P$89</definedName>
    <definedName name="VAS073_F_Kitospastovios1Kitareguliuoja1">'Forma 4'!$P$89</definedName>
    <definedName name="VAS073_F_Kitospastovios21IS" localSheetId="3">'Forma 4'!$D$142</definedName>
    <definedName name="VAS073_F_Kitospastovios21IS">'Forma 4'!$D$142</definedName>
    <definedName name="VAS073_F_Kitospastovios231GeriamojoVandens" localSheetId="3">'Forma 4'!$F$142</definedName>
    <definedName name="VAS073_F_Kitospastovios231GeriamojoVandens">'Forma 4'!$F$142</definedName>
    <definedName name="VAS073_F_Kitospastovios232GeriamojoVandens" localSheetId="3">'Forma 4'!$G$142</definedName>
    <definedName name="VAS073_F_Kitospastovios232GeriamojoVandens">'Forma 4'!$G$142</definedName>
    <definedName name="VAS073_F_Kitospastovios233GeriamojoVandens" localSheetId="3">'Forma 4'!$H$142</definedName>
    <definedName name="VAS073_F_Kitospastovios233GeriamojoVandens">'Forma 4'!$H$142</definedName>
    <definedName name="VAS073_F_Kitospastovios23IsViso" localSheetId="3">'Forma 4'!$E$142</definedName>
    <definedName name="VAS073_F_Kitospastovios23IsViso">'Forma 4'!$E$142</definedName>
    <definedName name="VAS073_F_Kitospastovios241NuotekuSurinkimas" localSheetId="3">'Forma 4'!$J$142</definedName>
    <definedName name="VAS073_F_Kitospastovios241NuotekuSurinkimas">'Forma 4'!$J$142</definedName>
    <definedName name="VAS073_F_Kitospastovios242NuotekuValymas" localSheetId="3">'Forma 4'!$K$142</definedName>
    <definedName name="VAS073_F_Kitospastovios242NuotekuValymas">'Forma 4'!$K$142</definedName>
    <definedName name="VAS073_F_Kitospastovios243NuotekuDumblo" localSheetId="3">'Forma 4'!$L$142</definedName>
    <definedName name="VAS073_F_Kitospastovios243NuotekuDumblo">'Forma 4'!$L$142</definedName>
    <definedName name="VAS073_F_Kitospastovios24IsViso" localSheetId="3">'Forma 4'!$I$142</definedName>
    <definedName name="VAS073_F_Kitospastovios24IsViso">'Forma 4'!$I$142</definedName>
    <definedName name="VAS073_F_Kitospastovios25PavirsiniuNuoteku" localSheetId="3">'Forma 4'!$M$142</definedName>
    <definedName name="VAS073_F_Kitospastovios25PavirsiniuNuoteku">'Forma 4'!$M$142</definedName>
    <definedName name="VAS073_F_Kitospastovios26KitosReguliuojamosios" localSheetId="3">'Forma 4'!$N$142</definedName>
    <definedName name="VAS073_F_Kitospastovios26KitosReguliuojamosios">'Forma 4'!$N$142</definedName>
    <definedName name="VAS073_F_Kitospastovios27KitosVeiklos" localSheetId="3">'Forma 4'!$Q$142</definedName>
    <definedName name="VAS073_F_Kitospastovios27KitosVeiklos">'Forma 4'!$Q$142</definedName>
    <definedName name="VAS073_F_Kitospastovios2Apskaitosveikla1" localSheetId="3">'Forma 4'!$O$142</definedName>
    <definedName name="VAS073_F_Kitospastovios2Apskaitosveikla1">'Forma 4'!$O$142</definedName>
    <definedName name="VAS073_F_Kitospastovios2Kitareguliuoja1" localSheetId="3">'Forma 4'!$P$142</definedName>
    <definedName name="VAS073_F_Kitospastovios2Kitareguliuoja1">'Forma 4'!$P$142</definedName>
    <definedName name="VAS073_F_Kitospersonalo11IS" localSheetId="3">'Forma 4'!$D$57</definedName>
    <definedName name="VAS073_F_Kitospersonalo11IS">'Forma 4'!$D$57</definedName>
    <definedName name="VAS073_F_Kitospersonalo131GeriamojoVandens" localSheetId="3">'Forma 4'!$F$57</definedName>
    <definedName name="VAS073_F_Kitospersonalo131GeriamojoVandens">'Forma 4'!$F$57</definedName>
    <definedName name="VAS073_F_Kitospersonalo132GeriamojoVandens" localSheetId="3">'Forma 4'!$G$57</definedName>
    <definedName name="VAS073_F_Kitospersonalo132GeriamojoVandens">'Forma 4'!$G$57</definedName>
    <definedName name="VAS073_F_Kitospersonalo133GeriamojoVandens" localSheetId="3">'Forma 4'!$H$57</definedName>
    <definedName name="VAS073_F_Kitospersonalo133GeriamojoVandens">'Forma 4'!$H$57</definedName>
    <definedName name="VAS073_F_Kitospersonalo13IsViso" localSheetId="3">'Forma 4'!$E$57</definedName>
    <definedName name="VAS073_F_Kitospersonalo13IsViso">'Forma 4'!$E$57</definedName>
    <definedName name="VAS073_F_Kitospersonalo141NuotekuSurinkimas" localSheetId="3">'Forma 4'!$J$57</definedName>
    <definedName name="VAS073_F_Kitospersonalo141NuotekuSurinkimas">'Forma 4'!$J$57</definedName>
    <definedName name="VAS073_F_Kitospersonalo142NuotekuValymas" localSheetId="3">'Forma 4'!$K$57</definedName>
    <definedName name="VAS073_F_Kitospersonalo142NuotekuValymas">'Forma 4'!$K$57</definedName>
    <definedName name="VAS073_F_Kitospersonalo143NuotekuDumblo" localSheetId="3">'Forma 4'!$L$57</definedName>
    <definedName name="VAS073_F_Kitospersonalo143NuotekuDumblo">'Forma 4'!$L$57</definedName>
    <definedName name="VAS073_F_Kitospersonalo14IsViso" localSheetId="3">'Forma 4'!$I$57</definedName>
    <definedName name="VAS073_F_Kitospersonalo14IsViso">'Forma 4'!$I$57</definedName>
    <definedName name="VAS073_F_Kitospersonalo15PavirsiniuNuoteku" localSheetId="3">'Forma 4'!$M$57</definedName>
    <definedName name="VAS073_F_Kitospersonalo15PavirsiniuNuoteku">'Forma 4'!$M$57</definedName>
    <definedName name="VAS073_F_Kitospersonalo16KitosReguliuojamosios" localSheetId="3">'Forma 4'!$N$57</definedName>
    <definedName name="VAS073_F_Kitospersonalo16KitosReguliuojamosios">'Forma 4'!$N$57</definedName>
    <definedName name="VAS073_F_Kitospersonalo17KitosVeiklos" localSheetId="3">'Forma 4'!$Q$57</definedName>
    <definedName name="VAS073_F_Kitospersonalo17KitosVeiklos">'Forma 4'!$Q$57</definedName>
    <definedName name="VAS073_F_Kitospersonalo1Apskaitosveikla1" localSheetId="3">'Forma 4'!$O$57</definedName>
    <definedName name="VAS073_F_Kitospersonalo1Apskaitosveikla1">'Forma 4'!$O$57</definedName>
    <definedName name="VAS073_F_Kitospersonalo1Kitareguliuoja1" localSheetId="3">'Forma 4'!$P$57</definedName>
    <definedName name="VAS073_F_Kitospersonalo1Kitareguliuoja1">'Forma 4'!$P$57</definedName>
    <definedName name="VAS073_F_Kitospersonalo21IS" localSheetId="3">'Forma 4'!$D$113</definedName>
    <definedName name="VAS073_F_Kitospersonalo21IS">'Forma 4'!$D$113</definedName>
    <definedName name="VAS073_F_Kitospersonalo231GeriamojoVandens" localSheetId="3">'Forma 4'!$F$113</definedName>
    <definedName name="VAS073_F_Kitospersonalo231GeriamojoVandens">'Forma 4'!$F$113</definedName>
    <definedName name="VAS073_F_Kitospersonalo232GeriamojoVandens" localSheetId="3">'Forma 4'!$G$113</definedName>
    <definedName name="VAS073_F_Kitospersonalo232GeriamojoVandens">'Forma 4'!$G$113</definedName>
    <definedName name="VAS073_F_Kitospersonalo233GeriamojoVandens" localSheetId="3">'Forma 4'!$H$113</definedName>
    <definedName name="VAS073_F_Kitospersonalo233GeriamojoVandens">'Forma 4'!$H$113</definedName>
    <definedName name="VAS073_F_Kitospersonalo23IsViso" localSheetId="3">'Forma 4'!$E$113</definedName>
    <definedName name="VAS073_F_Kitospersonalo23IsViso">'Forma 4'!$E$113</definedName>
    <definedName name="VAS073_F_Kitospersonalo241NuotekuSurinkimas" localSheetId="3">'Forma 4'!$J$113</definedName>
    <definedName name="VAS073_F_Kitospersonalo241NuotekuSurinkimas">'Forma 4'!$J$113</definedName>
    <definedName name="VAS073_F_Kitospersonalo242NuotekuValymas" localSheetId="3">'Forma 4'!$K$113</definedName>
    <definedName name="VAS073_F_Kitospersonalo242NuotekuValymas">'Forma 4'!$K$113</definedName>
    <definedName name="VAS073_F_Kitospersonalo243NuotekuDumblo" localSheetId="3">'Forma 4'!$L$113</definedName>
    <definedName name="VAS073_F_Kitospersonalo243NuotekuDumblo">'Forma 4'!$L$113</definedName>
    <definedName name="VAS073_F_Kitospersonalo24IsViso" localSheetId="3">'Forma 4'!$I$113</definedName>
    <definedName name="VAS073_F_Kitospersonalo24IsViso">'Forma 4'!$I$113</definedName>
    <definedName name="VAS073_F_Kitospersonalo25PavirsiniuNuoteku" localSheetId="3">'Forma 4'!$M$113</definedName>
    <definedName name="VAS073_F_Kitospersonalo25PavirsiniuNuoteku">'Forma 4'!$M$113</definedName>
    <definedName name="VAS073_F_Kitospersonalo26KitosReguliuojamosios" localSheetId="3">'Forma 4'!$N$113</definedName>
    <definedName name="VAS073_F_Kitospersonalo26KitosReguliuojamosios">'Forma 4'!$N$113</definedName>
    <definedName name="VAS073_F_Kitospersonalo27KitosVeiklos" localSheetId="3">'Forma 4'!$Q$113</definedName>
    <definedName name="VAS073_F_Kitospersonalo27KitosVeiklos">'Forma 4'!$Q$113</definedName>
    <definedName name="VAS073_F_Kitospersonalo2Apskaitosveikla1" localSheetId="3">'Forma 4'!$O$113</definedName>
    <definedName name="VAS073_F_Kitospersonalo2Apskaitosveikla1">'Forma 4'!$O$113</definedName>
    <definedName name="VAS073_F_Kitospersonalo2Kitareguliuoja1" localSheetId="3">'Forma 4'!$P$113</definedName>
    <definedName name="VAS073_F_Kitospersonalo2Kitareguliuoja1">'Forma 4'!$P$113</definedName>
    <definedName name="VAS073_F_Kitospersonalo31IS" localSheetId="3">'Forma 4'!$D$165</definedName>
    <definedName name="VAS073_F_Kitospersonalo31IS">'Forma 4'!$D$165</definedName>
    <definedName name="VAS073_F_Kitospersonalo331GeriamojoVandens" localSheetId="3">'Forma 4'!$F$165</definedName>
    <definedName name="VAS073_F_Kitospersonalo331GeriamojoVandens">'Forma 4'!$F$165</definedName>
    <definedName name="VAS073_F_Kitospersonalo332GeriamojoVandens" localSheetId="3">'Forma 4'!$G$165</definedName>
    <definedName name="VAS073_F_Kitospersonalo332GeriamojoVandens">'Forma 4'!$G$165</definedName>
    <definedName name="VAS073_F_Kitospersonalo333GeriamojoVandens" localSheetId="3">'Forma 4'!$H$165</definedName>
    <definedName name="VAS073_F_Kitospersonalo333GeriamojoVandens">'Forma 4'!$H$165</definedName>
    <definedName name="VAS073_F_Kitospersonalo33IsViso" localSheetId="3">'Forma 4'!$E$165</definedName>
    <definedName name="VAS073_F_Kitospersonalo33IsViso">'Forma 4'!$E$165</definedName>
    <definedName name="VAS073_F_Kitospersonalo341NuotekuSurinkimas" localSheetId="3">'Forma 4'!$J$165</definedName>
    <definedName name="VAS073_F_Kitospersonalo341NuotekuSurinkimas">'Forma 4'!$J$165</definedName>
    <definedName name="VAS073_F_Kitospersonalo342NuotekuValymas" localSheetId="3">'Forma 4'!$K$165</definedName>
    <definedName name="VAS073_F_Kitospersonalo342NuotekuValymas">'Forma 4'!$K$165</definedName>
    <definedName name="VAS073_F_Kitospersonalo343NuotekuDumblo" localSheetId="3">'Forma 4'!$L$165</definedName>
    <definedName name="VAS073_F_Kitospersonalo343NuotekuDumblo">'Forma 4'!$L$165</definedName>
    <definedName name="VAS073_F_Kitospersonalo34IsViso" localSheetId="3">'Forma 4'!$I$165</definedName>
    <definedName name="VAS073_F_Kitospersonalo34IsViso">'Forma 4'!$I$165</definedName>
    <definedName name="VAS073_F_Kitospersonalo35PavirsiniuNuoteku" localSheetId="3">'Forma 4'!$M$165</definedName>
    <definedName name="VAS073_F_Kitospersonalo35PavirsiniuNuoteku">'Forma 4'!$M$165</definedName>
    <definedName name="VAS073_F_Kitospersonalo36KitosReguliuojamosios" localSheetId="3">'Forma 4'!$N$165</definedName>
    <definedName name="VAS073_F_Kitospersonalo36KitosReguliuojamosios">'Forma 4'!$N$165</definedName>
    <definedName name="VAS073_F_Kitospersonalo37KitosVeiklos" localSheetId="3">'Forma 4'!$Q$165</definedName>
    <definedName name="VAS073_F_Kitospersonalo37KitosVeiklos">'Forma 4'!$Q$165</definedName>
    <definedName name="VAS073_F_Kitospersonalo3Apskaitosveikla1" localSheetId="3">'Forma 4'!$O$165</definedName>
    <definedName name="VAS073_F_Kitospersonalo3Apskaitosveikla1">'Forma 4'!$O$165</definedName>
    <definedName name="VAS073_F_Kitospersonalo3Kitareguliuoja1" localSheetId="3">'Forma 4'!$P$165</definedName>
    <definedName name="VAS073_F_Kitospersonalo3Kitareguliuoja1">'Forma 4'!$P$165</definedName>
    <definedName name="VAS073_F_Kitospersonalo41IS" localSheetId="3">'Forma 4'!$D$210</definedName>
    <definedName name="VAS073_F_Kitospersonalo41IS">'Forma 4'!$D$210</definedName>
    <definedName name="VAS073_F_Kitospersonalo431GeriamojoVandens" localSheetId="3">'Forma 4'!$F$210</definedName>
    <definedName name="VAS073_F_Kitospersonalo431GeriamojoVandens">'Forma 4'!$F$210</definedName>
    <definedName name="VAS073_F_Kitospersonalo432GeriamojoVandens" localSheetId="3">'Forma 4'!$G$210</definedName>
    <definedName name="VAS073_F_Kitospersonalo432GeriamojoVandens">'Forma 4'!$G$210</definedName>
    <definedName name="VAS073_F_Kitospersonalo433GeriamojoVandens" localSheetId="3">'Forma 4'!$H$210</definedName>
    <definedName name="VAS073_F_Kitospersonalo433GeriamojoVandens">'Forma 4'!$H$210</definedName>
    <definedName name="VAS073_F_Kitospersonalo43IsViso" localSheetId="3">'Forma 4'!$E$210</definedName>
    <definedName name="VAS073_F_Kitospersonalo43IsViso">'Forma 4'!$E$210</definedName>
    <definedName name="VAS073_F_Kitospersonalo441NuotekuSurinkimas" localSheetId="3">'Forma 4'!$J$210</definedName>
    <definedName name="VAS073_F_Kitospersonalo441NuotekuSurinkimas">'Forma 4'!$J$210</definedName>
    <definedName name="VAS073_F_Kitospersonalo442NuotekuValymas" localSheetId="3">'Forma 4'!$K$210</definedName>
    <definedName name="VAS073_F_Kitospersonalo442NuotekuValymas">'Forma 4'!$K$210</definedName>
    <definedName name="VAS073_F_Kitospersonalo443NuotekuDumblo" localSheetId="3">'Forma 4'!$L$210</definedName>
    <definedName name="VAS073_F_Kitospersonalo443NuotekuDumblo">'Forma 4'!$L$210</definedName>
    <definedName name="VAS073_F_Kitospersonalo44IsViso" localSheetId="3">'Forma 4'!$I$210</definedName>
    <definedName name="VAS073_F_Kitospersonalo44IsViso">'Forma 4'!$I$210</definedName>
    <definedName name="VAS073_F_Kitospersonalo45PavirsiniuNuoteku" localSheetId="3">'Forma 4'!$M$210</definedName>
    <definedName name="VAS073_F_Kitospersonalo45PavirsiniuNuoteku">'Forma 4'!$M$210</definedName>
    <definedName name="VAS073_F_Kitospersonalo46KitosReguliuojamosios" localSheetId="3">'Forma 4'!$N$210</definedName>
    <definedName name="VAS073_F_Kitospersonalo46KitosReguliuojamosios">'Forma 4'!$N$210</definedName>
    <definedName name="VAS073_F_Kitospersonalo47KitosVeiklos" localSheetId="3">'Forma 4'!$Q$210</definedName>
    <definedName name="VAS073_F_Kitospersonalo47KitosVeiklos">'Forma 4'!$Q$210</definedName>
    <definedName name="VAS073_F_Kitospersonalo4Apskaitosveikla1" localSheetId="3">'Forma 4'!$O$210</definedName>
    <definedName name="VAS073_F_Kitospersonalo4Apskaitosveikla1">'Forma 4'!$O$210</definedName>
    <definedName name="VAS073_F_Kitospersonalo4Kitareguliuoja1" localSheetId="3">'Forma 4'!$P$210</definedName>
    <definedName name="VAS073_F_Kitospersonalo4Kitareguliuoja1">'Forma 4'!$P$210</definedName>
    <definedName name="VAS073_F_Kitossanaudos11IS" localSheetId="3">'Forma 4'!$D$84</definedName>
    <definedName name="VAS073_F_Kitossanaudos11IS">'Forma 4'!$D$84</definedName>
    <definedName name="VAS073_F_Kitossanaudos131GeriamojoVandens" localSheetId="3">'Forma 4'!$F$84</definedName>
    <definedName name="VAS073_F_Kitossanaudos131GeriamojoVandens">'Forma 4'!$F$84</definedName>
    <definedName name="VAS073_F_Kitossanaudos132GeriamojoVandens" localSheetId="3">'Forma 4'!$G$84</definedName>
    <definedName name="VAS073_F_Kitossanaudos132GeriamojoVandens">'Forma 4'!$G$84</definedName>
    <definedName name="VAS073_F_Kitossanaudos133GeriamojoVandens" localSheetId="3">'Forma 4'!$H$84</definedName>
    <definedName name="VAS073_F_Kitossanaudos133GeriamojoVandens">'Forma 4'!$H$84</definedName>
    <definedName name="VAS073_F_Kitossanaudos13IsViso" localSheetId="3">'Forma 4'!$E$84</definedName>
    <definedName name="VAS073_F_Kitossanaudos13IsViso">'Forma 4'!$E$84</definedName>
    <definedName name="VAS073_F_Kitossanaudos141NuotekuSurinkimas" localSheetId="3">'Forma 4'!$J$84</definedName>
    <definedName name="VAS073_F_Kitossanaudos141NuotekuSurinkimas">'Forma 4'!$J$84</definedName>
    <definedName name="VAS073_F_Kitossanaudos142NuotekuValymas" localSheetId="3">'Forma 4'!$K$84</definedName>
    <definedName name="VAS073_F_Kitossanaudos142NuotekuValymas">'Forma 4'!$K$84</definedName>
    <definedName name="VAS073_F_Kitossanaudos143NuotekuDumblo" localSheetId="3">'Forma 4'!$L$84</definedName>
    <definedName name="VAS073_F_Kitossanaudos143NuotekuDumblo">'Forma 4'!$L$84</definedName>
    <definedName name="VAS073_F_Kitossanaudos14IsViso" localSheetId="3">'Forma 4'!$I$84</definedName>
    <definedName name="VAS073_F_Kitossanaudos14IsViso">'Forma 4'!$I$84</definedName>
    <definedName name="VAS073_F_Kitossanaudos15PavirsiniuNuoteku" localSheetId="3">'Forma 4'!$M$84</definedName>
    <definedName name="VAS073_F_Kitossanaudos15PavirsiniuNuoteku">'Forma 4'!$M$84</definedName>
    <definedName name="VAS073_F_Kitossanaudos16KitosReguliuojamosios" localSheetId="3">'Forma 4'!$N$84</definedName>
    <definedName name="VAS073_F_Kitossanaudos16KitosReguliuojamosios">'Forma 4'!$N$84</definedName>
    <definedName name="VAS073_F_Kitossanaudos17KitosVeiklos" localSheetId="3">'Forma 4'!$Q$84</definedName>
    <definedName name="VAS073_F_Kitossanaudos17KitosVeiklos">'Forma 4'!$Q$84</definedName>
    <definedName name="VAS073_F_Kitossanaudos1Apskaitosveikla1" localSheetId="3">'Forma 4'!$O$84</definedName>
    <definedName name="VAS073_F_Kitossanaudos1Apskaitosveikla1">'Forma 4'!$O$84</definedName>
    <definedName name="VAS073_F_Kitossanaudos1Kitareguliuoja1" localSheetId="3">'Forma 4'!$P$84</definedName>
    <definedName name="VAS073_F_Kitossanaudos1Kitareguliuoja1">'Forma 4'!$P$84</definedName>
    <definedName name="VAS073_F_Kitossanaudos21IS" localSheetId="3">'Forma 4'!$D$137</definedName>
    <definedName name="VAS073_F_Kitossanaudos21IS">'Forma 4'!$D$137</definedName>
    <definedName name="VAS073_F_Kitossanaudos231GeriamojoVandens" localSheetId="3">'Forma 4'!$F$137</definedName>
    <definedName name="VAS073_F_Kitossanaudos231GeriamojoVandens">'Forma 4'!$F$137</definedName>
    <definedName name="VAS073_F_Kitossanaudos232GeriamojoVandens" localSheetId="3">'Forma 4'!$G$137</definedName>
    <definedName name="VAS073_F_Kitossanaudos232GeriamojoVandens">'Forma 4'!$G$137</definedName>
    <definedName name="VAS073_F_Kitossanaudos233GeriamojoVandens" localSheetId="3">'Forma 4'!$H$137</definedName>
    <definedName name="VAS073_F_Kitossanaudos233GeriamojoVandens">'Forma 4'!$H$137</definedName>
    <definedName name="VAS073_F_Kitossanaudos23IsViso" localSheetId="3">'Forma 4'!$E$137</definedName>
    <definedName name="VAS073_F_Kitossanaudos23IsViso">'Forma 4'!$E$137</definedName>
    <definedName name="VAS073_F_Kitossanaudos241NuotekuSurinkimas" localSheetId="3">'Forma 4'!$J$137</definedName>
    <definedName name="VAS073_F_Kitossanaudos241NuotekuSurinkimas">'Forma 4'!$J$137</definedName>
    <definedName name="VAS073_F_Kitossanaudos242NuotekuValymas" localSheetId="3">'Forma 4'!$K$137</definedName>
    <definedName name="VAS073_F_Kitossanaudos242NuotekuValymas">'Forma 4'!$K$137</definedName>
    <definedName name="VAS073_F_Kitossanaudos243NuotekuDumblo" localSheetId="3">'Forma 4'!$L$137</definedName>
    <definedName name="VAS073_F_Kitossanaudos243NuotekuDumblo">'Forma 4'!$L$137</definedName>
    <definedName name="VAS073_F_Kitossanaudos24IsViso" localSheetId="3">'Forma 4'!$I$137</definedName>
    <definedName name="VAS073_F_Kitossanaudos24IsViso">'Forma 4'!$I$137</definedName>
    <definedName name="VAS073_F_Kitossanaudos25PavirsiniuNuoteku" localSheetId="3">'Forma 4'!$M$137</definedName>
    <definedName name="VAS073_F_Kitossanaudos25PavirsiniuNuoteku">'Forma 4'!$M$137</definedName>
    <definedName name="VAS073_F_Kitossanaudos26KitosReguliuojamosios" localSheetId="3">'Forma 4'!$N$137</definedName>
    <definedName name="VAS073_F_Kitossanaudos26KitosReguliuojamosios">'Forma 4'!$N$137</definedName>
    <definedName name="VAS073_F_Kitossanaudos27KitosVeiklos" localSheetId="3">'Forma 4'!$Q$137</definedName>
    <definedName name="VAS073_F_Kitossanaudos27KitosVeiklos">'Forma 4'!$Q$137</definedName>
    <definedName name="VAS073_F_Kitossanaudos2Apskaitosveikla1" localSheetId="3">'Forma 4'!$O$137</definedName>
    <definedName name="VAS073_F_Kitossanaudos2Apskaitosveikla1">'Forma 4'!$O$137</definedName>
    <definedName name="VAS073_F_Kitossanaudos2Kitareguliuoja1" localSheetId="3">'Forma 4'!$P$137</definedName>
    <definedName name="VAS073_F_Kitossanaudos2Kitareguliuoja1">'Forma 4'!$P$137</definedName>
    <definedName name="VAS073_F_Kitossanaudos31IS" localSheetId="3">'Forma 4'!$D$189</definedName>
    <definedName name="VAS073_F_Kitossanaudos31IS">'Forma 4'!$D$189</definedName>
    <definedName name="VAS073_F_Kitossanaudos331GeriamojoVandens" localSheetId="3">'Forma 4'!$F$189</definedName>
    <definedName name="VAS073_F_Kitossanaudos331GeriamojoVandens">'Forma 4'!$F$189</definedName>
    <definedName name="VAS073_F_Kitossanaudos332GeriamojoVandens" localSheetId="3">'Forma 4'!$G$189</definedName>
    <definedName name="VAS073_F_Kitossanaudos332GeriamojoVandens">'Forma 4'!$G$189</definedName>
    <definedName name="VAS073_F_Kitossanaudos333GeriamojoVandens" localSheetId="3">'Forma 4'!$H$189</definedName>
    <definedName name="VAS073_F_Kitossanaudos333GeriamojoVandens">'Forma 4'!$H$189</definedName>
    <definedName name="VAS073_F_Kitossanaudos33IsViso" localSheetId="3">'Forma 4'!$E$189</definedName>
    <definedName name="VAS073_F_Kitossanaudos33IsViso">'Forma 4'!$E$189</definedName>
    <definedName name="VAS073_F_Kitossanaudos341NuotekuSurinkimas" localSheetId="3">'Forma 4'!$J$189</definedName>
    <definedName name="VAS073_F_Kitossanaudos341NuotekuSurinkimas">'Forma 4'!$J$189</definedName>
    <definedName name="VAS073_F_Kitossanaudos342NuotekuValymas" localSheetId="3">'Forma 4'!$K$189</definedName>
    <definedName name="VAS073_F_Kitossanaudos342NuotekuValymas">'Forma 4'!$K$189</definedName>
    <definedName name="VAS073_F_Kitossanaudos343NuotekuDumblo" localSheetId="3">'Forma 4'!$L$189</definedName>
    <definedName name="VAS073_F_Kitossanaudos343NuotekuDumblo">'Forma 4'!$L$189</definedName>
    <definedName name="VAS073_F_Kitossanaudos34IsViso" localSheetId="3">'Forma 4'!$I$189</definedName>
    <definedName name="VAS073_F_Kitossanaudos34IsViso">'Forma 4'!$I$189</definedName>
    <definedName name="VAS073_F_Kitossanaudos35PavirsiniuNuoteku" localSheetId="3">'Forma 4'!$M$189</definedName>
    <definedName name="VAS073_F_Kitossanaudos35PavirsiniuNuoteku">'Forma 4'!$M$189</definedName>
    <definedName name="VAS073_F_Kitossanaudos36KitosReguliuojamosios" localSheetId="3">'Forma 4'!$N$189</definedName>
    <definedName name="VAS073_F_Kitossanaudos36KitosReguliuojamosios">'Forma 4'!$N$189</definedName>
    <definedName name="VAS073_F_Kitossanaudos37KitosVeiklos" localSheetId="3">'Forma 4'!$Q$189</definedName>
    <definedName name="VAS073_F_Kitossanaudos37KitosVeiklos">'Forma 4'!$Q$189</definedName>
    <definedName name="VAS073_F_Kitossanaudos3Apskaitosveikla1" localSheetId="3">'Forma 4'!$O$189</definedName>
    <definedName name="VAS073_F_Kitossanaudos3Apskaitosveikla1">'Forma 4'!$O$189</definedName>
    <definedName name="VAS073_F_Kitossanaudos3Kitareguliuoja1" localSheetId="3">'Forma 4'!$P$189</definedName>
    <definedName name="VAS073_F_Kitossanaudos3Kitareguliuoja1">'Forma 4'!$P$189</definedName>
    <definedName name="VAS073_F_Kitossanaudos41IS" localSheetId="3">'Forma 4'!$D$235</definedName>
    <definedName name="VAS073_F_Kitossanaudos41IS">'Forma 4'!$D$235</definedName>
    <definedName name="VAS073_F_Kitossanaudos431GeriamojoVandens" localSheetId="3">'Forma 4'!$F$235</definedName>
    <definedName name="VAS073_F_Kitossanaudos431GeriamojoVandens">'Forma 4'!$F$235</definedName>
    <definedName name="VAS073_F_Kitossanaudos432GeriamojoVandens" localSheetId="3">'Forma 4'!$G$235</definedName>
    <definedName name="VAS073_F_Kitossanaudos432GeriamojoVandens">'Forma 4'!$G$235</definedName>
    <definedName name="VAS073_F_Kitossanaudos433GeriamojoVandens" localSheetId="3">'Forma 4'!$H$235</definedName>
    <definedName name="VAS073_F_Kitossanaudos433GeriamojoVandens">'Forma 4'!$H$235</definedName>
    <definedName name="VAS073_F_Kitossanaudos43IsViso" localSheetId="3">'Forma 4'!$E$235</definedName>
    <definedName name="VAS073_F_Kitossanaudos43IsViso">'Forma 4'!$E$235</definedName>
    <definedName name="VAS073_F_Kitossanaudos441NuotekuSurinkimas" localSheetId="3">'Forma 4'!$J$235</definedName>
    <definedName name="VAS073_F_Kitossanaudos441NuotekuSurinkimas">'Forma 4'!$J$235</definedName>
    <definedName name="VAS073_F_Kitossanaudos442NuotekuValymas" localSheetId="3">'Forma 4'!$K$235</definedName>
    <definedName name="VAS073_F_Kitossanaudos442NuotekuValymas">'Forma 4'!$K$235</definedName>
    <definedName name="VAS073_F_Kitossanaudos443NuotekuDumblo" localSheetId="3">'Forma 4'!$L$235</definedName>
    <definedName name="VAS073_F_Kitossanaudos443NuotekuDumblo">'Forma 4'!$L$235</definedName>
    <definedName name="VAS073_F_Kitossanaudos44IsViso" localSheetId="3">'Forma 4'!$I$235</definedName>
    <definedName name="VAS073_F_Kitossanaudos44IsViso">'Forma 4'!$I$235</definedName>
    <definedName name="VAS073_F_Kitossanaudos45PavirsiniuNuoteku" localSheetId="3">'Forma 4'!$M$235</definedName>
    <definedName name="VAS073_F_Kitossanaudos45PavirsiniuNuoteku">'Forma 4'!$M$235</definedName>
    <definedName name="VAS073_F_Kitossanaudos46KitosReguliuojamosios" localSheetId="3">'Forma 4'!$N$235</definedName>
    <definedName name="VAS073_F_Kitossanaudos46KitosReguliuojamosios">'Forma 4'!$N$235</definedName>
    <definedName name="VAS073_F_Kitossanaudos47KitosVeiklos" localSheetId="3">'Forma 4'!$Q$235</definedName>
    <definedName name="VAS073_F_Kitossanaudos47KitosVeiklos">'Forma 4'!$Q$235</definedName>
    <definedName name="VAS073_F_Kitossanaudos4Apskaitosveikla1" localSheetId="3">'Forma 4'!$O$235</definedName>
    <definedName name="VAS073_F_Kitossanaudos4Apskaitosveikla1">'Forma 4'!$O$235</definedName>
    <definedName name="VAS073_F_Kitossanaudos4Kitareguliuoja1" localSheetId="3">'Forma 4'!$P$235</definedName>
    <definedName name="VAS073_F_Kitossanaudos4Kitareguliuoja1">'Forma 4'!$P$235</definedName>
    <definedName name="VAS073_F_Kitossanaudos51IS" localSheetId="3">'Forma 4'!$D$240</definedName>
    <definedName name="VAS073_F_Kitossanaudos51IS">'Forma 4'!$D$240</definedName>
    <definedName name="VAS073_F_Kitossanaudos531GeriamojoVandens" localSheetId="3">'Forma 4'!$F$240</definedName>
    <definedName name="VAS073_F_Kitossanaudos531GeriamojoVandens">'Forma 4'!$F$240</definedName>
    <definedName name="VAS073_F_Kitossanaudos532GeriamojoVandens" localSheetId="3">'Forma 4'!$G$240</definedName>
    <definedName name="VAS073_F_Kitossanaudos532GeriamojoVandens">'Forma 4'!$G$240</definedName>
    <definedName name="VAS073_F_Kitossanaudos533GeriamojoVandens" localSheetId="3">'Forma 4'!$H$240</definedName>
    <definedName name="VAS073_F_Kitossanaudos533GeriamojoVandens">'Forma 4'!$H$240</definedName>
    <definedName name="VAS073_F_Kitossanaudos53IsViso" localSheetId="3">'Forma 4'!$E$240</definedName>
    <definedName name="VAS073_F_Kitossanaudos53IsViso">'Forma 4'!$E$240</definedName>
    <definedName name="VAS073_F_Kitossanaudos541NuotekuSurinkimas" localSheetId="3">'Forma 4'!$J$240</definedName>
    <definedName name="VAS073_F_Kitossanaudos541NuotekuSurinkimas">'Forma 4'!$J$240</definedName>
    <definedName name="VAS073_F_Kitossanaudos542NuotekuValymas" localSheetId="3">'Forma 4'!$K$240</definedName>
    <definedName name="VAS073_F_Kitossanaudos542NuotekuValymas">'Forma 4'!$K$240</definedName>
    <definedName name="VAS073_F_Kitossanaudos543NuotekuDumblo" localSheetId="3">'Forma 4'!$L$240</definedName>
    <definedName name="VAS073_F_Kitossanaudos543NuotekuDumblo">'Forma 4'!$L$240</definedName>
    <definedName name="VAS073_F_Kitossanaudos54IsViso" localSheetId="3">'Forma 4'!$I$240</definedName>
    <definedName name="VAS073_F_Kitossanaudos54IsViso">'Forma 4'!$I$240</definedName>
    <definedName name="VAS073_F_Kitossanaudos55PavirsiniuNuoteku" localSheetId="3">'Forma 4'!$M$240</definedName>
    <definedName name="VAS073_F_Kitossanaudos55PavirsiniuNuoteku">'Forma 4'!$M$240</definedName>
    <definedName name="VAS073_F_Kitossanaudos56KitosReguliuojamosios" localSheetId="3">'Forma 4'!$N$240</definedName>
    <definedName name="VAS073_F_Kitossanaudos56KitosReguliuojamosios">'Forma 4'!$N$240</definedName>
    <definedName name="VAS073_F_Kitossanaudos57KitosVeiklos" localSheetId="3">'Forma 4'!$Q$240</definedName>
    <definedName name="VAS073_F_Kitossanaudos57KitosVeiklos">'Forma 4'!$Q$240</definedName>
    <definedName name="VAS073_F_Kitossanaudos5Apskaitosveikla1" localSheetId="3">'Forma 4'!$O$240</definedName>
    <definedName name="VAS073_F_Kitossanaudos5Apskaitosveikla1">'Forma 4'!$O$240</definedName>
    <definedName name="VAS073_F_Kitossanaudos5Kitareguliuoja1" localSheetId="3">'Forma 4'!$P$240</definedName>
    <definedName name="VAS073_F_Kitossanaudos5Kitareguliuoja1">'Forma 4'!$P$240</definedName>
    <definedName name="VAS073_F_Kitostechninio11IS" localSheetId="3">'Forma 4'!$D$50</definedName>
    <definedName name="VAS073_F_Kitostechninio11IS">'Forma 4'!$D$50</definedName>
    <definedName name="VAS073_F_Kitostechninio131GeriamojoVandens" localSheetId="3">'Forma 4'!$F$50</definedName>
    <definedName name="VAS073_F_Kitostechninio131GeriamojoVandens">'Forma 4'!$F$50</definedName>
    <definedName name="VAS073_F_Kitostechninio132GeriamojoVandens" localSheetId="3">'Forma 4'!$G$50</definedName>
    <definedName name="VAS073_F_Kitostechninio132GeriamojoVandens">'Forma 4'!$G$50</definedName>
    <definedName name="VAS073_F_Kitostechninio133GeriamojoVandens" localSheetId="3">'Forma 4'!$H$50</definedName>
    <definedName name="VAS073_F_Kitostechninio133GeriamojoVandens">'Forma 4'!$H$50</definedName>
    <definedName name="VAS073_F_Kitostechninio13IsViso" localSheetId="3">'Forma 4'!$E$50</definedName>
    <definedName name="VAS073_F_Kitostechninio13IsViso">'Forma 4'!$E$50</definedName>
    <definedName name="VAS073_F_Kitostechninio141NuotekuSurinkimas" localSheetId="3">'Forma 4'!$J$50</definedName>
    <definedName name="VAS073_F_Kitostechninio141NuotekuSurinkimas">'Forma 4'!$J$50</definedName>
    <definedName name="VAS073_F_Kitostechninio142NuotekuValymas" localSheetId="3">'Forma 4'!$K$50</definedName>
    <definedName name="VAS073_F_Kitostechninio142NuotekuValymas">'Forma 4'!$K$50</definedName>
    <definedName name="VAS073_F_Kitostechninio143NuotekuDumblo" localSheetId="3">'Forma 4'!$L$50</definedName>
    <definedName name="VAS073_F_Kitostechninio143NuotekuDumblo">'Forma 4'!$L$50</definedName>
    <definedName name="VAS073_F_Kitostechninio14IsViso" localSheetId="3">'Forma 4'!$I$50</definedName>
    <definedName name="VAS073_F_Kitostechninio14IsViso">'Forma 4'!$I$50</definedName>
    <definedName name="VAS073_F_Kitostechninio15PavirsiniuNuoteku" localSheetId="3">'Forma 4'!$M$50</definedName>
    <definedName name="VAS073_F_Kitostechninio15PavirsiniuNuoteku">'Forma 4'!$M$50</definedName>
    <definedName name="VAS073_F_Kitostechninio16KitosReguliuojamosios" localSheetId="3">'Forma 4'!$N$50</definedName>
    <definedName name="VAS073_F_Kitostechninio16KitosReguliuojamosios">'Forma 4'!$N$50</definedName>
    <definedName name="VAS073_F_Kitostechninio17KitosVeiklos" localSheetId="3">'Forma 4'!$Q$50</definedName>
    <definedName name="VAS073_F_Kitostechninio17KitosVeiklos">'Forma 4'!$Q$50</definedName>
    <definedName name="VAS073_F_Kitostechninio1Apskaitosveikla1" localSheetId="3">'Forma 4'!$O$50</definedName>
    <definedName name="VAS073_F_Kitostechninio1Apskaitosveikla1">'Forma 4'!$O$50</definedName>
    <definedName name="VAS073_F_Kitostechninio1Kitareguliuoja1" localSheetId="3">'Forma 4'!$P$50</definedName>
    <definedName name="VAS073_F_Kitostechninio1Kitareguliuoja1">'Forma 4'!$P$50</definedName>
    <definedName name="VAS073_F_Kitostechninio21IS" localSheetId="3">'Forma 4'!$D$106</definedName>
    <definedName name="VAS073_F_Kitostechninio21IS">'Forma 4'!$D$106</definedName>
    <definedName name="VAS073_F_Kitostechninio231GeriamojoVandens" localSheetId="3">'Forma 4'!$F$106</definedName>
    <definedName name="VAS073_F_Kitostechninio231GeriamojoVandens">'Forma 4'!$F$106</definedName>
    <definedName name="VAS073_F_Kitostechninio232GeriamojoVandens" localSheetId="3">'Forma 4'!$G$106</definedName>
    <definedName name="VAS073_F_Kitostechninio232GeriamojoVandens">'Forma 4'!$G$106</definedName>
    <definedName name="VAS073_F_Kitostechninio233GeriamojoVandens" localSheetId="3">'Forma 4'!$H$106</definedName>
    <definedName name="VAS073_F_Kitostechninio233GeriamojoVandens">'Forma 4'!$H$106</definedName>
    <definedName name="VAS073_F_Kitostechninio23IsViso" localSheetId="3">'Forma 4'!$E$106</definedName>
    <definedName name="VAS073_F_Kitostechninio23IsViso">'Forma 4'!$E$106</definedName>
    <definedName name="VAS073_F_Kitostechninio241NuotekuSurinkimas" localSheetId="3">'Forma 4'!$J$106</definedName>
    <definedName name="VAS073_F_Kitostechninio241NuotekuSurinkimas">'Forma 4'!$J$106</definedName>
    <definedName name="VAS073_F_Kitostechninio242NuotekuValymas" localSheetId="3">'Forma 4'!$K$106</definedName>
    <definedName name="VAS073_F_Kitostechninio242NuotekuValymas">'Forma 4'!$K$106</definedName>
    <definedName name="VAS073_F_Kitostechninio243NuotekuDumblo" localSheetId="3">'Forma 4'!$L$106</definedName>
    <definedName name="VAS073_F_Kitostechninio243NuotekuDumblo">'Forma 4'!$L$106</definedName>
    <definedName name="VAS073_F_Kitostechninio24IsViso" localSheetId="3">'Forma 4'!$I$106</definedName>
    <definedName name="VAS073_F_Kitostechninio24IsViso">'Forma 4'!$I$106</definedName>
    <definedName name="VAS073_F_Kitostechninio25PavirsiniuNuoteku" localSheetId="3">'Forma 4'!$M$106</definedName>
    <definedName name="VAS073_F_Kitostechninio25PavirsiniuNuoteku">'Forma 4'!$M$106</definedName>
    <definedName name="VAS073_F_Kitostechninio26KitosReguliuojamosios" localSheetId="3">'Forma 4'!$N$106</definedName>
    <definedName name="VAS073_F_Kitostechninio26KitosReguliuojamosios">'Forma 4'!$N$106</definedName>
    <definedName name="VAS073_F_Kitostechninio27KitosVeiklos" localSheetId="3">'Forma 4'!$Q$106</definedName>
    <definedName name="VAS073_F_Kitostechninio27KitosVeiklos">'Forma 4'!$Q$106</definedName>
    <definedName name="VAS073_F_Kitostechninio2Apskaitosveikla1" localSheetId="3">'Forma 4'!$O$106</definedName>
    <definedName name="VAS073_F_Kitostechninio2Apskaitosveikla1">'Forma 4'!$O$106</definedName>
    <definedName name="VAS073_F_Kitostechninio2Kitareguliuoja1" localSheetId="3">'Forma 4'!$P$106</definedName>
    <definedName name="VAS073_F_Kitostechninio2Kitareguliuoja1">'Forma 4'!$P$106</definedName>
    <definedName name="VAS073_F_Kitostechninio31IS" localSheetId="3">'Forma 4'!$D$158</definedName>
    <definedName name="VAS073_F_Kitostechninio31IS">'Forma 4'!$D$158</definedName>
    <definedName name="VAS073_F_Kitostechninio331GeriamojoVandens" localSheetId="3">'Forma 4'!$F$158</definedName>
    <definedName name="VAS073_F_Kitostechninio331GeriamojoVandens">'Forma 4'!$F$158</definedName>
    <definedName name="VAS073_F_Kitostechninio332GeriamojoVandens" localSheetId="3">'Forma 4'!$G$158</definedName>
    <definedName name="VAS073_F_Kitostechninio332GeriamojoVandens">'Forma 4'!$G$158</definedName>
    <definedName name="VAS073_F_Kitostechninio333GeriamojoVandens" localSheetId="3">'Forma 4'!$H$158</definedName>
    <definedName name="VAS073_F_Kitostechninio333GeriamojoVandens">'Forma 4'!$H$158</definedName>
    <definedName name="VAS073_F_Kitostechninio33IsViso" localSheetId="3">'Forma 4'!$E$158</definedName>
    <definedName name="VAS073_F_Kitostechninio33IsViso">'Forma 4'!$E$158</definedName>
    <definedName name="VAS073_F_Kitostechninio341NuotekuSurinkimas" localSheetId="3">'Forma 4'!$J$158</definedName>
    <definedName name="VAS073_F_Kitostechninio341NuotekuSurinkimas">'Forma 4'!$J$158</definedName>
    <definedName name="VAS073_F_Kitostechninio342NuotekuValymas" localSheetId="3">'Forma 4'!$K$158</definedName>
    <definedName name="VAS073_F_Kitostechninio342NuotekuValymas">'Forma 4'!$K$158</definedName>
    <definedName name="VAS073_F_Kitostechninio343NuotekuDumblo" localSheetId="3">'Forma 4'!$L$158</definedName>
    <definedName name="VAS073_F_Kitostechninio343NuotekuDumblo">'Forma 4'!$L$158</definedName>
    <definedName name="VAS073_F_Kitostechninio34IsViso" localSheetId="3">'Forma 4'!$I$158</definedName>
    <definedName name="VAS073_F_Kitostechninio34IsViso">'Forma 4'!$I$158</definedName>
    <definedName name="VAS073_F_Kitostechninio35PavirsiniuNuoteku" localSheetId="3">'Forma 4'!$M$158</definedName>
    <definedName name="VAS073_F_Kitostechninio35PavirsiniuNuoteku">'Forma 4'!$M$158</definedName>
    <definedName name="VAS073_F_Kitostechninio36KitosReguliuojamosios" localSheetId="3">'Forma 4'!$N$158</definedName>
    <definedName name="VAS073_F_Kitostechninio36KitosReguliuojamosios">'Forma 4'!$N$158</definedName>
    <definedName name="VAS073_F_Kitostechninio37KitosVeiklos" localSheetId="3">'Forma 4'!$Q$158</definedName>
    <definedName name="VAS073_F_Kitostechninio37KitosVeiklos">'Forma 4'!$Q$158</definedName>
    <definedName name="VAS073_F_Kitostechninio3Apskaitosveikla1" localSheetId="3">'Forma 4'!$O$158</definedName>
    <definedName name="VAS073_F_Kitostechninio3Apskaitosveikla1">'Forma 4'!$O$158</definedName>
    <definedName name="VAS073_F_Kitostechninio3Kitareguliuoja1" localSheetId="3">'Forma 4'!$P$158</definedName>
    <definedName name="VAS073_F_Kitostechninio3Kitareguliuoja1">'Forma 4'!$P$158</definedName>
    <definedName name="VAS073_F_Kitostechninio41IS" localSheetId="3">'Forma 4'!$D$203</definedName>
    <definedName name="VAS073_F_Kitostechninio41IS">'Forma 4'!$D$203</definedName>
    <definedName name="VAS073_F_Kitostechninio431GeriamojoVandens" localSheetId="3">'Forma 4'!$F$203</definedName>
    <definedName name="VAS073_F_Kitostechninio431GeriamojoVandens">'Forma 4'!$F$203</definedName>
    <definedName name="VAS073_F_Kitostechninio432GeriamojoVandens" localSheetId="3">'Forma 4'!$G$203</definedName>
    <definedName name="VAS073_F_Kitostechninio432GeriamojoVandens">'Forma 4'!$G$203</definedName>
    <definedName name="VAS073_F_Kitostechninio433GeriamojoVandens" localSheetId="3">'Forma 4'!$H$203</definedName>
    <definedName name="VAS073_F_Kitostechninio433GeriamojoVandens">'Forma 4'!$H$203</definedName>
    <definedName name="VAS073_F_Kitostechninio43IsViso" localSheetId="3">'Forma 4'!$E$203</definedName>
    <definedName name="VAS073_F_Kitostechninio43IsViso">'Forma 4'!$E$203</definedName>
    <definedName name="VAS073_F_Kitostechninio441NuotekuSurinkimas" localSheetId="3">'Forma 4'!$J$203</definedName>
    <definedName name="VAS073_F_Kitostechninio441NuotekuSurinkimas">'Forma 4'!$J$203</definedName>
    <definedName name="VAS073_F_Kitostechninio442NuotekuValymas" localSheetId="3">'Forma 4'!$K$203</definedName>
    <definedName name="VAS073_F_Kitostechninio442NuotekuValymas">'Forma 4'!$K$203</definedName>
    <definedName name="VAS073_F_Kitostechninio443NuotekuDumblo" localSheetId="3">'Forma 4'!$L$203</definedName>
    <definedName name="VAS073_F_Kitostechninio443NuotekuDumblo">'Forma 4'!$L$203</definedName>
    <definedName name="VAS073_F_Kitostechninio44IsViso" localSheetId="3">'Forma 4'!$I$203</definedName>
    <definedName name="VAS073_F_Kitostechninio44IsViso">'Forma 4'!$I$203</definedName>
    <definedName name="VAS073_F_Kitostechninio45PavirsiniuNuoteku" localSheetId="3">'Forma 4'!$M$203</definedName>
    <definedName name="VAS073_F_Kitostechninio45PavirsiniuNuoteku">'Forma 4'!$M$203</definedName>
    <definedName name="VAS073_F_Kitostechninio46KitosReguliuojamosios" localSheetId="3">'Forma 4'!$N$203</definedName>
    <definedName name="VAS073_F_Kitostechninio46KitosReguliuojamosios">'Forma 4'!$N$203</definedName>
    <definedName name="VAS073_F_Kitostechninio47KitosVeiklos" localSheetId="3">'Forma 4'!$Q$203</definedName>
    <definedName name="VAS073_F_Kitostechninio47KitosVeiklos">'Forma 4'!$Q$203</definedName>
    <definedName name="VAS073_F_Kitostechninio4Apskaitosveikla1" localSheetId="3">'Forma 4'!$O$203</definedName>
    <definedName name="VAS073_F_Kitostechninio4Apskaitosveikla1">'Forma 4'!$O$203</definedName>
    <definedName name="VAS073_F_Kitostechninio4Kitareguliuoja1" localSheetId="3">'Forma 4'!$P$203</definedName>
    <definedName name="VAS073_F_Kitostechninio4Kitareguliuoja1">'Forma 4'!$P$203</definedName>
    <definedName name="VAS073_F_Kitumokesciusa11IS" localSheetId="3">'Forma 4'!$D$64</definedName>
    <definedName name="VAS073_F_Kitumokesciusa11IS">'Forma 4'!$D$64</definedName>
    <definedName name="VAS073_F_Kitumokesciusa131GeriamojoVandens" localSheetId="3">'Forma 4'!$F$64</definedName>
    <definedName name="VAS073_F_Kitumokesciusa131GeriamojoVandens">'Forma 4'!$F$64</definedName>
    <definedName name="VAS073_F_Kitumokesciusa132GeriamojoVandens" localSheetId="3">'Forma 4'!$G$64</definedName>
    <definedName name="VAS073_F_Kitumokesciusa132GeriamojoVandens">'Forma 4'!$G$64</definedName>
    <definedName name="VAS073_F_Kitumokesciusa133GeriamojoVandens" localSheetId="3">'Forma 4'!$H$64</definedName>
    <definedName name="VAS073_F_Kitumokesciusa133GeriamojoVandens">'Forma 4'!$H$64</definedName>
    <definedName name="VAS073_F_Kitumokesciusa13IsViso" localSheetId="3">'Forma 4'!$E$64</definedName>
    <definedName name="VAS073_F_Kitumokesciusa13IsViso">'Forma 4'!$E$64</definedName>
    <definedName name="VAS073_F_Kitumokesciusa141NuotekuSurinkimas" localSheetId="3">'Forma 4'!$J$64</definedName>
    <definedName name="VAS073_F_Kitumokesciusa141NuotekuSurinkimas">'Forma 4'!$J$64</definedName>
    <definedName name="VAS073_F_Kitumokesciusa142NuotekuValymas" localSheetId="3">'Forma 4'!$K$64</definedName>
    <definedName name="VAS073_F_Kitumokesciusa142NuotekuValymas">'Forma 4'!$K$64</definedName>
    <definedName name="VAS073_F_Kitumokesciusa143NuotekuDumblo" localSheetId="3">'Forma 4'!$L$64</definedName>
    <definedName name="VAS073_F_Kitumokesciusa143NuotekuDumblo">'Forma 4'!$L$64</definedName>
    <definedName name="VAS073_F_Kitumokesciusa14IsViso" localSheetId="3">'Forma 4'!$I$64</definedName>
    <definedName name="VAS073_F_Kitumokesciusa14IsViso">'Forma 4'!$I$64</definedName>
    <definedName name="VAS073_F_Kitumokesciusa15PavirsiniuNuoteku" localSheetId="3">'Forma 4'!$M$64</definedName>
    <definedName name="VAS073_F_Kitumokesciusa15PavirsiniuNuoteku">'Forma 4'!$M$64</definedName>
    <definedName name="VAS073_F_Kitumokesciusa16KitosReguliuojamosios" localSheetId="3">'Forma 4'!$N$64</definedName>
    <definedName name="VAS073_F_Kitumokesciusa16KitosReguliuojamosios">'Forma 4'!$N$64</definedName>
    <definedName name="VAS073_F_Kitumokesciusa17KitosVeiklos" localSheetId="3">'Forma 4'!$Q$64</definedName>
    <definedName name="VAS073_F_Kitumokesciusa17KitosVeiklos">'Forma 4'!$Q$64</definedName>
    <definedName name="VAS073_F_Kitumokesciusa1Apskaitosveikla1" localSheetId="3">'Forma 4'!$O$64</definedName>
    <definedName name="VAS073_F_Kitumokesciusa1Apskaitosveikla1">'Forma 4'!$O$64</definedName>
    <definedName name="VAS073_F_Kitumokesciusa1Kitareguliuoja1" localSheetId="3">'Forma 4'!$P$64</definedName>
    <definedName name="VAS073_F_Kitumokesciusa1Kitareguliuoja1">'Forma 4'!$P$64</definedName>
    <definedName name="VAS073_F_Kitumokesciusa21IS" localSheetId="3">'Forma 4'!$D$117</definedName>
    <definedName name="VAS073_F_Kitumokesciusa21IS">'Forma 4'!$D$117</definedName>
    <definedName name="VAS073_F_Kitumokesciusa231GeriamojoVandens" localSheetId="3">'Forma 4'!$F$117</definedName>
    <definedName name="VAS073_F_Kitumokesciusa231GeriamojoVandens">'Forma 4'!$F$117</definedName>
    <definedName name="VAS073_F_Kitumokesciusa232GeriamojoVandens" localSheetId="3">'Forma 4'!$G$117</definedName>
    <definedName name="VAS073_F_Kitumokesciusa232GeriamojoVandens">'Forma 4'!$G$117</definedName>
    <definedName name="VAS073_F_Kitumokesciusa233GeriamojoVandens" localSheetId="3">'Forma 4'!$H$117</definedName>
    <definedName name="VAS073_F_Kitumokesciusa233GeriamojoVandens">'Forma 4'!$H$117</definedName>
    <definedName name="VAS073_F_Kitumokesciusa23IsViso" localSheetId="3">'Forma 4'!$E$117</definedName>
    <definedName name="VAS073_F_Kitumokesciusa23IsViso">'Forma 4'!$E$117</definedName>
    <definedName name="VAS073_F_Kitumokesciusa241NuotekuSurinkimas" localSheetId="3">'Forma 4'!$J$117</definedName>
    <definedName name="VAS073_F_Kitumokesciusa241NuotekuSurinkimas">'Forma 4'!$J$117</definedName>
    <definedName name="VAS073_F_Kitumokesciusa242NuotekuValymas" localSheetId="3">'Forma 4'!$K$117</definedName>
    <definedName name="VAS073_F_Kitumokesciusa242NuotekuValymas">'Forma 4'!$K$117</definedName>
    <definedName name="VAS073_F_Kitumokesciusa243NuotekuDumblo" localSheetId="3">'Forma 4'!$L$117</definedName>
    <definedName name="VAS073_F_Kitumokesciusa243NuotekuDumblo">'Forma 4'!$L$117</definedName>
    <definedName name="VAS073_F_Kitumokesciusa24IsViso" localSheetId="3">'Forma 4'!$I$117</definedName>
    <definedName name="VAS073_F_Kitumokesciusa24IsViso">'Forma 4'!$I$117</definedName>
    <definedName name="VAS073_F_Kitumokesciusa25PavirsiniuNuoteku" localSheetId="3">'Forma 4'!$M$117</definedName>
    <definedName name="VAS073_F_Kitumokesciusa25PavirsiniuNuoteku">'Forma 4'!$M$117</definedName>
    <definedName name="VAS073_F_Kitumokesciusa26KitosReguliuojamosios" localSheetId="3">'Forma 4'!$N$117</definedName>
    <definedName name="VAS073_F_Kitumokesciusa26KitosReguliuojamosios">'Forma 4'!$N$117</definedName>
    <definedName name="VAS073_F_Kitumokesciusa27KitosVeiklos" localSheetId="3">'Forma 4'!$Q$117</definedName>
    <definedName name="VAS073_F_Kitumokesciusa27KitosVeiklos">'Forma 4'!$Q$117</definedName>
    <definedName name="VAS073_F_Kitumokesciusa2Apskaitosveikla1" localSheetId="3">'Forma 4'!$O$117</definedName>
    <definedName name="VAS073_F_Kitumokesciusa2Apskaitosveikla1">'Forma 4'!$O$117</definedName>
    <definedName name="VAS073_F_Kitumokesciusa2Kitareguliuoja1" localSheetId="3">'Forma 4'!$P$117</definedName>
    <definedName name="VAS073_F_Kitumokesciusa2Kitareguliuoja1">'Forma 4'!$P$117</definedName>
    <definedName name="VAS073_F_Kitumokesciusa31IS" localSheetId="3">'Forma 4'!$D$169</definedName>
    <definedName name="VAS073_F_Kitumokesciusa31IS">'Forma 4'!$D$169</definedName>
    <definedName name="VAS073_F_Kitumokesciusa331GeriamojoVandens" localSheetId="3">'Forma 4'!$F$169</definedName>
    <definedName name="VAS073_F_Kitumokesciusa331GeriamojoVandens">'Forma 4'!$F$169</definedName>
    <definedName name="VAS073_F_Kitumokesciusa332GeriamojoVandens" localSheetId="3">'Forma 4'!$G$169</definedName>
    <definedName name="VAS073_F_Kitumokesciusa332GeriamojoVandens">'Forma 4'!$G$169</definedName>
    <definedName name="VAS073_F_Kitumokesciusa333GeriamojoVandens" localSheetId="3">'Forma 4'!$H$169</definedName>
    <definedName name="VAS073_F_Kitumokesciusa333GeriamojoVandens">'Forma 4'!$H$169</definedName>
    <definedName name="VAS073_F_Kitumokesciusa33IsViso" localSheetId="3">'Forma 4'!$E$169</definedName>
    <definedName name="VAS073_F_Kitumokesciusa33IsViso">'Forma 4'!$E$169</definedName>
    <definedName name="VAS073_F_Kitumokesciusa341NuotekuSurinkimas" localSheetId="3">'Forma 4'!$J$169</definedName>
    <definedName name="VAS073_F_Kitumokesciusa341NuotekuSurinkimas">'Forma 4'!$J$169</definedName>
    <definedName name="VAS073_F_Kitumokesciusa342NuotekuValymas" localSheetId="3">'Forma 4'!$K$169</definedName>
    <definedName name="VAS073_F_Kitumokesciusa342NuotekuValymas">'Forma 4'!$K$169</definedName>
    <definedName name="VAS073_F_Kitumokesciusa343NuotekuDumblo" localSheetId="3">'Forma 4'!$L$169</definedName>
    <definedName name="VAS073_F_Kitumokesciusa343NuotekuDumblo">'Forma 4'!$L$169</definedName>
    <definedName name="VAS073_F_Kitumokesciusa34IsViso" localSheetId="3">'Forma 4'!$I$169</definedName>
    <definedName name="VAS073_F_Kitumokesciusa34IsViso">'Forma 4'!$I$169</definedName>
    <definedName name="VAS073_F_Kitumokesciusa35PavirsiniuNuoteku" localSheetId="3">'Forma 4'!$M$169</definedName>
    <definedName name="VAS073_F_Kitumokesciusa35PavirsiniuNuoteku">'Forma 4'!$M$169</definedName>
    <definedName name="VAS073_F_Kitumokesciusa36KitosReguliuojamosios" localSheetId="3">'Forma 4'!$N$169</definedName>
    <definedName name="VAS073_F_Kitumokesciusa36KitosReguliuojamosios">'Forma 4'!$N$169</definedName>
    <definedName name="VAS073_F_Kitumokesciusa37KitosVeiklos" localSheetId="3">'Forma 4'!$Q$169</definedName>
    <definedName name="VAS073_F_Kitumokesciusa37KitosVeiklos">'Forma 4'!$Q$169</definedName>
    <definedName name="VAS073_F_Kitumokesciusa3Apskaitosveikla1" localSheetId="3">'Forma 4'!$O$169</definedName>
    <definedName name="VAS073_F_Kitumokesciusa3Apskaitosveikla1">'Forma 4'!$O$169</definedName>
    <definedName name="VAS073_F_Kitumokesciusa3Kitareguliuoja1" localSheetId="3">'Forma 4'!$P$169</definedName>
    <definedName name="VAS073_F_Kitumokesciusa3Kitareguliuoja1">'Forma 4'!$P$169</definedName>
    <definedName name="VAS073_F_Kitumokesciusa41IS" localSheetId="3">'Forma 4'!$D$214</definedName>
    <definedName name="VAS073_F_Kitumokesciusa41IS">'Forma 4'!$D$214</definedName>
    <definedName name="VAS073_F_Kitumokesciusa431GeriamojoVandens" localSheetId="3">'Forma 4'!$F$214</definedName>
    <definedName name="VAS073_F_Kitumokesciusa431GeriamojoVandens">'Forma 4'!$F$214</definedName>
    <definedName name="VAS073_F_Kitumokesciusa432GeriamojoVandens" localSheetId="3">'Forma 4'!$G$214</definedName>
    <definedName name="VAS073_F_Kitumokesciusa432GeriamojoVandens">'Forma 4'!$G$214</definedName>
    <definedName name="VAS073_F_Kitumokesciusa433GeriamojoVandens" localSheetId="3">'Forma 4'!$H$214</definedName>
    <definedName name="VAS073_F_Kitumokesciusa433GeriamojoVandens">'Forma 4'!$H$214</definedName>
    <definedName name="VAS073_F_Kitumokesciusa43IsViso" localSheetId="3">'Forma 4'!$E$214</definedName>
    <definedName name="VAS073_F_Kitumokesciusa43IsViso">'Forma 4'!$E$214</definedName>
    <definedName name="VAS073_F_Kitumokesciusa441NuotekuSurinkimas" localSheetId="3">'Forma 4'!$J$214</definedName>
    <definedName name="VAS073_F_Kitumokesciusa441NuotekuSurinkimas">'Forma 4'!$J$214</definedName>
    <definedName name="VAS073_F_Kitumokesciusa442NuotekuValymas" localSheetId="3">'Forma 4'!$K$214</definedName>
    <definedName name="VAS073_F_Kitumokesciusa442NuotekuValymas">'Forma 4'!$K$214</definedName>
    <definedName name="VAS073_F_Kitumokesciusa443NuotekuDumblo" localSheetId="3">'Forma 4'!$L$214</definedName>
    <definedName name="VAS073_F_Kitumokesciusa443NuotekuDumblo">'Forma 4'!$L$214</definedName>
    <definedName name="VAS073_F_Kitumokesciusa44IsViso" localSheetId="3">'Forma 4'!$I$214</definedName>
    <definedName name="VAS073_F_Kitumokesciusa44IsViso">'Forma 4'!$I$214</definedName>
    <definedName name="VAS073_F_Kitumokesciusa45PavirsiniuNuoteku" localSheetId="3">'Forma 4'!$M$214</definedName>
    <definedName name="VAS073_F_Kitumokesciusa45PavirsiniuNuoteku">'Forma 4'!$M$214</definedName>
    <definedName name="VAS073_F_Kitumokesciusa46KitosReguliuojamosios" localSheetId="3">'Forma 4'!$N$214</definedName>
    <definedName name="VAS073_F_Kitumokesciusa46KitosReguliuojamosios">'Forma 4'!$N$214</definedName>
    <definedName name="VAS073_F_Kitumokesciusa47KitosVeiklos" localSheetId="3">'Forma 4'!$Q$214</definedName>
    <definedName name="VAS073_F_Kitumokesciusa47KitosVeiklos">'Forma 4'!$Q$214</definedName>
    <definedName name="VAS073_F_Kitumokesciusa4Apskaitosveikla1" localSheetId="3">'Forma 4'!$O$214</definedName>
    <definedName name="VAS073_F_Kitumokesciusa4Apskaitosveikla1">'Forma 4'!$O$214</definedName>
    <definedName name="VAS073_F_Kitumokesciusa4Kitareguliuoja1" localSheetId="3">'Forma 4'!$P$214</definedName>
    <definedName name="VAS073_F_Kitumokesciusa4Kitareguliuoja1">'Forma 4'!$P$214</definedName>
    <definedName name="VAS073_F_Kitupaslaugupi11IS" localSheetId="3">'Forma 4'!$D$88</definedName>
    <definedName name="VAS073_F_Kitupaslaugupi11IS">'Forma 4'!$D$88</definedName>
    <definedName name="VAS073_F_Kitupaslaugupi131GeriamojoVandens" localSheetId="3">'Forma 4'!$F$88</definedName>
    <definedName name="VAS073_F_Kitupaslaugupi131GeriamojoVandens">'Forma 4'!$F$88</definedName>
    <definedName name="VAS073_F_Kitupaslaugupi132GeriamojoVandens" localSheetId="3">'Forma 4'!$G$88</definedName>
    <definedName name="VAS073_F_Kitupaslaugupi132GeriamojoVandens">'Forma 4'!$G$88</definedName>
    <definedName name="VAS073_F_Kitupaslaugupi133GeriamojoVandens" localSheetId="3">'Forma 4'!$H$88</definedName>
    <definedName name="VAS073_F_Kitupaslaugupi133GeriamojoVandens">'Forma 4'!$H$88</definedName>
    <definedName name="VAS073_F_Kitupaslaugupi13IsViso" localSheetId="3">'Forma 4'!$E$88</definedName>
    <definedName name="VAS073_F_Kitupaslaugupi13IsViso">'Forma 4'!$E$88</definedName>
    <definedName name="VAS073_F_Kitupaslaugupi141NuotekuSurinkimas" localSheetId="3">'Forma 4'!$J$88</definedName>
    <definedName name="VAS073_F_Kitupaslaugupi141NuotekuSurinkimas">'Forma 4'!$J$88</definedName>
    <definedName name="VAS073_F_Kitupaslaugupi142NuotekuValymas" localSheetId="3">'Forma 4'!$K$88</definedName>
    <definedName name="VAS073_F_Kitupaslaugupi142NuotekuValymas">'Forma 4'!$K$88</definedName>
    <definedName name="VAS073_F_Kitupaslaugupi143NuotekuDumblo" localSheetId="3">'Forma 4'!$L$88</definedName>
    <definedName name="VAS073_F_Kitupaslaugupi143NuotekuDumblo">'Forma 4'!$L$88</definedName>
    <definedName name="VAS073_F_Kitupaslaugupi14IsViso" localSheetId="3">'Forma 4'!$I$88</definedName>
    <definedName name="VAS073_F_Kitupaslaugupi14IsViso">'Forma 4'!$I$88</definedName>
    <definedName name="VAS073_F_Kitupaslaugupi15PavirsiniuNuoteku" localSheetId="3">'Forma 4'!$M$88</definedName>
    <definedName name="VAS073_F_Kitupaslaugupi15PavirsiniuNuoteku">'Forma 4'!$M$88</definedName>
    <definedName name="VAS073_F_Kitupaslaugupi16KitosReguliuojamosios" localSheetId="3">'Forma 4'!$N$88</definedName>
    <definedName name="VAS073_F_Kitupaslaugupi16KitosReguliuojamosios">'Forma 4'!$N$88</definedName>
    <definedName name="VAS073_F_Kitupaslaugupi17KitosVeiklos" localSheetId="3">'Forma 4'!$Q$88</definedName>
    <definedName name="VAS073_F_Kitupaslaugupi17KitosVeiklos">'Forma 4'!$Q$88</definedName>
    <definedName name="VAS073_F_Kitupaslaugupi1Apskaitosveikla1" localSheetId="3">'Forma 4'!$O$88</definedName>
    <definedName name="VAS073_F_Kitupaslaugupi1Apskaitosveikla1">'Forma 4'!$O$88</definedName>
    <definedName name="VAS073_F_Kitupaslaugupi1Kitareguliuoja1" localSheetId="3">'Forma 4'!$P$88</definedName>
    <definedName name="VAS073_F_Kitupaslaugupi1Kitareguliuoja1">'Forma 4'!$P$88</definedName>
    <definedName name="VAS073_F_Kitupaslaugupi21IS" localSheetId="3">'Forma 4'!$D$141</definedName>
    <definedName name="VAS073_F_Kitupaslaugupi21IS">'Forma 4'!$D$141</definedName>
    <definedName name="VAS073_F_Kitupaslaugupi231GeriamojoVandens" localSheetId="3">'Forma 4'!$F$141</definedName>
    <definedName name="VAS073_F_Kitupaslaugupi231GeriamojoVandens">'Forma 4'!$F$141</definedName>
    <definedName name="VAS073_F_Kitupaslaugupi232GeriamojoVandens" localSheetId="3">'Forma 4'!$G$141</definedName>
    <definedName name="VAS073_F_Kitupaslaugupi232GeriamojoVandens">'Forma 4'!$G$141</definedName>
    <definedName name="VAS073_F_Kitupaslaugupi233GeriamojoVandens" localSheetId="3">'Forma 4'!$H$141</definedName>
    <definedName name="VAS073_F_Kitupaslaugupi233GeriamojoVandens">'Forma 4'!$H$141</definedName>
    <definedName name="VAS073_F_Kitupaslaugupi23IsViso" localSheetId="3">'Forma 4'!$E$141</definedName>
    <definedName name="VAS073_F_Kitupaslaugupi23IsViso">'Forma 4'!$E$141</definedName>
    <definedName name="VAS073_F_Kitupaslaugupi241NuotekuSurinkimas" localSheetId="3">'Forma 4'!$J$141</definedName>
    <definedName name="VAS073_F_Kitupaslaugupi241NuotekuSurinkimas">'Forma 4'!$J$141</definedName>
    <definedName name="VAS073_F_Kitupaslaugupi242NuotekuValymas" localSheetId="3">'Forma 4'!$K$141</definedName>
    <definedName name="VAS073_F_Kitupaslaugupi242NuotekuValymas">'Forma 4'!$K$141</definedName>
    <definedName name="VAS073_F_Kitupaslaugupi243NuotekuDumblo" localSheetId="3">'Forma 4'!$L$141</definedName>
    <definedName name="VAS073_F_Kitupaslaugupi243NuotekuDumblo">'Forma 4'!$L$141</definedName>
    <definedName name="VAS073_F_Kitupaslaugupi24IsViso" localSheetId="3">'Forma 4'!$I$141</definedName>
    <definedName name="VAS073_F_Kitupaslaugupi24IsViso">'Forma 4'!$I$141</definedName>
    <definedName name="VAS073_F_Kitupaslaugupi25PavirsiniuNuoteku" localSheetId="3">'Forma 4'!$M$141</definedName>
    <definedName name="VAS073_F_Kitupaslaugupi25PavirsiniuNuoteku">'Forma 4'!$M$141</definedName>
    <definedName name="VAS073_F_Kitupaslaugupi26KitosReguliuojamosios" localSheetId="3">'Forma 4'!$N$141</definedName>
    <definedName name="VAS073_F_Kitupaslaugupi26KitosReguliuojamosios">'Forma 4'!$N$141</definedName>
    <definedName name="VAS073_F_Kitupaslaugupi27KitosVeiklos" localSheetId="3">'Forma 4'!$Q$141</definedName>
    <definedName name="VAS073_F_Kitupaslaugupi27KitosVeiklos">'Forma 4'!$Q$141</definedName>
    <definedName name="VAS073_F_Kitupaslaugupi2Apskaitosveikla1" localSheetId="3">'Forma 4'!$O$141</definedName>
    <definedName name="VAS073_F_Kitupaslaugupi2Apskaitosveikla1">'Forma 4'!$O$141</definedName>
    <definedName name="VAS073_F_Kitupaslaugupi2Kitareguliuoja1" localSheetId="3">'Forma 4'!$P$141</definedName>
    <definedName name="VAS073_F_Kitupaslaugupi2Kitareguliuoja1">'Forma 4'!$P$141</definedName>
    <definedName name="VAS073_F_Kitupaslaugupi31IS" localSheetId="3">'Forma 4'!$D$239</definedName>
    <definedName name="VAS073_F_Kitupaslaugupi31IS">'Forma 4'!$D$239</definedName>
    <definedName name="VAS073_F_Kitupaslaugupi331GeriamojoVandens" localSheetId="3">'Forma 4'!$F$239</definedName>
    <definedName name="VAS073_F_Kitupaslaugupi331GeriamojoVandens">'Forma 4'!$F$239</definedName>
    <definedName name="VAS073_F_Kitupaslaugupi332GeriamojoVandens" localSheetId="3">'Forma 4'!$G$239</definedName>
    <definedName name="VAS073_F_Kitupaslaugupi332GeriamojoVandens">'Forma 4'!$G$239</definedName>
    <definedName name="VAS073_F_Kitupaslaugupi333GeriamojoVandens" localSheetId="3">'Forma 4'!$H$239</definedName>
    <definedName name="VAS073_F_Kitupaslaugupi333GeriamojoVandens">'Forma 4'!$H$239</definedName>
    <definedName name="VAS073_F_Kitupaslaugupi33IsViso" localSheetId="3">'Forma 4'!$E$239</definedName>
    <definedName name="VAS073_F_Kitupaslaugupi33IsViso">'Forma 4'!$E$239</definedName>
    <definedName name="VAS073_F_Kitupaslaugupi341NuotekuSurinkimas" localSheetId="3">'Forma 4'!$J$239</definedName>
    <definedName name="VAS073_F_Kitupaslaugupi341NuotekuSurinkimas">'Forma 4'!$J$239</definedName>
    <definedName name="VAS073_F_Kitupaslaugupi342NuotekuValymas" localSheetId="3">'Forma 4'!$K$239</definedName>
    <definedName name="VAS073_F_Kitupaslaugupi342NuotekuValymas">'Forma 4'!$K$239</definedName>
    <definedName name="VAS073_F_Kitupaslaugupi343NuotekuDumblo" localSheetId="3">'Forma 4'!$L$239</definedName>
    <definedName name="VAS073_F_Kitupaslaugupi343NuotekuDumblo">'Forma 4'!$L$239</definedName>
    <definedName name="VAS073_F_Kitupaslaugupi34IsViso" localSheetId="3">'Forma 4'!$I$239</definedName>
    <definedName name="VAS073_F_Kitupaslaugupi34IsViso">'Forma 4'!$I$239</definedName>
    <definedName name="VAS073_F_Kitupaslaugupi35PavirsiniuNuoteku" localSheetId="3">'Forma 4'!$M$239</definedName>
    <definedName name="VAS073_F_Kitupaslaugupi35PavirsiniuNuoteku">'Forma 4'!$M$239</definedName>
    <definedName name="VAS073_F_Kitupaslaugupi36KitosReguliuojamosios" localSheetId="3">'Forma 4'!$N$239</definedName>
    <definedName name="VAS073_F_Kitupaslaugupi36KitosReguliuojamosios">'Forma 4'!$N$239</definedName>
    <definedName name="VAS073_F_Kitupaslaugupi37KitosVeiklos" localSheetId="3">'Forma 4'!$Q$239</definedName>
    <definedName name="VAS073_F_Kitupaslaugupi37KitosVeiklos">'Forma 4'!$Q$239</definedName>
    <definedName name="VAS073_F_Kitupaslaugupi3Apskaitosveikla1" localSheetId="3">'Forma 4'!$O$239</definedName>
    <definedName name="VAS073_F_Kitupaslaugupi3Apskaitosveikla1">'Forma 4'!$O$239</definedName>
    <definedName name="VAS073_F_Kitupaslaugupi3Kitareguliuoja1" localSheetId="3">'Forma 4'!$P$239</definedName>
    <definedName name="VAS073_F_Kitupaslaugupi3Kitareguliuoja1">'Forma 4'!$P$239</definedName>
    <definedName name="VAS073_F_Konsultaciniup11IS" localSheetId="3">'Forma 4'!$D$71</definedName>
    <definedName name="VAS073_F_Konsultaciniup11IS">'Forma 4'!$D$71</definedName>
    <definedName name="VAS073_F_Konsultaciniup131GeriamojoVandens" localSheetId="3">'Forma 4'!$F$71</definedName>
    <definedName name="VAS073_F_Konsultaciniup131GeriamojoVandens">'Forma 4'!$F$71</definedName>
    <definedName name="VAS073_F_Konsultaciniup132GeriamojoVandens" localSheetId="3">'Forma 4'!$G$71</definedName>
    <definedName name="VAS073_F_Konsultaciniup132GeriamojoVandens">'Forma 4'!$G$71</definedName>
    <definedName name="VAS073_F_Konsultaciniup133GeriamojoVandens" localSheetId="3">'Forma 4'!$H$71</definedName>
    <definedName name="VAS073_F_Konsultaciniup133GeriamojoVandens">'Forma 4'!$H$71</definedName>
    <definedName name="VAS073_F_Konsultaciniup13IsViso" localSheetId="3">'Forma 4'!$E$71</definedName>
    <definedName name="VAS073_F_Konsultaciniup13IsViso">'Forma 4'!$E$71</definedName>
    <definedName name="VAS073_F_Konsultaciniup141NuotekuSurinkimas" localSheetId="3">'Forma 4'!$J$71</definedName>
    <definedName name="VAS073_F_Konsultaciniup141NuotekuSurinkimas">'Forma 4'!$J$71</definedName>
    <definedName name="VAS073_F_Konsultaciniup142NuotekuValymas" localSheetId="3">'Forma 4'!$K$71</definedName>
    <definedName name="VAS073_F_Konsultaciniup142NuotekuValymas">'Forma 4'!$K$71</definedName>
    <definedName name="VAS073_F_Konsultaciniup143NuotekuDumblo" localSheetId="3">'Forma 4'!$L$71</definedName>
    <definedName name="VAS073_F_Konsultaciniup143NuotekuDumblo">'Forma 4'!$L$71</definedName>
    <definedName name="VAS073_F_Konsultaciniup14IsViso" localSheetId="3">'Forma 4'!$I$71</definedName>
    <definedName name="VAS073_F_Konsultaciniup14IsViso">'Forma 4'!$I$71</definedName>
    <definedName name="VAS073_F_Konsultaciniup15PavirsiniuNuoteku" localSheetId="3">'Forma 4'!$M$71</definedName>
    <definedName name="VAS073_F_Konsultaciniup15PavirsiniuNuoteku">'Forma 4'!$M$71</definedName>
    <definedName name="VAS073_F_Konsultaciniup16KitosReguliuojamosios" localSheetId="3">'Forma 4'!$N$71</definedName>
    <definedName name="VAS073_F_Konsultaciniup16KitosReguliuojamosios">'Forma 4'!$N$71</definedName>
    <definedName name="VAS073_F_Konsultaciniup17KitosVeiklos" localSheetId="3">'Forma 4'!$Q$71</definedName>
    <definedName name="VAS073_F_Konsultaciniup17KitosVeiklos">'Forma 4'!$Q$71</definedName>
    <definedName name="VAS073_F_Konsultaciniup1Apskaitosveikla1" localSheetId="3">'Forma 4'!$O$71</definedName>
    <definedName name="VAS073_F_Konsultaciniup1Apskaitosveikla1">'Forma 4'!$O$71</definedName>
    <definedName name="VAS073_F_Konsultaciniup1Kitareguliuoja1" localSheetId="3">'Forma 4'!$P$71</definedName>
    <definedName name="VAS073_F_Konsultaciniup1Kitareguliuoja1">'Forma 4'!$P$71</definedName>
    <definedName name="VAS073_F_Konsultaciniup21IS" localSheetId="3">'Forma 4'!$D$124</definedName>
    <definedName name="VAS073_F_Konsultaciniup21IS">'Forma 4'!$D$124</definedName>
    <definedName name="VAS073_F_Konsultaciniup231GeriamojoVandens" localSheetId="3">'Forma 4'!$F$124</definedName>
    <definedName name="VAS073_F_Konsultaciniup231GeriamojoVandens">'Forma 4'!$F$124</definedName>
    <definedName name="VAS073_F_Konsultaciniup232GeriamojoVandens" localSheetId="3">'Forma 4'!$G$124</definedName>
    <definedName name="VAS073_F_Konsultaciniup232GeriamojoVandens">'Forma 4'!$G$124</definedName>
    <definedName name="VAS073_F_Konsultaciniup233GeriamojoVandens" localSheetId="3">'Forma 4'!$H$124</definedName>
    <definedName name="VAS073_F_Konsultaciniup233GeriamojoVandens">'Forma 4'!$H$124</definedName>
    <definedName name="VAS073_F_Konsultaciniup23IsViso" localSheetId="3">'Forma 4'!$E$124</definedName>
    <definedName name="VAS073_F_Konsultaciniup23IsViso">'Forma 4'!$E$124</definedName>
    <definedName name="VAS073_F_Konsultaciniup241NuotekuSurinkimas" localSheetId="3">'Forma 4'!$J$124</definedName>
    <definedName name="VAS073_F_Konsultaciniup241NuotekuSurinkimas">'Forma 4'!$J$124</definedName>
    <definedName name="VAS073_F_Konsultaciniup242NuotekuValymas" localSheetId="3">'Forma 4'!$K$124</definedName>
    <definedName name="VAS073_F_Konsultaciniup242NuotekuValymas">'Forma 4'!$K$124</definedName>
    <definedName name="VAS073_F_Konsultaciniup243NuotekuDumblo" localSheetId="3">'Forma 4'!$L$124</definedName>
    <definedName name="VAS073_F_Konsultaciniup243NuotekuDumblo">'Forma 4'!$L$124</definedName>
    <definedName name="VAS073_F_Konsultaciniup24IsViso" localSheetId="3">'Forma 4'!$I$124</definedName>
    <definedName name="VAS073_F_Konsultaciniup24IsViso">'Forma 4'!$I$124</definedName>
    <definedName name="VAS073_F_Konsultaciniup25PavirsiniuNuoteku" localSheetId="3">'Forma 4'!$M$124</definedName>
    <definedName name="VAS073_F_Konsultaciniup25PavirsiniuNuoteku">'Forma 4'!$M$124</definedName>
    <definedName name="VAS073_F_Konsultaciniup26KitosReguliuojamosios" localSheetId="3">'Forma 4'!$N$124</definedName>
    <definedName name="VAS073_F_Konsultaciniup26KitosReguliuojamosios">'Forma 4'!$N$124</definedName>
    <definedName name="VAS073_F_Konsultaciniup27KitosVeiklos" localSheetId="3">'Forma 4'!$Q$124</definedName>
    <definedName name="VAS073_F_Konsultaciniup27KitosVeiklos">'Forma 4'!$Q$124</definedName>
    <definedName name="VAS073_F_Konsultaciniup2Apskaitosveikla1" localSheetId="3">'Forma 4'!$O$124</definedName>
    <definedName name="VAS073_F_Konsultaciniup2Apskaitosveikla1">'Forma 4'!$O$124</definedName>
    <definedName name="VAS073_F_Konsultaciniup2Kitareguliuoja1" localSheetId="3">'Forma 4'!$P$124</definedName>
    <definedName name="VAS073_F_Konsultaciniup2Kitareguliuoja1">'Forma 4'!$P$124</definedName>
    <definedName name="VAS073_F_Konsultaciniup31IS" localSheetId="3">'Forma 4'!$D$176</definedName>
    <definedName name="VAS073_F_Konsultaciniup31IS">'Forma 4'!$D$176</definedName>
    <definedName name="VAS073_F_Konsultaciniup331GeriamojoVandens" localSheetId="3">'Forma 4'!$F$176</definedName>
    <definedName name="VAS073_F_Konsultaciniup331GeriamojoVandens">'Forma 4'!$F$176</definedName>
    <definedName name="VAS073_F_Konsultaciniup332GeriamojoVandens" localSheetId="3">'Forma 4'!$G$176</definedName>
    <definedName name="VAS073_F_Konsultaciniup332GeriamojoVandens">'Forma 4'!$G$176</definedName>
    <definedName name="VAS073_F_Konsultaciniup333GeriamojoVandens" localSheetId="3">'Forma 4'!$H$176</definedName>
    <definedName name="VAS073_F_Konsultaciniup333GeriamojoVandens">'Forma 4'!$H$176</definedName>
    <definedName name="VAS073_F_Konsultaciniup33IsViso" localSheetId="3">'Forma 4'!$E$176</definedName>
    <definedName name="VAS073_F_Konsultaciniup33IsViso">'Forma 4'!$E$176</definedName>
    <definedName name="VAS073_F_Konsultaciniup341NuotekuSurinkimas" localSheetId="3">'Forma 4'!$J$176</definedName>
    <definedName name="VAS073_F_Konsultaciniup341NuotekuSurinkimas">'Forma 4'!$J$176</definedName>
    <definedName name="VAS073_F_Konsultaciniup342NuotekuValymas" localSheetId="3">'Forma 4'!$K$176</definedName>
    <definedName name="VAS073_F_Konsultaciniup342NuotekuValymas">'Forma 4'!$K$176</definedName>
    <definedName name="VAS073_F_Konsultaciniup343NuotekuDumblo" localSheetId="3">'Forma 4'!$L$176</definedName>
    <definedName name="VAS073_F_Konsultaciniup343NuotekuDumblo">'Forma 4'!$L$176</definedName>
    <definedName name="VAS073_F_Konsultaciniup34IsViso" localSheetId="3">'Forma 4'!$I$176</definedName>
    <definedName name="VAS073_F_Konsultaciniup34IsViso">'Forma 4'!$I$176</definedName>
    <definedName name="VAS073_F_Konsultaciniup35PavirsiniuNuoteku" localSheetId="3">'Forma 4'!$M$176</definedName>
    <definedName name="VAS073_F_Konsultaciniup35PavirsiniuNuoteku">'Forma 4'!$M$176</definedName>
    <definedName name="VAS073_F_Konsultaciniup36KitosReguliuojamosios" localSheetId="3">'Forma 4'!$N$176</definedName>
    <definedName name="VAS073_F_Konsultaciniup36KitosReguliuojamosios">'Forma 4'!$N$176</definedName>
    <definedName name="VAS073_F_Konsultaciniup37KitosVeiklos" localSheetId="3">'Forma 4'!$Q$176</definedName>
    <definedName name="VAS073_F_Konsultaciniup37KitosVeiklos">'Forma 4'!$Q$176</definedName>
    <definedName name="VAS073_F_Konsultaciniup3Apskaitosveikla1" localSheetId="3">'Forma 4'!$O$176</definedName>
    <definedName name="VAS073_F_Konsultaciniup3Apskaitosveikla1">'Forma 4'!$O$176</definedName>
    <definedName name="VAS073_F_Konsultaciniup3Kitareguliuoja1" localSheetId="3">'Forma 4'!$P$176</definedName>
    <definedName name="VAS073_F_Konsultaciniup3Kitareguliuoja1">'Forma 4'!$P$176</definedName>
    <definedName name="VAS073_F_Konsultaciniup41IS" localSheetId="3">'Forma 4'!$D$221</definedName>
    <definedName name="VAS073_F_Konsultaciniup41IS">'Forma 4'!$D$221</definedName>
    <definedName name="VAS073_F_Konsultaciniup431GeriamojoVandens" localSheetId="3">'Forma 4'!$F$221</definedName>
    <definedName name="VAS073_F_Konsultaciniup431GeriamojoVandens">'Forma 4'!$F$221</definedName>
    <definedName name="VAS073_F_Konsultaciniup432GeriamojoVandens" localSheetId="3">'Forma 4'!$G$221</definedName>
    <definedName name="VAS073_F_Konsultaciniup432GeriamojoVandens">'Forma 4'!$G$221</definedName>
    <definedName name="VAS073_F_Konsultaciniup433GeriamojoVandens" localSheetId="3">'Forma 4'!$H$221</definedName>
    <definedName name="VAS073_F_Konsultaciniup433GeriamojoVandens">'Forma 4'!$H$221</definedName>
    <definedName name="VAS073_F_Konsultaciniup43IsViso" localSheetId="3">'Forma 4'!$E$221</definedName>
    <definedName name="VAS073_F_Konsultaciniup43IsViso">'Forma 4'!$E$221</definedName>
    <definedName name="VAS073_F_Konsultaciniup441NuotekuSurinkimas" localSheetId="3">'Forma 4'!$J$221</definedName>
    <definedName name="VAS073_F_Konsultaciniup441NuotekuSurinkimas">'Forma 4'!$J$221</definedName>
    <definedName name="VAS073_F_Konsultaciniup442NuotekuValymas" localSheetId="3">'Forma 4'!$K$221</definedName>
    <definedName name="VAS073_F_Konsultaciniup442NuotekuValymas">'Forma 4'!$K$221</definedName>
    <definedName name="VAS073_F_Konsultaciniup443NuotekuDumblo" localSheetId="3">'Forma 4'!$L$221</definedName>
    <definedName name="VAS073_F_Konsultaciniup443NuotekuDumblo">'Forma 4'!$L$221</definedName>
    <definedName name="VAS073_F_Konsultaciniup44IsViso" localSheetId="3">'Forma 4'!$I$221</definedName>
    <definedName name="VAS073_F_Konsultaciniup44IsViso">'Forma 4'!$I$221</definedName>
    <definedName name="VAS073_F_Konsultaciniup45PavirsiniuNuoteku" localSheetId="3">'Forma 4'!$M$221</definedName>
    <definedName name="VAS073_F_Konsultaciniup45PavirsiniuNuoteku">'Forma 4'!$M$221</definedName>
    <definedName name="VAS073_F_Konsultaciniup46KitosReguliuojamosios" localSheetId="3">'Forma 4'!$N$221</definedName>
    <definedName name="VAS073_F_Konsultaciniup46KitosReguliuojamosios">'Forma 4'!$N$221</definedName>
    <definedName name="VAS073_F_Konsultaciniup47KitosVeiklos" localSheetId="3">'Forma 4'!$Q$221</definedName>
    <definedName name="VAS073_F_Konsultaciniup47KitosVeiklos">'Forma 4'!$Q$221</definedName>
    <definedName name="VAS073_F_Konsultaciniup4Apskaitosveikla1" localSheetId="3">'Forma 4'!$O$221</definedName>
    <definedName name="VAS073_F_Konsultaciniup4Apskaitosveikla1">'Forma 4'!$O$221</definedName>
    <definedName name="VAS073_F_Konsultaciniup4Kitareguliuoja1" localSheetId="3">'Forma 4'!$P$221</definedName>
    <definedName name="VAS073_F_Konsultaciniup4Kitareguliuoja1">'Forma 4'!$P$221</definedName>
    <definedName name="VAS073_F_Kuraslengviesi11IS" localSheetId="3">'Forma 4'!$D$42</definedName>
    <definedName name="VAS073_F_Kuraslengviesi11IS">'Forma 4'!$D$42</definedName>
    <definedName name="VAS073_F_Kuraslengviesi131GeriamojoVandens" localSheetId="3">'Forma 4'!$F$42</definedName>
    <definedName name="VAS073_F_Kuraslengviesi131GeriamojoVandens">'Forma 4'!$F$42</definedName>
    <definedName name="VAS073_F_Kuraslengviesi132GeriamojoVandens" localSheetId="3">'Forma 4'!$G$42</definedName>
    <definedName name="VAS073_F_Kuraslengviesi132GeriamojoVandens">'Forma 4'!$G$42</definedName>
    <definedName name="VAS073_F_Kuraslengviesi133GeriamojoVandens" localSheetId="3">'Forma 4'!$H$42</definedName>
    <definedName name="VAS073_F_Kuraslengviesi133GeriamojoVandens">'Forma 4'!$H$42</definedName>
    <definedName name="VAS073_F_Kuraslengviesi13IsViso" localSheetId="3">'Forma 4'!$E$42</definedName>
    <definedName name="VAS073_F_Kuraslengviesi13IsViso">'Forma 4'!$E$42</definedName>
    <definedName name="VAS073_F_Kuraslengviesi141NuotekuSurinkimas" localSheetId="3">'Forma 4'!$J$42</definedName>
    <definedName name="VAS073_F_Kuraslengviesi141NuotekuSurinkimas">'Forma 4'!$J$42</definedName>
    <definedName name="VAS073_F_Kuraslengviesi142NuotekuValymas" localSheetId="3">'Forma 4'!$K$42</definedName>
    <definedName name="VAS073_F_Kuraslengviesi142NuotekuValymas">'Forma 4'!$K$42</definedName>
    <definedName name="VAS073_F_Kuraslengviesi143NuotekuDumblo" localSheetId="3">'Forma 4'!$L$42</definedName>
    <definedName name="VAS073_F_Kuraslengviesi143NuotekuDumblo">'Forma 4'!$L$42</definedName>
    <definedName name="VAS073_F_Kuraslengviesi14IsViso" localSheetId="3">'Forma 4'!$I$42</definedName>
    <definedName name="VAS073_F_Kuraslengviesi14IsViso">'Forma 4'!$I$42</definedName>
    <definedName name="VAS073_F_Kuraslengviesi15PavirsiniuNuoteku" localSheetId="3">'Forma 4'!$M$42</definedName>
    <definedName name="VAS073_F_Kuraslengviesi15PavirsiniuNuoteku">'Forma 4'!$M$42</definedName>
    <definedName name="VAS073_F_Kuraslengviesi16KitosReguliuojamosios" localSheetId="3">'Forma 4'!$N$42</definedName>
    <definedName name="VAS073_F_Kuraslengviesi16KitosReguliuojamosios">'Forma 4'!$N$42</definedName>
    <definedName name="VAS073_F_Kuraslengviesi17KitosVeiklos" localSheetId="3">'Forma 4'!$Q$42</definedName>
    <definedName name="VAS073_F_Kuraslengviesi17KitosVeiklos">'Forma 4'!$Q$42</definedName>
    <definedName name="VAS073_F_Kuraslengviesi1Apskaitosveikla1" localSheetId="3">'Forma 4'!$O$42</definedName>
    <definedName name="VAS073_F_Kuraslengviesi1Apskaitosveikla1">'Forma 4'!$O$42</definedName>
    <definedName name="VAS073_F_Kuraslengviesi1Kitareguliuoja1" localSheetId="3">'Forma 4'!$P$42</definedName>
    <definedName name="VAS073_F_Kuraslengviesi1Kitareguliuoja1">'Forma 4'!$P$42</definedName>
    <definedName name="VAS073_F_Kuraslengviesi21IS" localSheetId="3">'Forma 4'!$D$98</definedName>
    <definedName name="VAS073_F_Kuraslengviesi21IS">'Forma 4'!$D$98</definedName>
    <definedName name="VAS073_F_Kuraslengviesi231GeriamojoVandens" localSheetId="3">'Forma 4'!$F$98</definedName>
    <definedName name="VAS073_F_Kuraslengviesi231GeriamojoVandens">'Forma 4'!$F$98</definedName>
    <definedName name="VAS073_F_Kuraslengviesi232GeriamojoVandens" localSheetId="3">'Forma 4'!$G$98</definedName>
    <definedName name="VAS073_F_Kuraslengviesi232GeriamojoVandens">'Forma 4'!$G$98</definedName>
    <definedName name="VAS073_F_Kuraslengviesi233GeriamojoVandens" localSheetId="3">'Forma 4'!$H$98</definedName>
    <definedName name="VAS073_F_Kuraslengviesi233GeriamojoVandens">'Forma 4'!$H$98</definedName>
    <definedName name="VAS073_F_Kuraslengviesi23IsViso" localSheetId="3">'Forma 4'!$E$98</definedName>
    <definedName name="VAS073_F_Kuraslengviesi23IsViso">'Forma 4'!$E$98</definedName>
    <definedName name="VAS073_F_Kuraslengviesi241NuotekuSurinkimas" localSheetId="3">'Forma 4'!$J$98</definedName>
    <definedName name="VAS073_F_Kuraslengviesi241NuotekuSurinkimas">'Forma 4'!$J$98</definedName>
    <definedName name="VAS073_F_Kuraslengviesi242NuotekuValymas" localSheetId="3">'Forma 4'!$K$98</definedName>
    <definedName name="VAS073_F_Kuraslengviesi242NuotekuValymas">'Forma 4'!$K$98</definedName>
    <definedName name="VAS073_F_Kuraslengviesi243NuotekuDumblo" localSheetId="3">'Forma 4'!$L$98</definedName>
    <definedName name="VAS073_F_Kuraslengviesi243NuotekuDumblo">'Forma 4'!$L$98</definedName>
    <definedName name="VAS073_F_Kuraslengviesi24IsViso" localSheetId="3">'Forma 4'!$I$98</definedName>
    <definedName name="VAS073_F_Kuraslengviesi24IsViso">'Forma 4'!$I$98</definedName>
    <definedName name="VAS073_F_Kuraslengviesi25PavirsiniuNuoteku" localSheetId="3">'Forma 4'!$M$98</definedName>
    <definedName name="VAS073_F_Kuraslengviesi25PavirsiniuNuoteku">'Forma 4'!$M$98</definedName>
    <definedName name="VAS073_F_Kuraslengviesi26KitosReguliuojamosios" localSheetId="3">'Forma 4'!$N$98</definedName>
    <definedName name="VAS073_F_Kuraslengviesi26KitosReguliuojamosios">'Forma 4'!$N$98</definedName>
    <definedName name="VAS073_F_Kuraslengviesi27KitosVeiklos" localSheetId="3">'Forma 4'!$Q$98</definedName>
    <definedName name="VAS073_F_Kuraslengviesi27KitosVeiklos">'Forma 4'!$Q$98</definedName>
    <definedName name="VAS073_F_Kuraslengviesi2Apskaitosveikla1" localSheetId="3">'Forma 4'!$O$98</definedName>
    <definedName name="VAS073_F_Kuraslengviesi2Apskaitosveikla1">'Forma 4'!$O$98</definedName>
    <definedName name="VAS073_F_Kuraslengviesi2Kitareguliuoja1" localSheetId="3">'Forma 4'!$P$98</definedName>
    <definedName name="VAS073_F_Kuraslengviesi2Kitareguliuoja1">'Forma 4'!$P$98</definedName>
    <definedName name="VAS073_F_Kuraslengviesi31IS" localSheetId="3">'Forma 4'!$D$150</definedName>
    <definedName name="VAS073_F_Kuraslengviesi31IS">'Forma 4'!$D$150</definedName>
    <definedName name="VAS073_F_Kuraslengviesi331GeriamojoVandens" localSheetId="3">'Forma 4'!$F$150</definedName>
    <definedName name="VAS073_F_Kuraslengviesi331GeriamojoVandens">'Forma 4'!$F$150</definedName>
    <definedName name="VAS073_F_Kuraslengviesi332GeriamojoVandens" localSheetId="3">'Forma 4'!$G$150</definedName>
    <definedName name="VAS073_F_Kuraslengviesi332GeriamojoVandens">'Forma 4'!$G$150</definedName>
    <definedName name="VAS073_F_Kuraslengviesi333GeriamojoVandens" localSheetId="3">'Forma 4'!$H$150</definedName>
    <definedName name="VAS073_F_Kuraslengviesi333GeriamojoVandens">'Forma 4'!$H$150</definedName>
    <definedName name="VAS073_F_Kuraslengviesi33IsViso" localSheetId="3">'Forma 4'!$E$150</definedName>
    <definedName name="VAS073_F_Kuraslengviesi33IsViso">'Forma 4'!$E$150</definedName>
    <definedName name="VAS073_F_Kuraslengviesi341NuotekuSurinkimas" localSheetId="3">'Forma 4'!$J$150</definedName>
    <definedName name="VAS073_F_Kuraslengviesi341NuotekuSurinkimas">'Forma 4'!$J$150</definedName>
    <definedName name="VAS073_F_Kuraslengviesi342NuotekuValymas" localSheetId="3">'Forma 4'!$K$150</definedName>
    <definedName name="VAS073_F_Kuraslengviesi342NuotekuValymas">'Forma 4'!$K$150</definedName>
    <definedName name="VAS073_F_Kuraslengviesi343NuotekuDumblo" localSheetId="3">'Forma 4'!$L$150</definedName>
    <definedName name="VAS073_F_Kuraslengviesi343NuotekuDumblo">'Forma 4'!$L$150</definedName>
    <definedName name="VAS073_F_Kuraslengviesi34IsViso" localSheetId="3">'Forma 4'!$I$150</definedName>
    <definedName name="VAS073_F_Kuraslengviesi34IsViso">'Forma 4'!$I$150</definedName>
    <definedName name="VAS073_F_Kuraslengviesi35PavirsiniuNuoteku" localSheetId="3">'Forma 4'!$M$150</definedName>
    <definedName name="VAS073_F_Kuraslengviesi35PavirsiniuNuoteku">'Forma 4'!$M$150</definedName>
    <definedName name="VAS073_F_Kuraslengviesi36KitosReguliuojamosios" localSheetId="3">'Forma 4'!$N$150</definedName>
    <definedName name="VAS073_F_Kuraslengviesi36KitosReguliuojamosios">'Forma 4'!$N$150</definedName>
    <definedName name="VAS073_F_Kuraslengviesi37KitosVeiklos" localSheetId="3">'Forma 4'!$Q$150</definedName>
    <definedName name="VAS073_F_Kuraslengviesi37KitosVeiklos">'Forma 4'!$Q$150</definedName>
    <definedName name="VAS073_F_Kuraslengviesi3Apskaitosveikla1" localSheetId="3">'Forma 4'!$O$150</definedName>
    <definedName name="VAS073_F_Kuraslengviesi3Apskaitosveikla1">'Forma 4'!$O$150</definedName>
    <definedName name="VAS073_F_Kuraslengviesi3Kitareguliuoja1" localSheetId="3">'Forma 4'!$P$150</definedName>
    <definedName name="VAS073_F_Kuraslengviesi3Kitareguliuoja1">'Forma 4'!$P$150</definedName>
    <definedName name="VAS073_F_Kuraslengviesi41IS" localSheetId="3">'Forma 4'!$D$195</definedName>
    <definedName name="VAS073_F_Kuraslengviesi41IS">'Forma 4'!$D$195</definedName>
    <definedName name="VAS073_F_Kuraslengviesi431GeriamojoVandens" localSheetId="3">'Forma 4'!$F$195</definedName>
    <definedName name="VAS073_F_Kuraslengviesi431GeriamojoVandens">'Forma 4'!$F$195</definedName>
    <definedName name="VAS073_F_Kuraslengviesi432GeriamojoVandens" localSheetId="3">'Forma 4'!$G$195</definedName>
    <definedName name="VAS073_F_Kuraslengviesi432GeriamojoVandens">'Forma 4'!$G$195</definedName>
    <definedName name="VAS073_F_Kuraslengviesi433GeriamojoVandens" localSheetId="3">'Forma 4'!$H$195</definedName>
    <definedName name="VAS073_F_Kuraslengviesi433GeriamojoVandens">'Forma 4'!$H$195</definedName>
    <definedName name="VAS073_F_Kuraslengviesi43IsViso" localSheetId="3">'Forma 4'!$E$195</definedName>
    <definedName name="VAS073_F_Kuraslengviesi43IsViso">'Forma 4'!$E$195</definedName>
    <definedName name="VAS073_F_Kuraslengviesi441NuotekuSurinkimas" localSheetId="3">'Forma 4'!$J$195</definedName>
    <definedName name="VAS073_F_Kuraslengviesi441NuotekuSurinkimas">'Forma 4'!$J$195</definedName>
    <definedName name="VAS073_F_Kuraslengviesi442NuotekuValymas" localSheetId="3">'Forma 4'!$K$195</definedName>
    <definedName name="VAS073_F_Kuraslengviesi442NuotekuValymas">'Forma 4'!$K$195</definedName>
    <definedName name="VAS073_F_Kuraslengviesi443NuotekuDumblo" localSheetId="3">'Forma 4'!$L$195</definedName>
    <definedName name="VAS073_F_Kuraslengviesi443NuotekuDumblo">'Forma 4'!$L$195</definedName>
    <definedName name="VAS073_F_Kuraslengviesi44IsViso" localSheetId="3">'Forma 4'!$I$195</definedName>
    <definedName name="VAS073_F_Kuraslengviesi44IsViso">'Forma 4'!$I$195</definedName>
    <definedName name="VAS073_F_Kuraslengviesi45PavirsiniuNuoteku" localSheetId="3">'Forma 4'!$M$195</definedName>
    <definedName name="VAS073_F_Kuraslengviesi45PavirsiniuNuoteku">'Forma 4'!$M$195</definedName>
    <definedName name="VAS073_F_Kuraslengviesi46KitosReguliuojamosios" localSheetId="3">'Forma 4'!$N$195</definedName>
    <definedName name="VAS073_F_Kuraslengviesi46KitosReguliuojamosios">'Forma 4'!$N$195</definedName>
    <definedName name="VAS073_F_Kuraslengviesi47KitosVeiklos" localSheetId="3">'Forma 4'!$Q$195</definedName>
    <definedName name="VAS073_F_Kuraslengviesi47KitosVeiklos">'Forma 4'!$Q$195</definedName>
    <definedName name="VAS073_F_Kuraslengviesi4Apskaitosveikla1" localSheetId="3">'Forma 4'!$O$195</definedName>
    <definedName name="VAS073_F_Kuraslengviesi4Apskaitosveikla1">'Forma 4'!$O$195</definedName>
    <definedName name="VAS073_F_Kuraslengviesi4Kitareguliuoja1" localSheetId="3">'Forma 4'!$P$195</definedName>
    <definedName name="VAS073_F_Kuraslengviesi4Kitareguliuoja1">'Forma 4'!$P$195</definedName>
    <definedName name="VAS073_F_Kurasmasinomsi11IS" localSheetId="3">'Forma 4'!$D$41</definedName>
    <definedName name="VAS073_F_Kurasmasinomsi11IS">'Forma 4'!$D$41</definedName>
    <definedName name="VAS073_F_Kurasmasinomsi131GeriamojoVandens" localSheetId="3">'Forma 4'!$F$41</definedName>
    <definedName name="VAS073_F_Kurasmasinomsi131GeriamojoVandens">'Forma 4'!$F$41</definedName>
    <definedName name="VAS073_F_Kurasmasinomsi132GeriamojoVandens" localSheetId="3">'Forma 4'!$G$41</definedName>
    <definedName name="VAS073_F_Kurasmasinomsi132GeriamojoVandens">'Forma 4'!$G$41</definedName>
    <definedName name="VAS073_F_Kurasmasinomsi133GeriamojoVandens" localSheetId="3">'Forma 4'!$H$41</definedName>
    <definedName name="VAS073_F_Kurasmasinomsi133GeriamojoVandens">'Forma 4'!$H$41</definedName>
    <definedName name="VAS073_F_Kurasmasinomsi13IsViso" localSheetId="3">'Forma 4'!$E$41</definedName>
    <definedName name="VAS073_F_Kurasmasinomsi13IsViso">'Forma 4'!$E$41</definedName>
    <definedName name="VAS073_F_Kurasmasinomsi141NuotekuSurinkimas" localSheetId="3">'Forma 4'!$J$41</definedName>
    <definedName name="VAS073_F_Kurasmasinomsi141NuotekuSurinkimas">'Forma 4'!$J$41</definedName>
    <definedName name="VAS073_F_Kurasmasinomsi142NuotekuValymas" localSheetId="3">'Forma 4'!$K$41</definedName>
    <definedName name="VAS073_F_Kurasmasinomsi142NuotekuValymas">'Forma 4'!$K$41</definedName>
    <definedName name="VAS073_F_Kurasmasinomsi143NuotekuDumblo" localSheetId="3">'Forma 4'!$L$41</definedName>
    <definedName name="VAS073_F_Kurasmasinomsi143NuotekuDumblo">'Forma 4'!$L$41</definedName>
    <definedName name="VAS073_F_Kurasmasinomsi14IsViso" localSheetId="3">'Forma 4'!$I$41</definedName>
    <definedName name="VAS073_F_Kurasmasinomsi14IsViso">'Forma 4'!$I$41</definedName>
    <definedName name="VAS073_F_Kurasmasinomsi15PavirsiniuNuoteku" localSheetId="3">'Forma 4'!$M$41</definedName>
    <definedName name="VAS073_F_Kurasmasinomsi15PavirsiniuNuoteku">'Forma 4'!$M$41</definedName>
    <definedName name="VAS073_F_Kurasmasinomsi16KitosReguliuojamosios" localSheetId="3">'Forma 4'!$N$41</definedName>
    <definedName name="VAS073_F_Kurasmasinomsi16KitosReguliuojamosios">'Forma 4'!$N$41</definedName>
    <definedName name="VAS073_F_Kurasmasinomsi17KitosVeiklos" localSheetId="3">'Forma 4'!$Q$41</definedName>
    <definedName name="VAS073_F_Kurasmasinomsi17KitosVeiklos">'Forma 4'!$Q$41</definedName>
    <definedName name="VAS073_F_Kurasmasinomsi1Apskaitosveikla1" localSheetId="3">'Forma 4'!$O$41</definedName>
    <definedName name="VAS073_F_Kurasmasinomsi1Apskaitosveikla1">'Forma 4'!$O$41</definedName>
    <definedName name="VAS073_F_Kurasmasinomsi1Kitareguliuoja1" localSheetId="3">'Forma 4'!$P$41</definedName>
    <definedName name="VAS073_F_Kurasmasinomsi1Kitareguliuoja1">'Forma 4'!$P$41</definedName>
    <definedName name="VAS073_F_Kurasmasinomsi21IS" localSheetId="3">'Forma 4'!$D$97</definedName>
    <definedName name="VAS073_F_Kurasmasinomsi21IS">'Forma 4'!$D$97</definedName>
    <definedName name="VAS073_F_Kurasmasinomsi231GeriamojoVandens" localSheetId="3">'Forma 4'!$F$97</definedName>
    <definedName name="VAS073_F_Kurasmasinomsi231GeriamojoVandens">'Forma 4'!$F$97</definedName>
    <definedName name="VAS073_F_Kurasmasinomsi232GeriamojoVandens" localSheetId="3">'Forma 4'!$G$97</definedName>
    <definedName name="VAS073_F_Kurasmasinomsi232GeriamojoVandens">'Forma 4'!$G$97</definedName>
    <definedName name="VAS073_F_Kurasmasinomsi233GeriamojoVandens" localSheetId="3">'Forma 4'!$H$97</definedName>
    <definedName name="VAS073_F_Kurasmasinomsi233GeriamojoVandens">'Forma 4'!$H$97</definedName>
    <definedName name="VAS073_F_Kurasmasinomsi23IsViso" localSheetId="3">'Forma 4'!$E$97</definedName>
    <definedName name="VAS073_F_Kurasmasinomsi23IsViso">'Forma 4'!$E$97</definedName>
    <definedName name="VAS073_F_Kurasmasinomsi241NuotekuSurinkimas" localSheetId="3">'Forma 4'!$J$97</definedName>
    <definedName name="VAS073_F_Kurasmasinomsi241NuotekuSurinkimas">'Forma 4'!$J$97</definedName>
    <definedName name="VAS073_F_Kurasmasinomsi242NuotekuValymas" localSheetId="3">'Forma 4'!$K$97</definedName>
    <definedName name="VAS073_F_Kurasmasinomsi242NuotekuValymas">'Forma 4'!$K$97</definedName>
    <definedName name="VAS073_F_Kurasmasinomsi243NuotekuDumblo" localSheetId="3">'Forma 4'!$L$97</definedName>
    <definedName name="VAS073_F_Kurasmasinomsi243NuotekuDumblo">'Forma 4'!$L$97</definedName>
    <definedName name="VAS073_F_Kurasmasinomsi24IsViso" localSheetId="3">'Forma 4'!$I$97</definedName>
    <definedName name="VAS073_F_Kurasmasinomsi24IsViso">'Forma 4'!$I$97</definedName>
    <definedName name="VAS073_F_Kurasmasinomsi25PavirsiniuNuoteku" localSheetId="3">'Forma 4'!$M$97</definedName>
    <definedName name="VAS073_F_Kurasmasinomsi25PavirsiniuNuoteku">'Forma 4'!$M$97</definedName>
    <definedName name="VAS073_F_Kurasmasinomsi26KitosReguliuojamosios" localSheetId="3">'Forma 4'!$N$97</definedName>
    <definedName name="VAS073_F_Kurasmasinomsi26KitosReguliuojamosios">'Forma 4'!$N$97</definedName>
    <definedName name="VAS073_F_Kurasmasinomsi27KitosVeiklos" localSheetId="3">'Forma 4'!$Q$97</definedName>
    <definedName name="VAS073_F_Kurasmasinomsi27KitosVeiklos">'Forma 4'!$Q$97</definedName>
    <definedName name="VAS073_F_Kurasmasinomsi2Apskaitosveikla1" localSheetId="3">'Forma 4'!$O$97</definedName>
    <definedName name="VAS073_F_Kurasmasinomsi2Apskaitosveikla1">'Forma 4'!$O$97</definedName>
    <definedName name="VAS073_F_Kurasmasinomsi2Kitareguliuoja1" localSheetId="3">'Forma 4'!$P$97</definedName>
    <definedName name="VAS073_F_Kurasmasinomsi2Kitareguliuoja1">'Forma 4'!$P$97</definedName>
    <definedName name="VAS073_F_Kurasmasinomsi31IS" localSheetId="3">'Forma 4'!$D$149</definedName>
    <definedName name="VAS073_F_Kurasmasinomsi31IS">'Forma 4'!$D$149</definedName>
    <definedName name="VAS073_F_Kurasmasinomsi331GeriamojoVandens" localSheetId="3">'Forma 4'!$F$149</definedName>
    <definedName name="VAS073_F_Kurasmasinomsi331GeriamojoVandens">'Forma 4'!$F$149</definedName>
    <definedName name="VAS073_F_Kurasmasinomsi332GeriamojoVandens" localSheetId="3">'Forma 4'!$G$149</definedName>
    <definedName name="VAS073_F_Kurasmasinomsi332GeriamojoVandens">'Forma 4'!$G$149</definedName>
    <definedName name="VAS073_F_Kurasmasinomsi333GeriamojoVandens" localSheetId="3">'Forma 4'!$H$149</definedName>
    <definedName name="VAS073_F_Kurasmasinomsi333GeriamojoVandens">'Forma 4'!$H$149</definedName>
    <definedName name="VAS073_F_Kurasmasinomsi33IsViso" localSheetId="3">'Forma 4'!$E$149</definedName>
    <definedName name="VAS073_F_Kurasmasinomsi33IsViso">'Forma 4'!$E$149</definedName>
    <definedName name="VAS073_F_Kurasmasinomsi341NuotekuSurinkimas" localSheetId="3">'Forma 4'!$J$149</definedName>
    <definedName name="VAS073_F_Kurasmasinomsi341NuotekuSurinkimas">'Forma 4'!$J$149</definedName>
    <definedName name="VAS073_F_Kurasmasinomsi342NuotekuValymas" localSheetId="3">'Forma 4'!$K$149</definedName>
    <definedName name="VAS073_F_Kurasmasinomsi342NuotekuValymas">'Forma 4'!$K$149</definedName>
    <definedName name="VAS073_F_Kurasmasinomsi343NuotekuDumblo" localSheetId="3">'Forma 4'!$L$149</definedName>
    <definedName name="VAS073_F_Kurasmasinomsi343NuotekuDumblo">'Forma 4'!$L$149</definedName>
    <definedName name="VAS073_F_Kurasmasinomsi34IsViso" localSheetId="3">'Forma 4'!$I$149</definedName>
    <definedName name="VAS073_F_Kurasmasinomsi34IsViso">'Forma 4'!$I$149</definedName>
    <definedName name="VAS073_F_Kurasmasinomsi35PavirsiniuNuoteku" localSheetId="3">'Forma 4'!$M$149</definedName>
    <definedName name="VAS073_F_Kurasmasinomsi35PavirsiniuNuoteku">'Forma 4'!$M$149</definedName>
    <definedName name="VAS073_F_Kurasmasinomsi36KitosReguliuojamosios" localSheetId="3">'Forma 4'!$N$149</definedName>
    <definedName name="VAS073_F_Kurasmasinomsi36KitosReguliuojamosios">'Forma 4'!$N$149</definedName>
    <definedName name="VAS073_F_Kurasmasinomsi37KitosVeiklos" localSheetId="3">'Forma 4'!$Q$149</definedName>
    <definedName name="VAS073_F_Kurasmasinomsi37KitosVeiklos">'Forma 4'!$Q$149</definedName>
    <definedName name="VAS073_F_Kurasmasinomsi3Apskaitosveikla1" localSheetId="3">'Forma 4'!$O$149</definedName>
    <definedName name="VAS073_F_Kurasmasinomsi3Apskaitosveikla1">'Forma 4'!$O$149</definedName>
    <definedName name="VAS073_F_Kurasmasinomsi3Kitareguliuoja1" localSheetId="3">'Forma 4'!$P$149</definedName>
    <definedName name="VAS073_F_Kurasmasinomsi3Kitareguliuoja1">'Forma 4'!$P$149</definedName>
    <definedName name="VAS073_F_Kurasmasinomsi41IS" localSheetId="3">'Forma 4'!$D$194</definedName>
    <definedName name="VAS073_F_Kurasmasinomsi41IS">'Forma 4'!$D$194</definedName>
    <definedName name="VAS073_F_Kurasmasinomsi431GeriamojoVandens" localSheetId="3">'Forma 4'!$F$194</definedName>
    <definedName name="VAS073_F_Kurasmasinomsi431GeriamojoVandens">'Forma 4'!$F$194</definedName>
    <definedName name="VAS073_F_Kurasmasinomsi432GeriamojoVandens" localSheetId="3">'Forma 4'!$G$194</definedName>
    <definedName name="VAS073_F_Kurasmasinomsi432GeriamojoVandens">'Forma 4'!$G$194</definedName>
    <definedName name="VAS073_F_Kurasmasinomsi433GeriamojoVandens" localSheetId="3">'Forma 4'!$H$194</definedName>
    <definedName name="VAS073_F_Kurasmasinomsi433GeriamojoVandens">'Forma 4'!$H$194</definedName>
    <definedName name="VAS073_F_Kurasmasinomsi43IsViso" localSheetId="3">'Forma 4'!$E$194</definedName>
    <definedName name="VAS073_F_Kurasmasinomsi43IsViso">'Forma 4'!$E$194</definedName>
    <definedName name="VAS073_F_Kurasmasinomsi441NuotekuSurinkimas" localSheetId="3">'Forma 4'!$J$194</definedName>
    <definedName name="VAS073_F_Kurasmasinomsi441NuotekuSurinkimas">'Forma 4'!$J$194</definedName>
    <definedName name="VAS073_F_Kurasmasinomsi442NuotekuValymas" localSheetId="3">'Forma 4'!$K$194</definedName>
    <definedName name="VAS073_F_Kurasmasinomsi442NuotekuValymas">'Forma 4'!$K$194</definedName>
    <definedName name="VAS073_F_Kurasmasinomsi443NuotekuDumblo" localSheetId="3">'Forma 4'!$L$194</definedName>
    <definedName name="VAS073_F_Kurasmasinomsi443NuotekuDumblo">'Forma 4'!$L$194</definedName>
    <definedName name="VAS073_F_Kurasmasinomsi44IsViso" localSheetId="3">'Forma 4'!$I$194</definedName>
    <definedName name="VAS073_F_Kurasmasinomsi44IsViso">'Forma 4'!$I$194</definedName>
    <definedName name="VAS073_F_Kurasmasinomsi45PavirsiniuNuoteku" localSheetId="3">'Forma 4'!$M$194</definedName>
    <definedName name="VAS073_F_Kurasmasinomsi45PavirsiniuNuoteku">'Forma 4'!$M$194</definedName>
    <definedName name="VAS073_F_Kurasmasinomsi46KitosReguliuojamosios" localSheetId="3">'Forma 4'!$N$194</definedName>
    <definedName name="VAS073_F_Kurasmasinomsi46KitosReguliuojamosios">'Forma 4'!$N$194</definedName>
    <definedName name="VAS073_F_Kurasmasinomsi47KitosVeiklos" localSheetId="3">'Forma 4'!$Q$194</definedName>
    <definedName name="VAS073_F_Kurasmasinomsi47KitosVeiklos">'Forma 4'!$Q$194</definedName>
    <definedName name="VAS073_F_Kurasmasinomsi4Apskaitosveikla1" localSheetId="3">'Forma 4'!$O$194</definedName>
    <definedName name="VAS073_F_Kurasmasinomsi4Apskaitosveikla1">'Forma 4'!$O$194</definedName>
    <definedName name="VAS073_F_Kurasmasinomsi4Kitareguliuoja1" localSheetId="3">'Forma 4'!$P$194</definedName>
    <definedName name="VAS073_F_Kurasmasinomsi4Kitareguliuoja1">'Forma 4'!$P$194</definedName>
    <definedName name="VAS073_F_Kurotransportu11IS" localSheetId="3">'Forma 4'!$D$40</definedName>
    <definedName name="VAS073_F_Kurotransportu11IS">'Forma 4'!$D$40</definedName>
    <definedName name="VAS073_F_Kurotransportu131GeriamojoVandens" localSheetId="3">'Forma 4'!$F$40</definedName>
    <definedName name="VAS073_F_Kurotransportu131GeriamojoVandens">'Forma 4'!$F$40</definedName>
    <definedName name="VAS073_F_Kurotransportu132GeriamojoVandens" localSheetId="3">'Forma 4'!$G$40</definedName>
    <definedName name="VAS073_F_Kurotransportu132GeriamojoVandens">'Forma 4'!$G$40</definedName>
    <definedName name="VAS073_F_Kurotransportu133GeriamojoVandens" localSheetId="3">'Forma 4'!$H$40</definedName>
    <definedName name="VAS073_F_Kurotransportu133GeriamojoVandens">'Forma 4'!$H$40</definedName>
    <definedName name="VAS073_F_Kurotransportu13IsViso" localSheetId="3">'Forma 4'!$E$40</definedName>
    <definedName name="VAS073_F_Kurotransportu13IsViso">'Forma 4'!$E$40</definedName>
    <definedName name="VAS073_F_Kurotransportu141NuotekuSurinkimas" localSheetId="3">'Forma 4'!$J$40</definedName>
    <definedName name="VAS073_F_Kurotransportu141NuotekuSurinkimas">'Forma 4'!$J$40</definedName>
    <definedName name="VAS073_F_Kurotransportu142NuotekuValymas" localSheetId="3">'Forma 4'!$K$40</definedName>
    <definedName name="VAS073_F_Kurotransportu142NuotekuValymas">'Forma 4'!$K$40</definedName>
    <definedName name="VAS073_F_Kurotransportu143NuotekuDumblo" localSheetId="3">'Forma 4'!$L$40</definedName>
    <definedName name="VAS073_F_Kurotransportu143NuotekuDumblo">'Forma 4'!$L$40</definedName>
    <definedName name="VAS073_F_Kurotransportu14IsViso" localSheetId="3">'Forma 4'!$I$40</definedName>
    <definedName name="VAS073_F_Kurotransportu14IsViso">'Forma 4'!$I$40</definedName>
    <definedName name="VAS073_F_Kurotransportu15PavirsiniuNuoteku" localSheetId="3">'Forma 4'!$M$40</definedName>
    <definedName name="VAS073_F_Kurotransportu15PavirsiniuNuoteku">'Forma 4'!$M$40</definedName>
    <definedName name="VAS073_F_Kurotransportu16KitosReguliuojamosios" localSheetId="3">'Forma 4'!$N$40</definedName>
    <definedName name="VAS073_F_Kurotransportu16KitosReguliuojamosios">'Forma 4'!$N$40</definedName>
    <definedName name="VAS073_F_Kurotransportu17KitosVeiklos" localSheetId="3">'Forma 4'!$Q$40</definedName>
    <definedName name="VAS073_F_Kurotransportu17KitosVeiklos">'Forma 4'!$Q$40</definedName>
    <definedName name="VAS073_F_Kurotransportu1Apskaitosveikla1" localSheetId="3">'Forma 4'!$O$40</definedName>
    <definedName name="VAS073_F_Kurotransportu1Apskaitosveikla1">'Forma 4'!$O$40</definedName>
    <definedName name="VAS073_F_Kurotransportu1Kitareguliuoja1" localSheetId="3">'Forma 4'!$P$40</definedName>
    <definedName name="VAS073_F_Kurotransportu1Kitareguliuoja1">'Forma 4'!$P$40</definedName>
    <definedName name="VAS073_F_Kurotransportu21IS" localSheetId="3">'Forma 4'!$D$96</definedName>
    <definedName name="VAS073_F_Kurotransportu21IS">'Forma 4'!$D$96</definedName>
    <definedName name="VAS073_F_Kurotransportu231GeriamojoVandens" localSheetId="3">'Forma 4'!$F$96</definedName>
    <definedName name="VAS073_F_Kurotransportu231GeriamojoVandens">'Forma 4'!$F$96</definedName>
    <definedName name="VAS073_F_Kurotransportu232GeriamojoVandens" localSheetId="3">'Forma 4'!$G$96</definedName>
    <definedName name="VAS073_F_Kurotransportu232GeriamojoVandens">'Forma 4'!$G$96</definedName>
    <definedName name="VAS073_F_Kurotransportu233GeriamojoVandens" localSheetId="3">'Forma 4'!$H$96</definedName>
    <definedName name="VAS073_F_Kurotransportu233GeriamojoVandens">'Forma 4'!$H$96</definedName>
    <definedName name="VAS073_F_Kurotransportu23IsViso" localSheetId="3">'Forma 4'!$E$96</definedName>
    <definedName name="VAS073_F_Kurotransportu23IsViso">'Forma 4'!$E$96</definedName>
    <definedName name="VAS073_F_Kurotransportu241NuotekuSurinkimas" localSheetId="3">'Forma 4'!$J$96</definedName>
    <definedName name="VAS073_F_Kurotransportu241NuotekuSurinkimas">'Forma 4'!$J$96</definedName>
    <definedName name="VAS073_F_Kurotransportu242NuotekuValymas" localSheetId="3">'Forma 4'!$K$96</definedName>
    <definedName name="VAS073_F_Kurotransportu242NuotekuValymas">'Forma 4'!$K$96</definedName>
    <definedName name="VAS073_F_Kurotransportu243NuotekuDumblo" localSheetId="3">'Forma 4'!$L$96</definedName>
    <definedName name="VAS073_F_Kurotransportu243NuotekuDumblo">'Forma 4'!$L$96</definedName>
    <definedName name="VAS073_F_Kurotransportu24IsViso" localSheetId="3">'Forma 4'!$I$96</definedName>
    <definedName name="VAS073_F_Kurotransportu24IsViso">'Forma 4'!$I$96</definedName>
    <definedName name="VAS073_F_Kurotransportu25PavirsiniuNuoteku" localSheetId="3">'Forma 4'!$M$96</definedName>
    <definedName name="VAS073_F_Kurotransportu25PavirsiniuNuoteku">'Forma 4'!$M$96</definedName>
    <definedName name="VAS073_F_Kurotransportu26KitosReguliuojamosios" localSheetId="3">'Forma 4'!$N$96</definedName>
    <definedName name="VAS073_F_Kurotransportu26KitosReguliuojamosios">'Forma 4'!$N$96</definedName>
    <definedName name="VAS073_F_Kurotransportu27KitosVeiklos" localSheetId="3">'Forma 4'!$Q$96</definedName>
    <definedName name="VAS073_F_Kurotransportu27KitosVeiklos">'Forma 4'!$Q$96</definedName>
    <definedName name="VAS073_F_Kurotransportu2Apskaitosveikla1" localSheetId="3">'Forma 4'!$O$96</definedName>
    <definedName name="VAS073_F_Kurotransportu2Apskaitosveikla1">'Forma 4'!$O$96</definedName>
    <definedName name="VAS073_F_Kurotransportu2Kitareguliuoja1" localSheetId="3">'Forma 4'!$P$96</definedName>
    <definedName name="VAS073_F_Kurotransportu2Kitareguliuoja1">'Forma 4'!$P$96</definedName>
    <definedName name="VAS073_F_Kurotransportu31IS" localSheetId="3">'Forma 4'!$D$193</definedName>
    <definedName name="VAS073_F_Kurotransportu31IS">'Forma 4'!$D$193</definedName>
    <definedName name="VAS073_F_Kurotransportu331GeriamojoVandens" localSheetId="3">'Forma 4'!$F$193</definedName>
    <definedName name="VAS073_F_Kurotransportu331GeriamojoVandens">'Forma 4'!$F$193</definedName>
    <definedName name="VAS073_F_Kurotransportu332GeriamojoVandens" localSheetId="3">'Forma 4'!$G$193</definedName>
    <definedName name="VAS073_F_Kurotransportu332GeriamojoVandens">'Forma 4'!$G$193</definedName>
    <definedName name="VAS073_F_Kurotransportu333GeriamojoVandens" localSheetId="3">'Forma 4'!$H$193</definedName>
    <definedName name="VAS073_F_Kurotransportu333GeriamojoVandens">'Forma 4'!$H$193</definedName>
    <definedName name="VAS073_F_Kurotransportu33IsViso" localSheetId="3">'Forma 4'!$E$193</definedName>
    <definedName name="VAS073_F_Kurotransportu33IsViso">'Forma 4'!$E$193</definedName>
    <definedName name="VAS073_F_Kurotransportu341NuotekuSurinkimas" localSheetId="3">'Forma 4'!$J$193</definedName>
    <definedName name="VAS073_F_Kurotransportu341NuotekuSurinkimas">'Forma 4'!$J$193</definedName>
    <definedName name="VAS073_F_Kurotransportu342NuotekuValymas" localSheetId="3">'Forma 4'!$K$193</definedName>
    <definedName name="VAS073_F_Kurotransportu342NuotekuValymas">'Forma 4'!$K$193</definedName>
    <definedName name="VAS073_F_Kurotransportu343NuotekuDumblo" localSheetId="3">'Forma 4'!$L$193</definedName>
    <definedName name="VAS073_F_Kurotransportu343NuotekuDumblo">'Forma 4'!$L$193</definedName>
    <definedName name="VAS073_F_Kurotransportu34IsViso" localSheetId="3">'Forma 4'!$I$193</definedName>
    <definedName name="VAS073_F_Kurotransportu34IsViso">'Forma 4'!$I$193</definedName>
    <definedName name="VAS073_F_Kurotransportu35PavirsiniuNuoteku" localSheetId="3">'Forma 4'!$M$193</definedName>
    <definedName name="VAS073_F_Kurotransportu35PavirsiniuNuoteku">'Forma 4'!$M$193</definedName>
    <definedName name="VAS073_F_Kurotransportu36KitosReguliuojamosios" localSheetId="3">'Forma 4'!$N$193</definedName>
    <definedName name="VAS073_F_Kurotransportu36KitosReguliuojamosios">'Forma 4'!$N$193</definedName>
    <definedName name="VAS073_F_Kurotransportu37KitosVeiklos" localSheetId="3">'Forma 4'!$Q$193</definedName>
    <definedName name="VAS073_F_Kurotransportu37KitosVeiklos">'Forma 4'!$Q$193</definedName>
    <definedName name="VAS073_F_Kurotransportu3Apskaitosveikla1" localSheetId="3">'Forma 4'!$O$193</definedName>
    <definedName name="VAS073_F_Kurotransportu3Apskaitosveikla1">'Forma 4'!$O$193</definedName>
    <definedName name="VAS073_F_Kurotransportu3Kitareguliuoja1" localSheetId="3">'Forma 4'!$P$193</definedName>
    <definedName name="VAS073_F_Kurotransportu3Kitareguliuoja1">'Forma 4'!$P$193</definedName>
    <definedName name="VAS073_F_Laboratoriniut11IS" localSheetId="3">'Forma 4'!$D$87</definedName>
    <definedName name="VAS073_F_Laboratoriniut11IS">'Forma 4'!$D$87</definedName>
    <definedName name="VAS073_F_Laboratoriniut131GeriamojoVandens" localSheetId="3">'Forma 4'!$F$87</definedName>
    <definedName name="VAS073_F_Laboratoriniut131GeriamojoVandens">'Forma 4'!$F$87</definedName>
    <definedName name="VAS073_F_Laboratoriniut132GeriamojoVandens" localSheetId="3">'Forma 4'!$G$87</definedName>
    <definedName name="VAS073_F_Laboratoriniut132GeriamojoVandens">'Forma 4'!$G$87</definedName>
    <definedName name="VAS073_F_Laboratoriniut133GeriamojoVandens" localSheetId="3">'Forma 4'!$H$87</definedName>
    <definedName name="VAS073_F_Laboratoriniut133GeriamojoVandens">'Forma 4'!$H$87</definedName>
    <definedName name="VAS073_F_Laboratoriniut13IsViso" localSheetId="3">'Forma 4'!$E$87</definedName>
    <definedName name="VAS073_F_Laboratoriniut13IsViso">'Forma 4'!$E$87</definedName>
    <definedName name="VAS073_F_Laboratoriniut141NuotekuSurinkimas" localSheetId="3">'Forma 4'!$J$87</definedName>
    <definedName name="VAS073_F_Laboratoriniut141NuotekuSurinkimas">'Forma 4'!$J$87</definedName>
    <definedName name="VAS073_F_Laboratoriniut142NuotekuValymas" localSheetId="3">'Forma 4'!$K$87</definedName>
    <definedName name="VAS073_F_Laboratoriniut142NuotekuValymas">'Forma 4'!$K$87</definedName>
    <definedName name="VAS073_F_Laboratoriniut143NuotekuDumblo" localSheetId="3">'Forma 4'!$L$87</definedName>
    <definedName name="VAS073_F_Laboratoriniut143NuotekuDumblo">'Forma 4'!$L$87</definedName>
    <definedName name="VAS073_F_Laboratoriniut14IsViso" localSheetId="3">'Forma 4'!$I$87</definedName>
    <definedName name="VAS073_F_Laboratoriniut14IsViso">'Forma 4'!$I$87</definedName>
    <definedName name="VAS073_F_Laboratoriniut15PavirsiniuNuoteku" localSheetId="3">'Forma 4'!$M$87</definedName>
    <definedName name="VAS073_F_Laboratoriniut15PavirsiniuNuoteku">'Forma 4'!$M$87</definedName>
    <definedName name="VAS073_F_Laboratoriniut16KitosReguliuojamosios" localSheetId="3">'Forma 4'!$N$87</definedName>
    <definedName name="VAS073_F_Laboratoriniut16KitosReguliuojamosios">'Forma 4'!$N$87</definedName>
    <definedName name="VAS073_F_Laboratoriniut17KitosVeiklos" localSheetId="3">'Forma 4'!$Q$87</definedName>
    <definedName name="VAS073_F_Laboratoriniut17KitosVeiklos">'Forma 4'!$Q$87</definedName>
    <definedName name="VAS073_F_Laboratoriniut1Apskaitosveikla1" localSheetId="3">'Forma 4'!$O$87</definedName>
    <definedName name="VAS073_F_Laboratoriniut1Apskaitosveikla1">'Forma 4'!$O$87</definedName>
    <definedName name="VAS073_F_Laboratoriniut1Kitareguliuoja1" localSheetId="3">'Forma 4'!$P$87</definedName>
    <definedName name="VAS073_F_Laboratoriniut1Kitareguliuoja1">'Forma 4'!$P$87</definedName>
    <definedName name="VAS073_F_Laboratoriniut21IS" localSheetId="3">'Forma 4'!$D$140</definedName>
    <definedName name="VAS073_F_Laboratoriniut21IS">'Forma 4'!$D$140</definedName>
    <definedName name="VAS073_F_Laboratoriniut231GeriamojoVandens" localSheetId="3">'Forma 4'!$F$140</definedName>
    <definedName name="VAS073_F_Laboratoriniut231GeriamojoVandens">'Forma 4'!$F$140</definedName>
    <definedName name="VAS073_F_Laboratoriniut232GeriamojoVandens" localSheetId="3">'Forma 4'!$G$140</definedName>
    <definedName name="VAS073_F_Laboratoriniut232GeriamojoVandens">'Forma 4'!$G$140</definedName>
    <definedName name="VAS073_F_Laboratoriniut233GeriamojoVandens" localSheetId="3">'Forma 4'!$H$140</definedName>
    <definedName name="VAS073_F_Laboratoriniut233GeriamojoVandens">'Forma 4'!$H$140</definedName>
    <definedName name="VAS073_F_Laboratoriniut23IsViso" localSheetId="3">'Forma 4'!$E$140</definedName>
    <definedName name="VAS073_F_Laboratoriniut23IsViso">'Forma 4'!$E$140</definedName>
    <definedName name="VAS073_F_Laboratoriniut241NuotekuSurinkimas" localSheetId="3">'Forma 4'!$J$140</definedName>
    <definedName name="VAS073_F_Laboratoriniut241NuotekuSurinkimas">'Forma 4'!$J$140</definedName>
    <definedName name="VAS073_F_Laboratoriniut242NuotekuValymas" localSheetId="3">'Forma 4'!$K$140</definedName>
    <definedName name="VAS073_F_Laboratoriniut242NuotekuValymas">'Forma 4'!$K$140</definedName>
    <definedName name="VAS073_F_Laboratoriniut243NuotekuDumblo" localSheetId="3">'Forma 4'!$L$140</definedName>
    <definedName name="VAS073_F_Laboratoriniut243NuotekuDumblo">'Forma 4'!$L$140</definedName>
    <definedName name="VAS073_F_Laboratoriniut24IsViso" localSheetId="3">'Forma 4'!$I$140</definedName>
    <definedName name="VAS073_F_Laboratoriniut24IsViso">'Forma 4'!$I$140</definedName>
    <definedName name="VAS073_F_Laboratoriniut25PavirsiniuNuoteku" localSheetId="3">'Forma 4'!$M$140</definedName>
    <definedName name="VAS073_F_Laboratoriniut25PavirsiniuNuoteku">'Forma 4'!$M$140</definedName>
    <definedName name="VAS073_F_Laboratoriniut26KitosReguliuojamosios" localSheetId="3">'Forma 4'!$N$140</definedName>
    <definedName name="VAS073_F_Laboratoriniut26KitosReguliuojamosios">'Forma 4'!$N$140</definedName>
    <definedName name="VAS073_F_Laboratoriniut27KitosVeiklos" localSheetId="3">'Forma 4'!$Q$140</definedName>
    <definedName name="VAS073_F_Laboratoriniut27KitosVeiklos">'Forma 4'!$Q$140</definedName>
    <definedName name="VAS073_F_Laboratoriniut2Apskaitosveikla1" localSheetId="3">'Forma 4'!$O$140</definedName>
    <definedName name="VAS073_F_Laboratoriniut2Apskaitosveikla1">'Forma 4'!$O$140</definedName>
    <definedName name="VAS073_F_Laboratoriniut2Kitareguliuoja1" localSheetId="3">'Forma 4'!$P$140</definedName>
    <definedName name="VAS073_F_Laboratoriniut2Kitareguliuoja1">'Forma 4'!$P$140</definedName>
    <definedName name="VAS073_F_Laboratoriniut31IS" localSheetId="3">'Forma 4'!$D$238</definedName>
    <definedName name="VAS073_F_Laboratoriniut31IS">'Forma 4'!$D$238</definedName>
    <definedName name="VAS073_F_Laboratoriniut331GeriamojoVandens" localSheetId="3">'Forma 4'!$F$238</definedName>
    <definedName name="VAS073_F_Laboratoriniut331GeriamojoVandens">'Forma 4'!$F$238</definedName>
    <definedName name="VAS073_F_Laboratoriniut332GeriamojoVandens" localSheetId="3">'Forma 4'!$G$238</definedName>
    <definedName name="VAS073_F_Laboratoriniut332GeriamojoVandens">'Forma 4'!$G$238</definedName>
    <definedName name="VAS073_F_Laboratoriniut333GeriamojoVandens" localSheetId="3">'Forma 4'!$H$238</definedName>
    <definedName name="VAS073_F_Laboratoriniut333GeriamojoVandens">'Forma 4'!$H$238</definedName>
    <definedName name="VAS073_F_Laboratoriniut33IsViso" localSheetId="3">'Forma 4'!$E$238</definedName>
    <definedName name="VAS073_F_Laboratoriniut33IsViso">'Forma 4'!$E$238</definedName>
    <definedName name="VAS073_F_Laboratoriniut341NuotekuSurinkimas" localSheetId="3">'Forma 4'!$J$238</definedName>
    <definedName name="VAS073_F_Laboratoriniut341NuotekuSurinkimas">'Forma 4'!$J$238</definedName>
    <definedName name="VAS073_F_Laboratoriniut342NuotekuValymas" localSheetId="3">'Forma 4'!$K$238</definedName>
    <definedName name="VAS073_F_Laboratoriniut342NuotekuValymas">'Forma 4'!$K$238</definedName>
    <definedName name="VAS073_F_Laboratoriniut343NuotekuDumblo" localSheetId="3">'Forma 4'!$L$238</definedName>
    <definedName name="VAS073_F_Laboratoriniut343NuotekuDumblo">'Forma 4'!$L$238</definedName>
    <definedName name="VAS073_F_Laboratoriniut34IsViso" localSheetId="3">'Forma 4'!$I$238</definedName>
    <definedName name="VAS073_F_Laboratoriniut34IsViso">'Forma 4'!$I$238</definedName>
    <definedName name="VAS073_F_Laboratoriniut35PavirsiniuNuoteku" localSheetId="3">'Forma 4'!$M$238</definedName>
    <definedName name="VAS073_F_Laboratoriniut35PavirsiniuNuoteku">'Forma 4'!$M$238</definedName>
    <definedName name="VAS073_F_Laboratoriniut36KitosReguliuojamosios" localSheetId="3">'Forma 4'!$N$238</definedName>
    <definedName name="VAS073_F_Laboratoriniut36KitosReguliuojamosios">'Forma 4'!$N$238</definedName>
    <definedName name="VAS073_F_Laboratoriniut37KitosVeiklos" localSheetId="3">'Forma 4'!$Q$238</definedName>
    <definedName name="VAS073_F_Laboratoriniut37KitosVeiklos">'Forma 4'!$Q$238</definedName>
    <definedName name="VAS073_F_Laboratoriniut3Apskaitosveikla1" localSheetId="3">'Forma 4'!$O$238</definedName>
    <definedName name="VAS073_F_Laboratoriniut3Apskaitosveikla1">'Forma 4'!$O$238</definedName>
    <definedName name="VAS073_F_Laboratoriniut3Kitareguliuoja1" localSheetId="3">'Forma 4'!$P$238</definedName>
    <definedName name="VAS073_F_Laboratoriniut3Kitareguliuoja1">'Forma 4'!$P$238</definedName>
    <definedName name="VAS073_F_Metrologinespa11IS" localSheetId="3">'Forma 4'!$D$48</definedName>
    <definedName name="VAS073_F_Metrologinespa11IS">'Forma 4'!$D$48</definedName>
    <definedName name="VAS073_F_Metrologinespa131GeriamojoVandens" localSheetId="3">'Forma 4'!$F$48</definedName>
    <definedName name="VAS073_F_Metrologinespa131GeriamojoVandens">'Forma 4'!$F$48</definedName>
    <definedName name="VAS073_F_Metrologinespa132GeriamojoVandens" localSheetId="3">'Forma 4'!$G$48</definedName>
    <definedName name="VAS073_F_Metrologinespa132GeriamojoVandens">'Forma 4'!$G$48</definedName>
    <definedName name="VAS073_F_Metrologinespa133GeriamojoVandens" localSheetId="3">'Forma 4'!$H$48</definedName>
    <definedName name="VAS073_F_Metrologinespa133GeriamojoVandens">'Forma 4'!$H$48</definedName>
    <definedName name="VAS073_F_Metrologinespa13IsViso" localSheetId="3">'Forma 4'!$E$48</definedName>
    <definedName name="VAS073_F_Metrologinespa13IsViso">'Forma 4'!$E$48</definedName>
    <definedName name="VAS073_F_Metrologinespa141NuotekuSurinkimas" localSheetId="3">'Forma 4'!$J$48</definedName>
    <definedName name="VAS073_F_Metrologinespa141NuotekuSurinkimas">'Forma 4'!$J$48</definedName>
    <definedName name="VAS073_F_Metrologinespa142NuotekuValymas" localSheetId="3">'Forma 4'!$K$48</definedName>
    <definedName name="VAS073_F_Metrologinespa142NuotekuValymas">'Forma 4'!$K$48</definedName>
    <definedName name="VAS073_F_Metrologinespa143NuotekuDumblo" localSheetId="3">'Forma 4'!$L$48</definedName>
    <definedName name="VAS073_F_Metrologinespa143NuotekuDumblo">'Forma 4'!$L$48</definedName>
    <definedName name="VAS073_F_Metrologinespa14IsViso" localSheetId="3">'Forma 4'!$I$48</definedName>
    <definedName name="VAS073_F_Metrologinespa14IsViso">'Forma 4'!$I$48</definedName>
    <definedName name="VAS073_F_Metrologinespa15PavirsiniuNuoteku" localSheetId="3">'Forma 4'!$M$48</definedName>
    <definedName name="VAS073_F_Metrologinespa15PavirsiniuNuoteku">'Forma 4'!$M$48</definedName>
    <definedName name="VAS073_F_Metrologinespa16KitosReguliuojamosios" localSheetId="3">'Forma 4'!$N$48</definedName>
    <definedName name="VAS073_F_Metrologinespa16KitosReguliuojamosios">'Forma 4'!$N$48</definedName>
    <definedName name="VAS073_F_Metrologinespa17KitosVeiklos" localSheetId="3">'Forma 4'!$Q$48</definedName>
    <definedName name="VAS073_F_Metrologinespa17KitosVeiklos">'Forma 4'!$Q$48</definedName>
    <definedName name="VAS073_F_Metrologinespa1Apskaitosveikla1" localSheetId="3">'Forma 4'!$O$48</definedName>
    <definedName name="VAS073_F_Metrologinespa1Apskaitosveikla1">'Forma 4'!$O$48</definedName>
    <definedName name="VAS073_F_Metrologinespa1Kitareguliuoja1" localSheetId="3">'Forma 4'!$P$48</definedName>
    <definedName name="VAS073_F_Metrologinespa1Kitareguliuoja1">'Forma 4'!$P$48</definedName>
    <definedName name="VAS073_F_Metrologinespa21IS" localSheetId="3">'Forma 4'!$D$104</definedName>
    <definedName name="VAS073_F_Metrologinespa21IS">'Forma 4'!$D$104</definedName>
    <definedName name="VAS073_F_Metrologinespa231GeriamojoVandens" localSheetId="3">'Forma 4'!$F$104</definedName>
    <definedName name="VAS073_F_Metrologinespa231GeriamojoVandens">'Forma 4'!$F$104</definedName>
    <definedName name="VAS073_F_Metrologinespa232GeriamojoVandens" localSheetId="3">'Forma 4'!$G$104</definedName>
    <definedName name="VAS073_F_Metrologinespa232GeriamojoVandens">'Forma 4'!$G$104</definedName>
    <definedName name="VAS073_F_Metrologinespa233GeriamojoVandens" localSheetId="3">'Forma 4'!$H$104</definedName>
    <definedName name="VAS073_F_Metrologinespa233GeriamojoVandens">'Forma 4'!$H$104</definedName>
    <definedName name="VAS073_F_Metrologinespa23IsViso" localSheetId="3">'Forma 4'!$E$104</definedName>
    <definedName name="VAS073_F_Metrologinespa23IsViso">'Forma 4'!$E$104</definedName>
    <definedName name="VAS073_F_Metrologinespa241NuotekuSurinkimas" localSheetId="3">'Forma 4'!$J$104</definedName>
    <definedName name="VAS073_F_Metrologinespa241NuotekuSurinkimas">'Forma 4'!$J$104</definedName>
    <definedName name="VAS073_F_Metrologinespa242NuotekuValymas" localSheetId="3">'Forma 4'!$K$104</definedName>
    <definedName name="VAS073_F_Metrologinespa242NuotekuValymas">'Forma 4'!$K$104</definedName>
    <definedName name="VAS073_F_Metrologinespa243NuotekuDumblo" localSheetId="3">'Forma 4'!$L$104</definedName>
    <definedName name="VAS073_F_Metrologinespa243NuotekuDumblo">'Forma 4'!$L$104</definedName>
    <definedName name="VAS073_F_Metrologinespa24IsViso" localSheetId="3">'Forma 4'!$I$104</definedName>
    <definedName name="VAS073_F_Metrologinespa24IsViso">'Forma 4'!$I$104</definedName>
    <definedName name="VAS073_F_Metrologinespa25PavirsiniuNuoteku" localSheetId="3">'Forma 4'!$M$104</definedName>
    <definedName name="VAS073_F_Metrologinespa25PavirsiniuNuoteku">'Forma 4'!$M$104</definedName>
    <definedName name="VAS073_F_Metrologinespa26KitosReguliuojamosios" localSheetId="3">'Forma 4'!$N$104</definedName>
    <definedName name="VAS073_F_Metrologinespa26KitosReguliuojamosios">'Forma 4'!$N$104</definedName>
    <definedName name="VAS073_F_Metrologinespa27KitosVeiklos" localSheetId="3">'Forma 4'!$Q$104</definedName>
    <definedName name="VAS073_F_Metrologinespa27KitosVeiklos">'Forma 4'!$Q$104</definedName>
    <definedName name="VAS073_F_Metrologinespa2Apskaitosveikla1" localSheetId="3">'Forma 4'!$O$104</definedName>
    <definedName name="VAS073_F_Metrologinespa2Apskaitosveikla1">'Forma 4'!$O$104</definedName>
    <definedName name="VAS073_F_Metrologinespa2Kitareguliuoja1" localSheetId="3">'Forma 4'!$P$104</definedName>
    <definedName name="VAS073_F_Metrologinespa2Kitareguliuoja1">'Forma 4'!$P$104</definedName>
    <definedName name="VAS073_F_Metrologinespa31IS" localSheetId="3">'Forma 4'!$D$156</definedName>
    <definedName name="VAS073_F_Metrologinespa31IS">'Forma 4'!$D$156</definedName>
    <definedName name="VAS073_F_Metrologinespa331GeriamojoVandens" localSheetId="3">'Forma 4'!$F$156</definedName>
    <definedName name="VAS073_F_Metrologinespa331GeriamojoVandens">'Forma 4'!$F$156</definedName>
    <definedName name="VAS073_F_Metrologinespa332GeriamojoVandens" localSheetId="3">'Forma 4'!$G$156</definedName>
    <definedName name="VAS073_F_Metrologinespa332GeriamojoVandens">'Forma 4'!$G$156</definedName>
    <definedName name="VAS073_F_Metrologinespa333GeriamojoVandens" localSheetId="3">'Forma 4'!$H$156</definedName>
    <definedName name="VAS073_F_Metrologinespa333GeriamojoVandens">'Forma 4'!$H$156</definedName>
    <definedName name="VAS073_F_Metrologinespa33IsViso" localSheetId="3">'Forma 4'!$E$156</definedName>
    <definedName name="VAS073_F_Metrologinespa33IsViso">'Forma 4'!$E$156</definedName>
    <definedName name="VAS073_F_Metrologinespa341NuotekuSurinkimas" localSheetId="3">'Forma 4'!$J$156</definedName>
    <definedName name="VAS073_F_Metrologinespa341NuotekuSurinkimas">'Forma 4'!$J$156</definedName>
    <definedName name="VAS073_F_Metrologinespa342NuotekuValymas" localSheetId="3">'Forma 4'!$K$156</definedName>
    <definedName name="VAS073_F_Metrologinespa342NuotekuValymas">'Forma 4'!$K$156</definedName>
    <definedName name="VAS073_F_Metrologinespa343NuotekuDumblo" localSheetId="3">'Forma 4'!$L$156</definedName>
    <definedName name="VAS073_F_Metrologinespa343NuotekuDumblo">'Forma 4'!$L$156</definedName>
    <definedName name="VAS073_F_Metrologinespa34IsViso" localSheetId="3">'Forma 4'!$I$156</definedName>
    <definedName name="VAS073_F_Metrologinespa34IsViso">'Forma 4'!$I$156</definedName>
    <definedName name="VAS073_F_Metrologinespa35PavirsiniuNuoteku" localSheetId="3">'Forma 4'!$M$156</definedName>
    <definedName name="VAS073_F_Metrologinespa35PavirsiniuNuoteku">'Forma 4'!$M$156</definedName>
    <definedName name="VAS073_F_Metrologinespa36KitosReguliuojamosios" localSheetId="3">'Forma 4'!$N$156</definedName>
    <definedName name="VAS073_F_Metrologinespa36KitosReguliuojamosios">'Forma 4'!$N$156</definedName>
    <definedName name="VAS073_F_Metrologinespa37KitosVeiklos" localSheetId="3">'Forma 4'!$Q$156</definedName>
    <definedName name="VAS073_F_Metrologinespa37KitosVeiklos">'Forma 4'!$Q$156</definedName>
    <definedName name="VAS073_F_Metrologinespa3Apskaitosveikla1" localSheetId="3">'Forma 4'!$O$156</definedName>
    <definedName name="VAS073_F_Metrologinespa3Apskaitosveikla1">'Forma 4'!$O$156</definedName>
    <definedName name="VAS073_F_Metrologinespa3Kitareguliuoja1" localSheetId="3">'Forma 4'!$P$156</definedName>
    <definedName name="VAS073_F_Metrologinespa3Kitareguliuoja1">'Forma 4'!$P$156</definedName>
    <definedName name="VAS073_F_Metrologinespa41IS" localSheetId="3">'Forma 4'!$D$201</definedName>
    <definedName name="VAS073_F_Metrologinespa41IS">'Forma 4'!$D$201</definedName>
    <definedName name="VAS073_F_Metrologinespa431GeriamojoVandens" localSheetId="3">'Forma 4'!$F$201</definedName>
    <definedName name="VAS073_F_Metrologinespa431GeriamojoVandens">'Forma 4'!$F$201</definedName>
    <definedName name="VAS073_F_Metrologinespa432GeriamojoVandens" localSheetId="3">'Forma 4'!$G$201</definedName>
    <definedName name="VAS073_F_Metrologinespa432GeriamojoVandens">'Forma 4'!$G$201</definedName>
    <definedName name="VAS073_F_Metrologinespa433GeriamojoVandens" localSheetId="3">'Forma 4'!$H$201</definedName>
    <definedName name="VAS073_F_Metrologinespa433GeriamojoVandens">'Forma 4'!$H$201</definedName>
    <definedName name="VAS073_F_Metrologinespa43IsViso" localSheetId="3">'Forma 4'!$E$201</definedName>
    <definedName name="VAS073_F_Metrologinespa43IsViso">'Forma 4'!$E$201</definedName>
    <definedName name="VAS073_F_Metrologinespa441NuotekuSurinkimas" localSheetId="3">'Forma 4'!$J$201</definedName>
    <definedName name="VAS073_F_Metrologinespa441NuotekuSurinkimas">'Forma 4'!$J$201</definedName>
    <definedName name="VAS073_F_Metrologinespa442NuotekuValymas" localSheetId="3">'Forma 4'!$K$201</definedName>
    <definedName name="VAS073_F_Metrologinespa442NuotekuValymas">'Forma 4'!$K$201</definedName>
    <definedName name="VAS073_F_Metrologinespa443NuotekuDumblo" localSheetId="3">'Forma 4'!$L$201</definedName>
    <definedName name="VAS073_F_Metrologinespa443NuotekuDumblo">'Forma 4'!$L$201</definedName>
    <definedName name="VAS073_F_Metrologinespa44IsViso" localSheetId="3">'Forma 4'!$I$201</definedName>
    <definedName name="VAS073_F_Metrologinespa44IsViso">'Forma 4'!$I$201</definedName>
    <definedName name="VAS073_F_Metrologinespa45PavirsiniuNuoteku" localSheetId="3">'Forma 4'!$M$201</definedName>
    <definedName name="VAS073_F_Metrologinespa45PavirsiniuNuoteku">'Forma 4'!$M$201</definedName>
    <definedName name="VAS073_F_Metrologinespa46KitosReguliuojamosios" localSheetId="3">'Forma 4'!$N$201</definedName>
    <definedName name="VAS073_F_Metrologinespa46KitosReguliuojamosios">'Forma 4'!$N$201</definedName>
    <definedName name="VAS073_F_Metrologinespa47KitosVeiklos" localSheetId="3">'Forma 4'!$Q$201</definedName>
    <definedName name="VAS073_F_Metrologinespa47KitosVeiklos">'Forma 4'!$Q$201</definedName>
    <definedName name="VAS073_F_Metrologinespa4Apskaitosveikla1" localSheetId="3">'Forma 4'!$O$201</definedName>
    <definedName name="VAS073_F_Metrologinespa4Apskaitosveikla1">'Forma 4'!$O$201</definedName>
    <definedName name="VAS073_F_Metrologinespa4Kitareguliuoja1" localSheetId="3">'Forma 4'!$P$201</definedName>
    <definedName name="VAS073_F_Metrologinespa4Kitareguliuoja1">'Forma 4'!$P$201</definedName>
    <definedName name="VAS073_F_Mokesciouztars11IS" localSheetId="3">'Forma 4'!$D$60</definedName>
    <definedName name="VAS073_F_Mokesciouztars11IS">'Forma 4'!$D$60</definedName>
    <definedName name="VAS073_F_Mokesciouztars131GeriamojoVandens" localSheetId="3">'Forma 4'!$F$60</definedName>
    <definedName name="VAS073_F_Mokesciouztars131GeriamojoVandens">'Forma 4'!$F$60</definedName>
    <definedName name="VAS073_F_Mokesciouztars132GeriamojoVandens" localSheetId="3">'Forma 4'!$G$60</definedName>
    <definedName name="VAS073_F_Mokesciouztars132GeriamojoVandens">'Forma 4'!$G$60</definedName>
    <definedName name="VAS073_F_Mokesciouztars133GeriamojoVandens" localSheetId="3">'Forma 4'!$H$60</definedName>
    <definedName name="VAS073_F_Mokesciouztars133GeriamojoVandens">'Forma 4'!$H$60</definedName>
    <definedName name="VAS073_F_Mokesciouztars13IsViso" localSheetId="3">'Forma 4'!$E$60</definedName>
    <definedName name="VAS073_F_Mokesciouztars13IsViso">'Forma 4'!$E$60</definedName>
    <definedName name="VAS073_F_Mokesciouztars141NuotekuSurinkimas" localSheetId="3">'Forma 4'!$J$60</definedName>
    <definedName name="VAS073_F_Mokesciouztars141NuotekuSurinkimas">'Forma 4'!$J$60</definedName>
    <definedName name="VAS073_F_Mokesciouztars142NuotekuValymas" localSheetId="3">'Forma 4'!$K$60</definedName>
    <definedName name="VAS073_F_Mokesciouztars142NuotekuValymas">'Forma 4'!$K$60</definedName>
    <definedName name="VAS073_F_Mokesciouztars143NuotekuDumblo" localSheetId="3">'Forma 4'!$L$60</definedName>
    <definedName name="VAS073_F_Mokesciouztars143NuotekuDumblo">'Forma 4'!$L$60</definedName>
    <definedName name="VAS073_F_Mokesciouztars14IsViso" localSheetId="3">'Forma 4'!$I$60</definedName>
    <definedName name="VAS073_F_Mokesciouztars14IsViso">'Forma 4'!$I$60</definedName>
    <definedName name="VAS073_F_Mokesciouztars15PavirsiniuNuoteku" localSheetId="3">'Forma 4'!$M$60</definedName>
    <definedName name="VAS073_F_Mokesciouztars15PavirsiniuNuoteku">'Forma 4'!$M$60</definedName>
    <definedName name="VAS073_F_Mokesciouztars16KitosReguliuojamosios" localSheetId="3">'Forma 4'!$N$60</definedName>
    <definedName name="VAS073_F_Mokesciouztars16KitosReguliuojamosios">'Forma 4'!$N$60</definedName>
    <definedName name="VAS073_F_Mokesciouztars17KitosVeiklos" localSheetId="3">'Forma 4'!$Q$60</definedName>
    <definedName name="VAS073_F_Mokesciouztars17KitosVeiklos">'Forma 4'!$Q$60</definedName>
    <definedName name="VAS073_F_Mokesciouztars1Apskaitosveikla1" localSheetId="3">'Forma 4'!$O$60</definedName>
    <definedName name="VAS073_F_Mokesciouztars1Apskaitosveikla1">'Forma 4'!$O$60</definedName>
    <definedName name="VAS073_F_Mokesciouztars1Kitareguliuoja1" localSheetId="3">'Forma 4'!$P$60</definedName>
    <definedName name="VAS073_F_Mokesciouztars1Kitareguliuoja1">'Forma 4'!$P$60</definedName>
    <definedName name="VAS073_F_Mokesciouzvals11IS" localSheetId="3">'Forma 4'!$D$59</definedName>
    <definedName name="VAS073_F_Mokesciouzvals11IS">'Forma 4'!$D$59</definedName>
    <definedName name="VAS073_F_Mokesciouzvals131GeriamojoVandens" localSheetId="3">'Forma 4'!$F$59</definedName>
    <definedName name="VAS073_F_Mokesciouzvals131GeriamojoVandens">'Forma 4'!$F$59</definedName>
    <definedName name="VAS073_F_Mokesciouzvals132GeriamojoVandens" localSheetId="3">'Forma 4'!$G$59</definedName>
    <definedName name="VAS073_F_Mokesciouzvals132GeriamojoVandens">'Forma 4'!$G$59</definedName>
    <definedName name="VAS073_F_Mokesciouzvals133GeriamojoVandens" localSheetId="3">'Forma 4'!$H$59</definedName>
    <definedName name="VAS073_F_Mokesciouzvals133GeriamojoVandens">'Forma 4'!$H$59</definedName>
    <definedName name="VAS073_F_Mokesciouzvals13IsViso" localSheetId="3">'Forma 4'!$E$59</definedName>
    <definedName name="VAS073_F_Mokesciouzvals13IsViso">'Forma 4'!$E$59</definedName>
    <definedName name="VAS073_F_Mokesciouzvals141NuotekuSurinkimas" localSheetId="3">'Forma 4'!$J$59</definedName>
    <definedName name="VAS073_F_Mokesciouzvals141NuotekuSurinkimas">'Forma 4'!$J$59</definedName>
    <definedName name="VAS073_F_Mokesciouzvals142NuotekuValymas" localSheetId="3">'Forma 4'!$K$59</definedName>
    <definedName name="VAS073_F_Mokesciouzvals142NuotekuValymas">'Forma 4'!$K$59</definedName>
    <definedName name="VAS073_F_Mokesciouzvals143NuotekuDumblo" localSheetId="3">'Forma 4'!$L$59</definedName>
    <definedName name="VAS073_F_Mokesciouzvals143NuotekuDumblo">'Forma 4'!$L$59</definedName>
    <definedName name="VAS073_F_Mokesciouzvals14IsViso" localSheetId="3">'Forma 4'!$I$59</definedName>
    <definedName name="VAS073_F_Mokesciouzvals14IsViso">'Forma 4'!$I$59</definedName>
    <definedName name="VAS073_F_Mokesciouzvals15PavirsiniuNuoteku" localSheetId="3">'Forma 4'!$M$59</definedName>
    <definedName name="VAS073_F_Mokesciouzvals15PavirsiniuNuoteku">'Forma 4'!$M$59</definedName>
    <definedName name="VAS073_F_Mokesciouzvals16KitosReguliuojamosios" localSheetId="3">'Forma 4'!$N$59</definedName>
    <definedName name="VAS073_F_Mokesciouzvals16KitosReguliuojamosios">'Forma 4'!$N$59</definedName>
    <definedName name="VAS073_F_Mokesciouzvals17KitosVeiklos" localSheetId="3">'Forma 4'!$Q$59</definedName>
    <definedName name="VAS073_F_Mokesciouzvals17KitosVeiklos">'Forma 4'!$Q$59</definedName>
    <definedName name="VAS073_F_Mokesciouzvals1Apskaitosveikla1" localSheetId="3">'Forma 4'!$O$59</definedName>
    <definedName name="VAS073_F_Mokesciouzvals1Apskaitosveikla1">'Forma 4'!$O$59</definedName>
    <definedName name="VAS073_F_Mokesciouzvals1Kitareguliuoja1" localSheetId="3">'Forma 4'!$P$59</definedName>
    <definedName name="VAS073_F_Mokesciouzvals1Kitareguliuoja1">'Forma 4'!$P$59</definedName>
    <definedName name="VAS073_F_Mokesciusanaud11IS" localSheetId="3">'Forma 4'!$D$58</definedName>
    <definedName name="VAS073_F_Mokesciusanaud11IS">'Forma 4'!$D$58</definedName>
    <definedName name="VAS073_F_Mokesciusanaud131GeriamojoVandens" localSheetId="3">'Forma 4'!$F$58</definedName>
    <definedName name="VAS073_F_Mokesciusanaud131GeriamojoVandens">'Forma 4'!$F$58</definedName>
    <definedName name="VAS073_F_Mokesciusanaud132GeriamojoVandens" localSheetId="3">'Forma 4'!$G$58</definedName>
    <definedName name="VAS073_F_Mokesciusanaud132GeriamojoVandens">'Forma 4'!$G$58</definedName>
    <definedName name="VAS073_F_Mokesciusanaud133GeriamojoVandens" localSheetId="3">'Forma 4'!$H$58</definedName>
    <definedName name="VAS073_F_Mokesciusanaud133GeriamojoVandens">'Forma 4'!$H$58</definedName>
    <definedName name="VAS073_F_Mokesciusanaud13IsViso" localSheetId="3">'Forma 4'!$E$58</definedName>
    <definedName name="VAS073_F_Mokesciusanaud13IsViso">'Forma 4'!$E$58</definedName>
    <definedName name="VAS073_F_Mokesciusanaud141NuotekuSurinkimas" localSheetId="3">'Forma 4'!$J$58</definedName>
    <definedName name="VAS073_F_Mokesciusanaud141NuotekuSurinkimas">'Forma 4'!$J$58</definedName>
    <definedName name="VAS073_F_Mokesciusanaud142NuotekuValymas" localSheetId="3">'Forma 4'!$K$58</definedName>
    <definedName name="VAS073_F_Mokesciusanaud142NuotekuValymas">'Forma 4'!$K$58</definedName>
    <definedName name="VAS073_F_Mokesciusanaud143NuotekuDumblo" localSheetId="3">'Forma 4'!$L$58</definedName>
    <definedName name="VAS073_F_Mokesciusanaud143NuotekuDumblo">'Forma 4'!$L$58</definedName>
    <definedName name="VAS073_F_Mokesciusanaud14IsViso" localSheetId="3">'Forma 4'!$I$58</definedName>
    <definedName name="VAS073_F_Mokesciusanaud14IsViso">'Forma 4'!$I$58</definedName>
    <definedName name="VAS073_F_Mokesciusanaud15PavirsiniuNuoteku" localSheetId="3">'Forma 4'!$M$58</definedName>
    <definedName name="VAS073_F_Mokesciusanaud15PavirsiniuNuoteku">'Forma 4'!$M$58</definedName>
    <definedName name="VAS073_F_Mokesciusanaud16KitosReguliuojamosios" localSheetId="3">'Forma 4'!$N$58</definedName>
    <definedName name="VAS073_F_Mokesciusanaud16KitosReguliuojamosios">'Forma 4'!$N$58</definedName>
    <definedName name="VAS073_F_Mokesciusanaud17KitosVeiklos" localSheetId="3">'Forma 4'!$Q$58</definedName>
    <definedName name="VAS073_F_Mokesciusanaud17KitosVeiklos">'Forma 4'!$Q$58</definedName>
    <definedName name="VAS073_F_Mokesciusanaud1Apskaitosveikla1" localSheetId="3">'Forma 4'!$O$58</definedName>
    <definedName name="VAS073_F_Mokesciusanaud1Apskaitosveikla1">'Forma 4'!$O$58</definedName>
    <definedName name="VAS073_F_Mokesciusanaud1Kitareguliuoja1" localSheetId="3">'Forma 4'!$P$58</definedName>
    <definedName name="VAS073_F_Mokesciusanaud1Kitareguliuoja1">'Forma 4'!$P$58</definedName>
    <definedName name="VAS073_F_Mokesciusanaud21IS" localSheetId="3">'Forma 4'!$D$114</definedName>
    <definedName name="VAS073_F_Mokesciusanaud21IS">'Forma 4'!$D$114</definedName>
    <definedName name="VAS073_F_Mokesciusanaud231GeriamojoVandens" localSheetId="3">'Forma 4'!$F$114</definedName>
    <definedName name="VAS073_F_Mokesciusanaud231GeriamojoVandens">'Forma 4'!$F$114</definedName>
    <definedName name="VAS073_F_Mokesciusanaud232GeriamojoVandens" localSheetId="3">'Forma 4'!$G$114</definedName>
    <definedName name="VAS073_F_Mokesciusanaud232GeriamojoVandens">'Forma 4'!$G$114</definedName>
    <definedName name="VAS073_F_Mokesciusanaud233GeriamojoVandens" localSheetId="3">'Forma 4'!$H$114</definedName>
    <definedName name="VAS073_F_Mokesciusanaud233GeriamojoVandens">'Forma 4'!$H$114</definedName>
    <definedName name="VAS073_F_Mokesciusanaud23IsViso" localSheetId="3">'Forma 4'!$E$114</definedName>
    <definedName name="VAS073_F_Mokesciusanaud23IsViso">'Forma 4'!$E$114</definedName>
    <definedName name="VAS073_F_Mokesciusanaud241NuotekuSurinkimas" localSheetId="3">'Forma 4'!$J$114</definedName>
    <definedName name="VAS073_F_Mokesciusanaud241NuotekuSurinkimas">'Forma 4'!$J$114</definedName>
    <definedName name="VAS073_F_Mokesciusanaud242NuotekuValymas" localSheetId="3">'Forma 4'!$K$114</definedName>
    <definedName name="VAS073_F_Mokesciusanaud242NuotekuValymas">'Forma 4'!$K$114</definedName>
    <definedName name="VAS073_F_Mokesciusanaud243NuotekuDumblo" localSheetId="3">'Forma 4'!$L$114</definedName>
    <definedName name="VAS073_F_Mokesciusanaud243NuotekuDumblo">'Forma 4'!$L$114</definedName>
    <definedName name="VAS073_F_Mokesciusanaud24IsViso" localSheetId="3">'Forma 4'!$I$114</definedName>
    <definedName name="VAS073_F_Mokesciusanaud24IsViso">'Forma 4'!$I$114</definedName>
    <definedName name="VAS073_F_Mokesciusanaud25PavirsiniuNuoteku" localSheetId="3">'Forma 4'!$M$114</definedName>
    <definedName name="VAS073_F_Mokesciusanaud25PavirsiniuNuoteku">'Forma 4'!$M$114</definedName>
    <definedName name="VAS073_F_Mokesciusanaud26KitosReguliuojamosios" localSheetId="3">'Forma 4'!$N$114</definedName>
    <definedName name="VAS073_F_Mokesciusanaud26KitosReguliuojamosios">'Forma 4'!$N$114</definedName>
    <definedName name="VAS073_F_Mokesciusanaud27KitosVeiklos" localSheetId="3">'Forma 4'!$Q$114</definedName>
    <definedName name="VAS073_F_Mokesciusanaud27KitosVeiklos">'Forma 4'!$Q$114</definedName>
    <definedName name="VAS073_F_Mokesciusanaud2Apskaitosveikla1" localSheetId="3">'Forma 4'!$O$114</definedName>
    <definedName name="VAS073_F_Mokesciusanaud2Apskaitosveikla1">'Forma 4'!$O$114</definedName>
    <definedName name="VAS073_F_Mokesciusanaud2Kitareguliuoja1" localSheetId="3">'Forma 4'!$P$114</definedName>
    <definedName name="VAS073_F_Mokesciusanaud2Kitareguliuoja1">'Forma 4'!$P$114</definedName>
    <definedName name="VAS073_F_Mokesciusanaud31IS" localSheetId="3">'Forma 4'!$D$211</definedName>
    <definedName name="VAS073_F_Mokesciusanaud31IS">'Forma 4'!$D$211</definedName>
    <definedName name="VAS073_F_Mokesciusanaud331GeriamojoVandens" localSheetId="3">'Forma 4'!$F$211</definedName>
    <definedName name="VAS073_F_Mokesciusanaud331GeriamojoVandens">'Forma 4'!$F$211</definedName>
    <definedName name="VAS073_F_Mokesciusanaud332GeriamojoVandens" localSheetId="3">'Forma 4'!$G$211</definedName>
    <definedName name="VAS073_F_Mokesciusanaud332GeriamojoVandens">'Forma 4'!$G$211</definedName>
    <definedName name="VAS073_F_Mokesciusanaud333GeriamojoVandens" localSheetId="3">'Forma 4'!$H$211</definedName>
    <definedName name="VAS073_F_Mokesciusanaud333GeriamojoVandens">'Forma 4'!$H$211</definedName>
    <definedName name="VAS073_F_Mokesciusanaud33IsViso" localSheetId="3">'Forma 4'!$E$211</definedName>
    <definedName name="VAS073_F_Mokesciusanaud33IsViso">'Forma 4'!$E$211</definedName>
    <definedName name="VAS073_F_Mokesciusanaud341NuotekuSurinkimas" localSheetId="3">'Forma 4'!$J$211</definedName>
    <definedName name="VAS073_F_Mokesciusanaud341NuotekuSurinkimas">'Forma 4'!$J$211</definedName>
    <definedName name="VAS073_F_Mokesciusanaud342NuotekuValymas" localSheetId="3">'Forma 4'!$K$211</definedName>
    <definedName name="VAS073_F_Mokesciusanaud342NuotekuValymas">'Forma 4'!$K$211</definedName>
    <definedName name="VAS073_F_Mokesciusanaud343NuotekuDumblo" localSheetId="3">'Forma 4'!$L$211</definedName>
    <definedName name="VAS073_F_Mokesciusanaud343NuotekuDumblo">'Forma 4'!$L$211</definedName>
    <definedName name="VAS073_F_Mokesciusanaud34IsViso" localSheetId="3">'Forma 4'!$I$211</definedName>
    <definedName name="VAS073_F_Mokesciusanaud34IsViso">'Forma 4'!$I$211</definedName>
    <definedName name="VAS073_F_Mokesciusanaud35PavirsiniuNuoteku" localSheetId="3">'Forma 4'!$M$211</definedName>
    <definedName name="VAS073_F_Mokesciusanaud35PavirsiniuNuoteku">'Forma 4'!$M$211</definedName>
    <definedName name="VAS073_F_Mokesciusanaud36KitosReguliuojamosios" localSheetId="3">'Forma 4'!$N$211</definedName>
    <definedName name="VAS073_F_Mokesciusanaud36KitosReguliuojamosios">'Forma 4'!$N$211</definedName>
    <definedName name="VAS073_F_Mokesciusanaud37KitosVeiklos" localSheetId="3">'Forma 4'!$Q$211</definedName>
    <definedName name="VAS073_F_Mokesciusanaud37KitosVeiklos">'Forma 4'!$Q$211</definedName>
    <definedName name="VAS073_F_Mokesciusanaud3Apskaitosveikla1" localSheetId="3">'Forma 4'!$O$211</definedName>
    <definedName name="VAS073_F_Mokesciusanaud3Apskaitosveikla1">'Forma 4'!$O$211</definedName>
    <definedName name="VAS073_F_Mokesciusanaud3Kitareguliuoja1" localSheetId="3">'Forma 4'!$P$211</definedName>
    <definedName name="VAS073_F_Mokesciusanaud3Kitareguliuoja1">'Forma 4'!$P$211</definedName>
    <definedName name="VAS073_F_Nekilnojamojot11IS" localSheetId="3">'Forma 4'!$D$61</definedName>
    <definedName name="VAS073_F_Nekilnojamojot11IS">'Forma 4'!$D$61</definedName>
    <definedName name="VAS073_F_Nekilnojamojot131GeriamojoVandens" localSheetId="3">'Forma 4'!$F$61</definedName>
    <definedName name="VAS073_F_Nekilnojamojot131GeriamojoVandens">'Forma 4'!$F$61</definedName>
    <definedName name="VAS073_F_Nekilnojamojot132GeriamojoVandens" localSheetId="3">'Forma 4'!$G$61</definedName>
    <definedName name="VAS073_F_Nekilnojamojot132GeriamojoVandens">'Forma 4'!$G$61</definedName>
    <definedName name="VAS073_F_Nekilnojamojot133GeriamojoVandens" localSheetId="3">'Forma 4'!$H$61</definedName>
    <definedName name="VAS073_F_Nekilnojamojot133GeriamojoVandens">'Forma 4'!$H$61</definedName>
    <definedName name="VAS073_F_Nekilnojamojot13IsViso" localSheetId="3">'Forma 4'!$E$61</definedName>
    <definedName name="VAS073_F_Nekilnojamojot13IsViso">'Forma 4'!$E$61</definedName>
    <definedName name="VAS073_F_Nekilnojamojot141NuotekuSurinkimas" localSheetId="3">'Forma 4'!$J$61</definedName>
    <definedName name="VAS073_F_Nekilnojamojot141NuotekuSurinkimas">'Forma 4'!$J$61</definedName>
    <definedName name="VAS073_F_Nekilnojamojot142NuotekuValymas" localSheetId="3">'Forma 4'!$K$61</definedName>
    <definedName name="VAS073_F_Nekilnojamojot142NuotekuValymas">'Forma 4'!$K$61</definedName>
    <definedName name="VAS073_F_Nekilnojamojot143NuotekuDumblo" localSheetId="3">'Forma 4'!$L$61</definedName>
    <definedName name="VAS073_F_Nekilnojamojot143NuotekuDumblo">'Forma 4'!$L$61</definedName>
    <definedName name="VAS073_F_Nekilnojamojot14IsViso" localSheetId="3">'Forma 4'!$I$61</definedName>
    <definedName name="VAS073_F_Nekilnojamojot14IsViso">'Forma 4'!$I$61</definedName>
    <definedName name="VAS073_F_Nekilnojamojot15PavirsiniuNuoteku" localSheetId="3">'Forma 4'!$M$61</definedName>
    <definedName name="VAS073_F_Nekilnojamojot15PavirsiniuNuoteku">'Forma 4'!$M$61</definedName>
    <definedName name="VAS073_F_Nekilnojamojot16KitosReguliuojamosios" localSheetId="3">'Forma 4'!$N$61</definedName>
    <definedName name="VAS073_F_Nekilnojamojot16KitosReguliuojamosios">'Forma 4'!$N$61</definedName>
    <definedName name="VAS073_F_Nekilnojamojot17KitosVeiklos" localSheetId="3">'Forma 4'!$Q$61</definedName>
    <definedName name="VAS073_F_Nekilnojamojot17KitosVeiklos">'Forma 4'!$Q$61</definedName>
    <definedName name="VAS073_F_Nekilnojamojot1Apskaitosveikla1" localSheetId="3">'Forma 4'!$O$61</definedName>
    <definedName name="VAS073_F_Nekilnojamojot1Apskaitosveikla1">'Forma 4'!$O$61</definedName>
    <definedName name="VAS073_F_Nekilnojamojot1Kitareguliuoja1" localSheetId="3">'Forma 4'!$P$61</definedName>
    <definedName name="VAS073_F_Nekilnojamojot1Kitareguliuoja1">'Forma 4'!$P$61</definedName>
    <definedName name="VAS073_F_Nekilnojamojot21IS" localSheetId="3">'Forma 4'!$D$115</definedName>
    <definedName name="VAS073_F_Nekilnojamojot21IS">'Forma 4'!$D$115</definedName>
    <definedName name="VAS073_F_Nekilnojamojot231GeriamojoVandens" localSheetId="3">'Forma 4'!$F$115</definedName>
    <definedName name="VAS073_F_Nekilnojamojot231GeriamojoVandens">'Forma 4'!$F$115</definedName>
    <definedName name="VAS073_F_Nekilnojamojot232GeriamojoVandens" localSheetId="3">'Forma 4'!$G$115</definedName>
    <definedName name="VAS073_F_Nekilnojamojot232GeriamojoVandens">'Forma 4'!$G$115</definedName>
    <definedName name="VAS073_F_Nekilnojamojot233GeriamojoVandens" localSheetId="3">'Forma 4'!$H$115</definedName>
    <definedName name="VAS073_F_Nekilnojamojot233GeriamojoVandens">'Forma 4'!$H$115</definedName>
    <definedName name="VAS073_F_Nekilnojamojot23IsViso" localSheetId="3">'Forma 4'!$E$115</definedName>
    <definedName name="VAS073_F_Nekilnojamojot23IsViso">'Forma 4'!$E$115</definedName>
    <definedName name="VAS073_F_Nekilnojamojot241NuotekuSurinkimas" localSheetId="3">'Forma 4'!$J$115</definedName>
    <definedName name="VAS073_F_Nekilnojamojot241NuotekuSurinkimas">'Forma 4'!$J$115</definedName>
    <definedName name="VAS073_F_Nekilnojamojot242NuotekuValymas" localSheetId="3">'Forma 4'!$K$115</definedName>
    <definedName name="VAS073_F_Nekilnojamojot242NuotekuValymas">'Forma 4'!$K$115</definedName>
    <definedName name="VAS073_F_Nekilnojamojot243NuotekuDumblo" localSheetId="3">'Forma 4'!$L$115</definedName>
    <definedName name="VAS073_F_Nekilnojamojot243NuotekuDumblo">'Forma 4'!$L$115</definedName>
    <definedName name="VAS073_F_Nekilnojamojot24IsViso" localSheetId="3">'Forma 4'!$I$115</definedName>
    <definedName name="VAS073_F_Nekilnojamojot24IsViso">'Forma 4'!$I$115</definedName>
    <definedName name="VAS073_F_Nekilnojamojot25PavirsiniuNuoteku" localSheetId="3">'Forma 4'!$M$115</definedName>
    <definedName name="VAS073_F_Nekilnojamojot25PavirsiniuNuoteku">'Forma 4'!$M$115</definedName>
    <definedName name="VAS073_F_Nekilnojamojot26KitosReguliuojamosios" localSheetId="3">'Forma 4'!$N$115</definedName>
    <definedName name="VAS073_F_Nekilnojamojot26KitosReguliuojamosios">'Forma 4'!$N$115</definedName>
    <definedName name="VAS073_F_Nekilnojamojot27KitosVeiklos" localSheetId="3">'Forma 4'!$Q$115</definedName>
    <definedName name="VAS073_F_Nekilnojamojot27KitosVeiklos">'Forma 4'!$Q$115</definedName>
    <definedName name="VAS073_F_Nekilnojamojot2Apskaitosveikla1" localSheetId="3">'Forma 4'!$O$115</definedName>
    <definedName name="VAS073_F_Nekilnojamojot2Apskaitosveikla1">'Forma 4'!$O$115</definedName>
    <definedName name="VAS073_F_Nekilnojamojot2Kitareguliuoja1" localSheetId="3">'Forma 4'!$P$115</definedName>
    <definedName name="VAS073_F_Nekilnojamojot2Kitareguliuoja1">'Forma 4'!$P$115</definedName>
    <definedName name="VAS073_F_Nekilnojamojot31IS" localSheetId="3">'Forma 4'!$D$167</definedName>
    <definedName name="VAS073_F_Nekilnojamojot31IS">'Forma 4'!$D$167</definedName>
    <definedName name="VAS073_F_Nekilnojamojot331GeriamojoVandens" localSheetId="3">'Forma 4'!$F$167</definedName>
    <definedName name="VAS073_F_Nekilnojamojot331GeriamojoVandens">'Forma 4'!$F$167</definedName>
    <definedName name="VAS073_F_Nekilnojamojot332GeriamojoVandens" localSheetId="3">'Forma 4'!$G$167</definedName>
    <definedName name="VAS073_F_Nekilnojamojot332GeriamojoVandens">'Forma 4'!$G$167</definedName>
    <definedName name="VAS073_F_Nekilnojamojot333GeriamojoVandens" localSheetId="3">'Forma 4'!$H$167</definedName>
    <definedName name="VAS073_F_Nekilnojamojot333GeriamojoVandens">'Forma 4'!$H$167</definedName>
    <definedName name="VAS073_F_Nekilnojamojot33IsViso" localSheetId="3">'Forma 4'!$E$167</definedName>
    <definedName name="VAS073_F_Nekilnojamojot33IsViso">'Forma 4'!$E$167</definedName>
    <definedName name="VAS073_F_Nekilnojamojot341NuotekuSurinkimas" localSheetId="3">'Forma 4'!$J$167</definedName>
    <definedName name="VAS073_F_Nekilnojamojot341NuotekuSurinkimas">'Forma 4'!$J$167</definedName>
    <definedName name="VAS073_F_Nekilnojamojot342NuotekuValymas" localSheetId="3">'Forma 4'!$K$167</definedName>
    <definedName name="VAS073_F_Nekilnojamojot342NuotekuValymas">'Forma 4'!$K$167</definedName>
    <definedName name="VAS073_F_Nekilnojamojot343NuotekuDumblo" localSheetId="3">'Forma 4'!$L$167</definedName>
    <definedName name="VAS073_F_Nekilnojamojot343NuotekuDumblo">'Forma 4'!$L$167</definedName>
    <definedName name="VAS073_F_Nekilnojamojot34IsViso" localSheetId="3">'Forma 4'!$I$167</definedName>
    <definedName name="VAS073_F_Nekilnojamojot34IsViso">'Forma 4'!$I$167</definedName>
    <definedName name="VAS073_F_Nekilnojamojot35PavirsiniuNuoteku" localSheetId="3">'Forma 4'!$M$167</definedName>
    <definedName name="VAS073_F_Nekilnojamojot35PavirsiniuNuoteku">'Forma 4'!$M$167</definedName>
    <definedName name="VAS073_F_Nekilnojamojot36KitosReguliuojamosios" localSheetId="3">'Forma 4'!$N$167</definedName>
    <definedName name="VAS073_F_Nekilnojamojot36KitosReguliuojamosios">'Forma 4'!$N$167</definedName>
    <definedName name="VAS073_F_Nekilnojamojot37KitosVeiklos" localSheetId="3">'Forma 4'!$Q$167</definedName>
    <definedName name="VAS073_F_Nekilnojamojot37KitosVeiklos">'Forma 4'!$Q$167</definedName>
    <definedName name="VAS073_F_Nekilnojamojot3Apskaitosveikla1" localSheetId="3">'Forma 4'!$O$167</definedName>
    <definedName name="VAS073_F_Nekilnojamojot3Apskaitosveikla1">'Forma 4'!$O$167</definedName>
    <definedName name="VAS073_F_Nekilnojamojot3Kitareguliuoja1" localSheetId="3">'Forma 4'!$P$167</definedName>
    <definedName name="VAS073_F_Nekilnojamojot3Kitareguliuoja1">'Forma 4'!$P$167</definedName>
    <definedName name="VAS073_F_Nekilnojamojot41IS" localSheetId="3">'Forma 4'!$D$212</definedName>
    <definedName name="VAS073_F_Nekilnojamojot41IS">'Forma 4'!$D$212</definedName>
    <definedName name="VAS073_F_Nekilnojamojot431GeriamojoVandens" localSheetId="3">'Forma 4'!$F$212</definedName>
    <definedName name="VAS073_F_Nekilnojamojot431GeriamojoVandens">'Forma 4'!$F$212</definedName>
    <definedName name="VAS073_F_Nekilnojamojot432GeriamojoVandens" localSheetId="3">'Forma 4'!$G$212</definedName>
    <definedName name="VAS073_F_Nekilnojamojot432GeriamojoVandens">'Forma 4'!$G$212</definedName>
    <definedName name="VAS073_F_Nekilnojamojot433GeriamojoVandens" localSheetId="3">'Forma 4'!$H$212</definedName>
    <definedName name="VAS073_F_Nekilnojamojot433GeriamojoVandens">'Forma 4'!$H$212</definedName>
    <definedName name="VAS073_F_Nekilnojamojot43IsViso" localSheetId="3">'Forma 4'!$E$212</definedName>
    <definedName name="VAS073_F_Nekilnojamojot43IsViso">'Forma 4'!$E$212</definedName>
    <definedName name="VAS073_F_Nekilnojamojot441NuotekuSurinkimas" localSheetId="3">'Forma 4'!$J$212</definedName>
    <definedName name="VAS073_F_Nekilnojamojot441NuotekuSurinkimas">'Forma 4'!$J$212</definedName>
    <definedName name="VAS073_F_Nekilnojamojot442NuotekuValymas" localSheetId="3">'Forma 4'!$K$212</definedName>
    <definedName name="VAS073_F_Nekilnojamojot442NuotekuValymas">'Forma 4'!$K$212</definedName>
    <definedName name="VAS073_F_Nekilnojamojot443NuotekuDumblo" localSheetId="3">'Forma 4'!$L$212</definedName>
    <definedName name="VAS073_F_Nekilnojamojot443NuotekuDumblo">'Forma 4'!$L$212</definedName>
    <definedName name="VAS073_F_Nekilnojamojot44IsViso" localSheetId="3">'Forma 4'!$I$212</definedName>
    <definedName name="VAS073_F_Nekilnojamojot44IsViso">'Forma 4'!$I$212</definedName>
    <definedName name="VAS073_F_Nekilnojamojot45PavirsiniuNuoteku" localSheetId="3">'Forma 4'!$M$212</definedName>
    <definedName name="VAS073_F_Nekilnojamojot45PavirsiniuNuoteku">'Forma 4'!$M$212</definedName>
    <definedName name="VAS073_F_Nekilnojamojot46KitosReguliuojamosios" localSheetId="3">'Forma 4'!$N$212</definedName>
    <definedName name="VAS073_F_Nekilnojamojot46KitosReguliuojamosios">'Forma 4'!$N$212</definedName>
    <definedName name="VAS073_F_Nekilnojamojot47KitosVeiklos" localSheetId="3">'Forma 4'!$Q$212</definedName>
    <definedName name="VAS073_F_Nekilnojamojot47KitosVeiklos">'Forma 4'!$Q$212</definedName>
    <definedName name="VAS073_F_Nekilnojamojot4Apskaitosveikla1" localSheetId="3">'Forma 4'!$O$212</definedName>
    <definedName name="VAS073_F_Nekilnojamojot4Apskaitosveikla1">'Forma 4'!$O$212</definedName>
    <definedName name="VAS073_F_Nekilnojamojot4Kitareguliuoja1" localSheetId="3">'Forma 4'!$P$212</definedName>
    <definedName name="VAS073_F_Nekilnojamojot4Kitareguliuoja1">'Forma 4'!$P$212</definedName>
    <definedName name="VAS073_F_Netiesioginesp11IS" localSheetId="3">'Forma 4'!$D$26</definedName>
    <definedName name="VAS073_F_Netiesioginesp11IS">'Forma 4'!$D$26</definedName>
    <definedName name="VAS073_F_Netiesioginesp131GeriamojoVandens" localSheetId="3">'Forma 4'!$F$26</definedName>
    <definedName name="VAS073_F_Netiesioginesp131GeriamojoVandens">'Forma 4'!$F$26</definedName>
    <definedName name="VAS073_F_Netiesioginesp132GeriamojoVandens" localSheetId="3">'Forma 4'!$G$26</definedName>
    <definedName name="VAS073_F_Netiesioginesp132GeriamojoVandens">'Forma 4'!$G$26</definedName>
    <definedName name="VAS073_F_Netiesioginesp133GeriamojoVandens" localSheetId="3">'Forma 4'!$H$26</definedName>
    <definedName name="VAS073_F_Netiesioginesp133GeriamojoVandens">'Forma 4'!$H$26</definedName>
    <definedName name="VAS073_F_Netiesioginesp13IsViso" localSheetId="3">'Forma 4'!$E$26</definedName>
    <definedName name="VAS073_F_Netiesioginesp13IsViso">'Forma 4'!$E$26</definedName>
    <definedName name="VAS073_F_Netiesioginesp141NuotekuSurinkimas" localSheetId="3">'Forma 4'!$J$26</definedName>
    <definedName name="VAS073_F_Netiesioginesp141NuotekuSurinkimas">'Forma 4'!$J$26</definedName>
    <definedName name="VAS073_F_Netiesioginesp142NuotekuValymas" localSheetId="3">'Forma 4'!$K$26</definedName>
    <definedName name="VAS073_F_Netiesioginesp142NuotekuValymas">'Forma 4'!$K$26</definedName>
    <definedName name="VAS073_F_Netiesioginesp143NuotekuDumblo" localSheetId="3">'Forma 4'!$L$26</definedName>
    <definedName name="VAS073_F_Netiesioginesp143NuotekuDumblo">'Forma 4'!$L$26</definedName>
    <definedName name="VAS073_F_Netiesioginesp14IsViso" localSheetId="3">'Forma 4'!$I$26</definedName>
    <definedName name="VAS073_F_Netiesioginesp14IsViso">'Forma 4'!$I$26</definedName>
    <definedName name="VAS073_F_Netiesioginesp15PavirsiniuNuoteku" localSheetId="3">'Forma 4'!$M$26</definedName>
    <definedName name="VAS073_F_Netiesioginesp15PavirsiniuNuoteku">'Forma 4'!$M$26</definedName>
    <definedName name="VAS073_F_Netiesioginesp16KitosReguliuojamosios" localSheetId="3">'Forma 4'!$N$26</definedName>
    <definedName name="VAS073_F_Netiesioginesp16KitosReguliuojamosios">'Forma 4'!$N$26</definedName>
    <definedName name="VAS073_F_Netiesioginesp17KitosVeiklos" localSheetId="3">'Forma 4'!$Q$26</definedName>
    <definedName name="VAS073_F_Netiesioginesp17KitosVeiklos">'Forma 4'!$Q$26</definedName>
    <definedName name="VAS073_F_Netiesioginesp1Apskaitosveikla1" localSheetId="3">'Forma 4'!$O$26</definedName>
    <definedName name="VAS073_F_Netiesioginesp1Apskaitosveikla1">'Forma 4'!$O$26</definedName>
    <definedName name="VAS073_F_Netiesioginesp1Kitareguliuoja1" localSheetId="3">'Forma 4'!$P$26</definedName>
    <definedName name="VAS073_F_Netiesioginesp1Kitareguliuoja1">'Forma 4'!$P$26</definedName>
    <definedName name="VAS073_F_Netiesioginess11IS" localSheetId="3">'Forma 4'!$D$92</definedName>
    <definedName name="VAS073_F_Netiesioginess11IS">'Forma 4'!$D$92</definedName>
    <definedName name="VAS073_F_Netiesioginess131GeriamojoVandens" localSheetId="3">'Forma 4'!$F$92</definedName>
    <definedName name="VAS073_F_Netiesioginess131GeriamojoVandens">'Forma 4'!$F$92</definedName>
    <definedName name="VAS073_F_Netiesioginess132GeriamojoVandens" localSheetId="3">'Forma 4'!$G$92</definedName>
    <definedName name="VAS073_F_Netiesioginess132GeriamojoVandens">'Forma 4'!$G$92</definedName>
    <definedName name="VAS073_F_Netiesioginess133GeriamojoVandens" localSheetId="3">'Forma 4'!$H$92</definedName>
    <definedName name="VAS073_F_Netiesioginess133GeriamojoVandens">'Forma 4'!$H$92</definedName>
    <definedName name="VAS073_F_Netiesioginess13IsViso" localSheetId="3">'Forma 4'!$E$92</definedName>
    <definedName name="VAS073_F_Netiesioginess13IsViso">'Forma 4'!$E$92</definedName>
    <definedName name="VAS073_F_Netiesioginess141NuotekuSurinkimas" localSheetId="3">'Forma 4'!$J$92</definedName>
    <definedName name="VAS073_F_Netiesioginess141NuotekuSurinkimas">'Forma 4'!$J$92</definedName>
    <definedName name="VAS073_F_Netiesioginess142NuotekuValymas" localSheetId="3">'Forma 4'!$K$92</definedName>
    <definedName name="VAS073_F_Netiesioginess142NuotekuValymas">'Forma 4'!$K$92</definedName>
    <definedName name="VAS073_F_Netiesioginess143NuotekuDumblo" localSheetId="3">'Forma 4'!$L$92</definedName>
    <definedName name="VAS073_F_Netiesioginess143NuotekuDumblo">'Forma 4'!$L$92</definedName>
    <definedName name="VAS073_F_Netiesioginess14IsViso" localSheetId="3">'Forma 4'!$I$92</definedName>
    <definedName name="VAS073_F_Netiesioginess14IsViso">'Forma 4'!$I$92</definedName>
    <definedName name="VAS073_F_Netiesioginess15PavirsiniuNuoteku" localSheetId="3">'Forma 4'!$M$92</definedName>
    <definedName name="VAS073_F_Netiesioginess15PavirsiniuNuoteku">'Forma 4'!$M$92</definedName>
    <definedName name="VAS073_F_Netiesioginess16KitosReguliuojamosios" localSheetId="3">'Forma 4'!$N$92</definedName>
    <definedName name="VAS073_F_Netiesioginess16KitosReguliuojamosios">'Forma 4'!$N$92</definedName>
    <definedName name="VAS073_F_Netiesioginess17KitosVeiklos" localSheetId="3">'Forma 4'!$Q$92</definedName>
    <definedName name="VAS073_F_Netiesioginess17KitosVeiklos">'Forma 4'!$Q$92</definedName>
    <definedName name="VAS073_F_Netiesioginess1Apskaitosveikla1" localSheetId="3">'Forma 4'!$O$92</definedName>
    <definedName name="VAS073_F_Netiesioginess1Apskaitosveikla1">'Forma 4'!$O$92</definedName>
    <definedName name="VAS073_F_Netiesioginess1Kitareguliuoja1" localSheetId="3">'Forma 4'!$P$92</definedName>
    <definedName name="VAS073_F_Netiesioginess1Kitareguliuoja1">'Forma 4'!$P$92</definedName>
    <definedName name="VAS073_F_Nuotekutvarkym51IS" localSheetId="3">'Forma 4'!$D$12</definedName>
    <definedName name="VAS073_F_Nuotekutvarkym51IS">'Forma 4'!$D$12</definedName>
    <definedName name="VAS073_F_Nuotekutvarkym531GeriamojoVandens" localSheetId="3">'Forma 4'!$F$12</definedName>
    <definedName name="VAS073_F_Nuotekutvarkym531GeriamojoVandens">'Forma 4'!$F$12</definedName>
    <definedName name="VAS073_F_Nuotekutvarkym532GeriamojoVandens" localSheetId="3">'Forma 4'!$G$12</definedName>
    <definedName name="VAS073_F_Nuotekutvarkym532GeriamojoVandens">'Forma 4'!$G$12</definedName>
    <definedName name="VAS073_F_Nuotekutvarkym533GeriamojoVandens" localSheetId="3">'Forma 4'!$H$12</definedName>
    <definedName name="VAS073_F_Nuotekutvarkym533GeriamojoVandens">'Forma 4'!$H$12</definedName>
    <definedName name="VAS073_F_Nuotekutvarkym53IsViso" localSheetId="3">'Forma 4'!$E$12</definedName>
    <definedName name="VAS073_F_Nuotekutvarkym53IsViso">'Forma 4'!$E$12</definedName>
    <definedName name="VAS073_F_Nuotekutvarkym541NuotekuSurinkimas" localSheetId="3">'Forma 4'!$J$12</definedName>
    <definedName name="VAS073_F_Nuotekutvarkym541NuotekuSurinkimas">'Forma 4'!$J$12</definedName>
    <definedName name="VAS073_F_Nuotekutvarkym542NuotekuValymas" localSheetId="3">'Forma 4'!$K$12</definedName>
    <definedName name="VAS073_F_Nuotekutvarkym542NuotekuValymas">'Forma 4'!$K$12</definedName>
    <definedName name="VAS073_F_Nuotekutvarkym543NuotekuDumblo" localSheetId="3">'Forma 4'!$L$12</definedName>
    <definedName name="VAS073_F_Nuotekutvarkym543NuotekuDumblo">'Forma 4'!$L$12</definedName>
    <definedName name="VAS073_F_Nuotekutvarkym54IsViso" localSheetId="3">'Forma 4'!$I$12</definedName>
    <definedName name="VAS073_F_Nuotekutvarkym54IsViso">'Forma 4'!$I$12</definedName>
    <definedName name="VAS073_F_Nuotekutvarkym55PavirsiniuNuoteku" localSheetId="3">'Forma 4'!$M$12</definedName>
    <definedName name="VAS073_F_Nuotekutvarkym55PavirsiniuNuoteku">'Forma 4'!$M$12</definedName>
    <definedName name="VAS073_F_Nuotekutvarkym56KitosReguliuojamosios" localSheetId="3">'Forma 4'!$N$12</definedName>
    <definedName name="VAS073_F_Nuotekutvarkym56KitosReguliuojamosios">'Forma 4'!$N$12</definedName>
    <definedName name="VAS073_F_Nuotekutvarkym57KitosVeiklos" localSheetId="3">'Forma 4'!$Q$12</definedName>
    <definedName name="VAS073_F_Nuotekutvarkym57KitosVeiklos">'Forma 4'!$Q$12</definedName>
    <definedName name="VAS073_F_Nuotekutvarkym5Apskaitosveikla1" localSheetId="3">'Forma 4'!$O$12</definedName>
    <definedName name="VAS073_F_Nuotekutvarkym5Apskaitosveikla1">'Forma 4'!$O$12</definedName>
    <definedName name="VAS073_F_Nuotekutvarkym5Kitareguliuoja1" localSheetId="3">'Forma 4'!$P$12</definedName>
    <definedName name="VAS073_F_Nuotekutvarkym5Kitareguliuoja1">'Forma 4'!$P$12</definedName>
    <definedName name="VAS073_F_Nuotekutvarkym61IS" localSheetId="3">'Forma 4'!$D$31</definedName>
    <definedName name="VAS073_F_Nuotekutvarkym61IS">'Forma 4'!$D$31</definedName>
    <definedName name="VAS073_F_Nuotekutvarkym631GeriamojoVandens" localSheetId="3">'Forma 4'!$F$31</definedName>
    <definedName name="VAS073_F_Nuotekutvarkym631GeriamojoVandens">'Forma 4'!$F$31</definedName>
    <definedName name="VAS073_F_Nuotekutvarkym632GeriamojoVandens" localSheetId="3">'Forma 4'!$G$31</definedName>
    <definedName name="VAS073_F_Nuotekutvarkym632GeriamojoVandens">'Forma 4'!$G$31</definedName>
    <definedName name="VAS073_F_Nuotekutvarkym633GeriamojoVandens" localSheetId="3">'Forma 4'!$H$31</definedName>
    <definedName name="VAS073_F_Nuotekutvarkym633GeriamojoVandens">'Forma 4'!$H$31</definedName>
    <definedName name="VAS073_F_Nuotekutvarkym63IsViso" localSheetId="3">'Forma 4'!$E$31</definedName>
    <definedName name="VAS073_F_Nuotekutvarkym63IsViso">'Forma 4'!$E$31</definedName>
    <definedName name="VAS073_F_Nuotekutvarkym641NuotekuSurinkimas" localSheetId="3">'Forma 4'!$J$31</definedName>
    <definedName name="VAS073_F_Nuotekutvarkym641NuotekuSurinkimas">'Forma 4'!$J$31</definedName>
    <definedName name="VAS073_F_Nuotekutvarkym642NuotekuValymas" localSheetId="3">'Forma 4'!$K$31</definedName>
    <definedName name="VAS073_F_Nuotekutvarkym642NuotekuValymas">'Forma 4'!$K$31</definedName>
    <definedName name="VAS073_F_Nuotekutvarkym643NuotekuDumblo" localSheetId="3">'Forma 4'!$L$31</definedName>
    <definedName name="VAS073_F_Nuotekutvarkym643NuotekuDumblo">'Forma 4'!$L$31</definedName>
    <definedName name="VAS073_F_Nuotekutvarkym64IsViso" localSheetId="3">'Forma 4'!$I$31</definedName>
    <definedName name="VAS073_F_Nuotekutvarkym64IsViso">'Forma 4'!$I$31</definedName>
    <definedName name="VAS073_F_Nuotekutvarkym65PavirsiniuNuoteku" localSheetId="3">'Forma 4'!$M$31</definedName>
    <definedName name="VAS073_F_Nuotekutvarkym65PavirsiniuNuoteku">'Forma 4'!$M$31</definedName>
    <definedName name="VAS073_F_Nuotekutvarkym66KitosReguliuojamosios" localSheetId="3">'Forma 4'!$N$31</definedName>
    <definedName name="VAS073_F_Nuotekutvarkym66KitosReguliuojamosios">'Forma 4'!$N$31</definedName>
    <definedName name="VAS073_F_Nuotekutvarkym67KitosVeiklos" localSheetId="3">'Forma 4'!$Q$31</definedName>
    <definedName name="VAS073_F_Nuotekutvarkym67KitosVeiklos">'Forma 4'!$Q$31</definedName>
    <definedName name="VAS073_F_Nuotekutvarkym6Apskaitosveikla1" localSheetId="3">'Forma 4'!$O$31</definedName>
    <definedName name="VAS073_F_Nuotekutvarkym6Apskaitosveikla1">'Forma 4'!$O$31</definedName>
    <definedName name="VAS073_F_Nuotekutvarkym6Kitareguliuoja1" localSheetId="3">'Forma 4'!$P$31</definedName>
    <definedName name="VAS073_F_Nuotekutvarkym6Kitareguliuoja1">'Forma 4'!$P$31</definedName>
    <definedName name="VAS073_F_Nuotekutvarkym71IS" localSheetId="3">'Forma 4'!$D$32</definedName>
    <definedName name="VAS073_F_Nuotekutvarkym71IS">'Forma 4'!$D$32</definedName>
    <definedName name="VAS073_F_Nuotekutvarkym731GeriamojoVandens" localSheetId="3">'Forma 4'!$F$32</definedName>
    <definedName name="VAS073_F_Nuotekutvarkym731GeriamojoVandens">'Forma 4'!$F$32</definedName>
    <definedName name="VAS073_F_Nuotekutvarkym732GeriamojoVandens" localSheetId="3">'Forma 4'!$G$32</definedName>
    <definedName name="VAS073_F_Nuotekutvarkym732GeriamojoVandens">'Forma 4'!$G$32</definedName>
    <definedName name="VAS073_F_Nuotekutvarkym733GeriamojoVandens" localSheetId="3">'Forma 4'!$H$32</definedName>
    <definedName name="VAS073_F_Nuotekutvarkym733GeriamojoVandens">'Forma 4'!$H$32</definedName>
    <definedName name="VAS073_F_Nuotekutvarkym73IsViso" localSheetId="3">'Forma 4'!$E$32</definedName>
    <definedName name="VAS073_F_Nuotekutvarkym73IsViso">'Forma 4'!$E$32</definedName>
    <definedName name="VAS073_F_Nuotekutvarkym741NuotekuSurinkimas" localSheetId="3">'Forma 4'!$J$32</definedName>
    <definedName name="VAS073_F_Nuotekutvarkym741NuotekuSurinkimas">'Forma 4'!$J$32</definedName>
    <definedName name="VAS073_F_Nuotekutvarkym742NuotekuValymas" localSheetId="3">'Forma 4'!$K$32</definedName>
    <definedName name="VAS073_F_Nuotekutvarkym742NuotekuValymas">'Forma 4'!$K$32</definedName>
    <definedName name="VAS073_F_Nuotekutvarkym743NuotekuDumblo" localSheetId="3">'Forma 4'!$L$32</definedName>
    <definedName name="VAS073_F_Nuotekutvarkym743NuotekuDumblo">'Forma 4'!$L$32</definedName>
    <definedName name="VAS073_F_Nuotekutvarkym74IsViso" localSheetId="3">'Forma 4'!$I$32</definedName>
    <definedName name="VAS073_F_Nuotekutvarkym74IsViso">'Forma 4'!$I$32</definedName>
    <definedName name="VAS073_F_Nuotekutvarkym75PavirsiniuNuoteku" localSheetId="3">'Forma 4'!$M$32</definedName>
    <definedName name="VAS073_F_Nuotekutvarkym75PavirsiniuNuoteku">'Forma 4'!$M$32</definedName>
    <definedName name="VAS073_F_Nuotekutvarkym76KitosReguliuojamosios" localSheetId="3">'Forma 4'!$N$32</definedName>
    <definedName name="VAS073_F_Nuotekutvarkym76KitosReguliuojamosios">'Forma 4'!$N$32</definedName>
    <definedName name="VAS073_F_Nuotekutvarkym77KitosVeiklos" localSheetId="3">'Forma 4'!$Q$32</definedName>
    <definedName name="VAS073_F_Nuotekutvarkym77KitosVeiklos">'Forma 4'!$Q$32</definedName>
    <definedName name="VAS073_F_Nuotekutvarkym7Apskaitosveikla1" localSheetId="3">'Forma 4'!$O$32</definedName>
    <definedName name="VAS073_F_Nuotekutvarkym7Apskaitosveikla1">'Forma 4'!$O$32</definedName>
    <definedName name="VAS073_F_Nuotekutvarkym7Kitareguliuoja1" localSheetId="3">'Forma 4'!$P$32</definedName>
    <definedName name="VAS073_F_Nuotekutvarkym7Kitareguliuoja1">'Forma 4'!$P$32</definedName>
    <definedName name="VAS073_F_Nusidevejimoam101IS" localSheetId="3">'Forma 4'!$D$204</definedName>
    <definedName name="VAS073_F_Nusidevejimoam101IS">'Forma 4'!$D$204</definedName>
    <definedName name="VAS073_F_Nusidevejimoam1031GeriamojoVandens" localSheetId="3">'Forma 4'!$F$204</definedName>
    <definedName name="VAS073_F_Nusidevejimoam1031GeriamojoVandens">'Forma 4'!$F$204</definedName>
    <definedName name="VAS073_F_Nusidevejimoam1032GeriamojoVandens" localSheetId="3">'Forma 4'!$G$204</definedName>
    <definedName name="VAS073_F_Nusidevejimoam1032GeriamojoVandens">'Forma 4'!$G$204</definedName>
    <definedName name="VAS073_F_Nusidevejimoam1033GeriamojoVandens" localSheetId="3">'Forma 4'!$H$204</definedName>
    <definedName name="VAS073_F_Nusidevejimoam1033GeriamojoVandens">'Forma 4'!$H$204</definedName>
    <definedName name="VAS073_F_Nusidevejimoam103IsViso" localSheetId="3">'Forma 4'!$E$204</definedName>
    <definedName name="VAS073_F_Nusidevejimoam103IsViso">'Forma 4'!$E$204</definedName>
    <definedName name="VAS073_F_Nusidevejimoam1041NuotekuSurinkimas" localSheetId="3">'Forma 4'!$J$204</definedName>
    <definedName name="VAS073_F_Nusidevejimoam1041NuotekuSurinkimas">'Forma 4'!$J$204</definedName>
    <definedName name="VAS073_F_Nusidevejimoam1042NuotekuValymas" localSheetId="3">'Forma 4'!$K$204</definedName>
    <definedName name="VAS073_F_Nusidevejimoam1042NuotekuValymas">'Forma 4'!$K$204</definedName>
    <definedName name="VAS073_F_Nusidevejimoam1043NuotekuDumblo" localSheetId="3">'Forma 4'!$L$204</definedName>
    <definedName name="VAS073_F_Nusidevejimoam1043NuotekuDumblo">'Forma 4'!$L$204</definedName>
    <definedName name="VAS073_F_Nusidevejimoam104IsViso" localSheetId="3">'Forma 4'!$I$204</definedName>
    <definedName name="VAS073_F_Nusidevejimoam104IsViso">'Forma 4'!$I$204</definedName>
    <definedName name="VAS073_F_Nusidevejimoam105PavirsiniuNuoteku" localSheetId="3">'Forma 4'!$M$204</definedName>
    <definedName name="VAS073_F_Nusidevejimoam105PavirsiniuNuoteku">'Forma 4'!$M$204</definedName>
    <definedName name="VAS073_F_Nusidevejimoam106KitosReguliuojamosios" localSheetId="3">'Forma 4'!$N$204</definedName>
    <definedName name="VAS073_F_Nusidevejimoam106KitosReguliuojamosios">'Forma 4'!$N$204</definedName>
    <definedName name="VAS073_F_Nusidevejimoam107KitosVeiklos" localSheetId="3">'Forma 4'!$Q$204</definedName>
    <definedName name="VAS073_F_Nusidevejimoam107KitosVeiklos">'Forma 4'!$Q$204</definedName>
    <definedName name="VAS073_F_Nusidevejimoam10Apskaitosveikla1" localSheetId="3">'Forma 4'!$O$204</definedName>
    <definedName name="VAS073_F_Nusidevejimoam10Apskaitosveikla1">'Forma 4'!$O$204</definedName>
    <definedName name="VAS073_F_Nusidevejimoam10Kitareguliuoja1" localSheetId="3">'Forma 4'!$P$204</definedName>
    <definedName name="VAS073_F_Nusidevejimoam10Kitareguliuoja1">'Forma 4'!$P$204</definedName>
    <definedName name="VAS073_F_Nusidevejimoam71IS" localSheetId="3">'Forma 4'!$D$51</definedName>
    <definedName name="VAS073_F_Nusidevejimoam71IS">'Forma 4'!$D$51</definedName>
    <definedName name="VAS073_F_Nusidevejimoam731GeriamojoVandens" localSheetId="3">'Forma 4'!$F$51</definedName>
    <definedName name="VAS073_F_Nusidevejimoam731GeriamojoVandens">'Forma 4'!$F$51</definedName>
    <definedName name="VAS073_F_Nusidevejimoam732GeriamojoVandens" localSheetId="3">'Forma 4'!$G$51</definedName>
    <definedName name="VAS073_F_Nusidevejimoam732GeriamojoVandens">'Forma 4'!$G$51</definedName>
    <definedName name="VAS073_F_Nusidevejimoam733GeriamojoVandens" localSheetId="3">'Forma 4'!$H$51</definedName>
    <definedName name="VAS073_F_Nusidevejimoam733GeriamojoVandens">'Forma 4'!$H$51</definedName>
    <definedName name="VAS073_F_Nusidevejimoam73IsViso" localSheetId="3">'Forma 4'!$E$51</definedName>
    <definedName name="VAS073_F_Nusidevejimoam73IsViso">'Forma 4'!$E$51</definedName>
    <definedName name="VAS073_F_Nusidevejimoam741NuotekuSurinkimas" localSheetId="3">'Forma 4'!$J$51</definedName>
    <definedName name="VAS073_F_Nusidevejimoam741NuotekuSurinkimas">'Forma 4'!$J$51</definedName>
    <definedName name="VAS073_F_Nusidevejimoam742NuotekuValymas" localSheetId="3">'Forma 4'!$K$51</definedName>
    <definedName name="VAS073_F_Nusidevejimoam742NuotekuValymas">'Forma 4'!$K$51</definedName>
    <definedName name="VAS073_F_Nusidevejimoam743NuotekuDumblo" localSheetId="3">'Forma 4'!$L$51</definedName>
    <definedName name="VAS073_F_Nusidevejimoam743NuotekuDumblo">'Forma 4'!$L$51</definedName>
    <definedName name="VAS073_F_Nusidevejimoam74IsViso" localSheetId="3">'Forma 4'!$I$51</definedName>
    <definedName name="VAS073_F_Nusidevejimoam74IsViso">'Forma 4'!$I$51</definedName>
    <definedName name="VAS073_F_Nusidevejimoam75PavirsiniuNuoteku" localSheetId="3">'Forma 4'!$M$51</definedName>
    <definedName name="VAS073_F_Nusidevejimoam75PavirsiniuNuoteku">'Forma 4'!$M$51</definedName>
    <definedName name="VAS073_F_Nusidevejimoam76KitosReguliuojamosios" localSheetId="3">'Forma 4'!$N$51</definedName>
    <definedName name="VAS073_F_Nusidevejimoam76KitosReguliuojamosios">'Forma 4'!$N$51</definedName>
    <definedName name="VAS073_F_Nusidevejimoam77KitosVeiklos" localSheetId="3">'Forma 4'!$Q$51</definedName>
    <definedName name="VAS073_F_Nusidevejimoam77KitosVeiklos">'Forma 4'!$Q$51</definedName>
    <definedName name="VAS073_F_Nusidevejimoam7Apskaitosveikla1" localSheetId="3">'Forma 4'!$O$51</definedName>
    <definedName name="VAS073_F_Nusidevejimoam7Apskaitosveikla1">'Forma 4'!$O$51</definedName>
    <definedName name="VAS073_F_Nusidevejimoam7Kitareguliuoja1" localSheetId="3">'Forma 4'!$P$51</definedName>
    <definedName name="VAS073_F_Nusidevejimoam7Kitareguliuoja1">'Forma 4'!$P$51</definedName>
    <definedName name="VAS073_F_Nusidevejimoam81IS" localSheetId="3">'Forma 4'!$D$107</definedName>
    <definedName name="VAS073_F_Nusidevejimoam81IS">'Forma 4'!$D$107</definedName>
    <definedName name="VAS073_F_Nusidevejimoam831GeriamojoVandens" localSheetId="3">'Forma 4'!$F$107</definedName>
    <definedName name="VAS073_F_Nusidevejimoam831GeriamojoVandens">'Forma 4'!$F$107</definedName>
    <definedName name="VAS073_F_Nusidevejimoam832GeriamojoVandens" localSheetId="3">'Forma 4'!$G$107</definedName>
    <definedName name="VAS073_F_Nusidevejimoam832GeriamojoVandens">'Forma 4'!$G$107</definedName>
    <definedName name="VAS073_F_Nusidevejimoam833GeriamojoVandens" localSheetId="3">'Forma 4'!$H$107</definedName>
    <definedName name="VAS073_F_Nusidevejimoam833GeriamojoVandens">'Forma 4'!$H$107</definedName>
    <definedName name="VAS073_F_Nusidevejimoam83IsViso" localSheetId="3">'Forma 4'!$E$107</definedName>
    <definedName name="VAS073_F_Nusidevejimoam83IsViso">'Forma 4'!$E$107</definedName>
    <definedName name="VAS073_F_Nusidevejimoam841NuotekuSurinkimas" localSheetId="3">'Forma 4'!$J$107</definedName>
    <definedName name="VAS073_F_Nusidevejimoam841NuotekuSurinkimas">'Forma 4'!$J$107</definedName>
    <definedName name="VAS073_F_Nusidevejimoam842NuotekuValymas" localSheetId="3">'Forma 4'!$K$107</definedName>
    <definedName name="VAS073_F_Nusidevejimoam842NuotekuValymas">'Forma 4'!$K$107</definedName>
    <definedName name="VAS073_F_Nusidevejimoam843NuotekuDumblo" localSheetId="3">'Forma 4'!$L$107</definedName>
    <definedName name="VAS073_F_Nusidevejimoam843NuotekuDumblo">'Forma 4'!$L$107</definedName>
    <definedName name="VAS073_F_Nusidevejimoam84IsViso" localSheetId="3">'Forma 4'!$I$107</definedName>
    <definedName name="VAS073_F_Nusidevejimoam84IsViso">'Forma 4'!$I$107</definedName>
    <definedName name="VAS073_F_Nusidevejimoam85PavirsiniuNuoteku" localSheetId="3">'Forma 4'!$M$107</definedName>
    <definedName name="VAS073_F_Nusidevejimoam85PavirsiniuNuoteku">'Forma 4'!$M$107</definedName>
    <definedName name="VAS073_F_Nusidevejimoam86KitosReguliuojamosios" localSheetId="3">'Forma 4'!$N$107</definedName>
    <definedName name="VAS073_F_Nusidevejimoam86KitosReguliuojamosios">'Forma 4'!$N$107</definedName>
    <definedName name="VAS073_F_Nusidevejimoam87KitosVeiklos" localSheetId="3">'Forma 4'!$Q$107</definedName>
    <definedName name="VAS073_F_Nusidevejimoam87KitosVeiklos">'Forma 4'!$Q$107</definedName>
    <definedName name="VAS073_F_Nusidevejimoam8Apskaitosveikla1" localSheetId="3">'Forma 4'!$O$107</definedName>
    <definedName name="VAS073_F_Nusidevejimoam8Apskaitosveikla1">'Forma 4'!$O$107</definedName>
    <definedName name="VAS073_F_Nusidevejimoam8Kitareguliuoja1" localSheetId="3">'Forma 4'!$P$107</definedName>
    <definedName name="VAS073_F_Nusidevejimoam8Kitareguliuoja1">'Forma 4'!$P$107</definedName>
    <definedName name="VAS073_F_Nusidevejimoam91IS" localSheetId="3">'Forma 4'!$D$159</definedName>
    <definedName name="VAS073_F_Nusidevejimoam91IS">'Forma 4'!$D$159</definedName>
    <definedName name="VAS073_F_Nusidevejimoam931GeriamojoVandens" localSheetId="3">'Forma 4'!$F$159</definedName>
    <definedName name="VAS073_F_Nusidevejimoam931GeriamojoVandens">'Forma 4'!$F$159</definedName>
    <definedName name="VAS073_F_Nusidevejimoam932GeriamojoVandens" localSheetId="3">'Forma 4'!$G$159</definedName>
    <definedName name="VAS073_F_Nusidevejimoam932GeriamojoVandens">'Forma 4'!$G$159</definedName>
    <definedName name="VAS073_F_Nusidevejimoam933GeriamojoVandens" localSheetId="3">'Forma 4'!$H$159</definedName>
    <definedName name="VAS073_F_Nusidevejimoam933GeriamojoVandens">'Forma 4'!$H$159</definedName>
    <definedName name="VAS073_F_Nusidevejimoam93IsViso" localSheetId="3">'Forma 4'!$E$159</definedName>
    <definedName name="VAS073_F_Nusidevejimoam93IsViso">'Forma 4'!$E$159</definedName>
    <definedName name="VAS073_F_Nusidevejimoam941NuotekuSurinkimas" localSheetId="3">'Forma 4'!$J$159</definedName>
    <definedName name="VAS073_F_Nusidevejimoam941NuotekuSurinkimas">'Forma 4'!$J$159</definedName>
    <definedName name="VAS073_F_Nusidevejimoam942NuotekuValymas" localSheetId="3">'Forma 4'!$K$159</definedName>
    <definedName name="VAS073_F_Nusidevejimoam942NuotekuValymas">'Forma 4'!$K$159</definedName>
    <definedName name="VAS073_F_Nusidevejimoam943NuotekuDumblo" localSheetId="3">'Forma 4'!$L$159</definedName>
    <definedName name="VAS073_F_Nusidevejimoam943NuotekuDumblo">'Forma 4'!$L$159</definedName>
    <definedName name="VAS073_F_Nusidevejimoam94IsViso" localSheetId="3">'Forma 4'!$I$159</definedName>
    <definedName name="VAS073_F_Nusidevejimoam94IsViso">'Forma 4'!$I$159</definedName>
    <definedName name="VAS073_F_Nusidevejimoam95PavirsiniuNuoteku" localSheetId="3">'Forma 4'!$M$159</definedName>
    <definedName name="VAS073_F_Nusidevejimoam95PavirsiniuNuoteku">'Forma 4'!$M$159</definedName>
    <definedName name="VAS073_F_Nusidevejimoam96KitosReguliuojamosios" localSheetId="3">'Forma 4'!$N$159</definedName>
    <definedName name="VAS073_F_Nusidevejimoam96KitosReguliuojamosios">'Forma 4'!$N$159</definedName>
    <definedName name="VAS073_F_Nusidevejimoam97KitosVeiklos" localSheetId="3">'Forma 4'!$Q$159</definedName>
    <definedName name="VAS073_F_Nusidevejimoam97KitosVeiklos">'Forma 4'!$Q$159</definedName>
    <definedName name="VAS073_F_Nusidevejimoam9Apskaitosveikla1" localSheetId="3">'Forma 4'!$O$159</definedName>
    <definedName name="VAS073_F_Nusidevejimoam9Apskaitosveikla1">'Forma 4'!$O$159</definedName>
    <definedName name="VAS073_F_Nusidevejimoam9Kitareguliuoja1" localSheetId="3">'Forma 4'!$P$159</definedName>
    <definedName name="VAS073_F_Nusidevejimoam9Kitareguliuoja1">'Forma 4'!$P$159</definedName>
    <definedName name="VAS073_F_Opexbeapskaito11IS" localSheetId="3">'Forma 4'!$D$248</definedName>
    <definedName name="VAS073_F_Opexbeapskaito11IS">'Forma 4'!$D$248</definedName>
    <definedName name="VAS073_F_Opexsuapskaito11IS" localSheetId="3">'Forma 4'!$D$247</definedName>
    <definedName name="VAS073_F_Opexsuapskaito11IS">'Forma 4'!$D$247</definedName>
    <definedName name="VAS073_F_Orginventoriau11IS" localSheetId="3">'Forma 4'!$D$75</definedName>
    <definedName name="VAS073_F_Orginventoriau11IS">'Forma 4'!$D$75</definedName>
    <definedName name="VAS073_F_Orginventoriau131GeriamojoVandens" localSheetId="3">'Forma 4'!$F$75</definedName>
    <definedName name="VAS073_F_Orginventoriau131GeriamojoVandens">'Forma 4'!$F$75</definedName>
    <definedName name="VAS073_F_Orginventoriau132GeriamojoVandens" localSheetId="3">'Forma 4'!$G$75</definedName>
    <definedName name="VAS073_F_Orginventoriau132GeriamojoVandens">'Forma 4'!$G$75</definedName>
    <definedName name="VAS073_F_Orginventoriau133GeriamojoVandens" localSheetId="3">'Forma 4'!$H$75</definedName>
    <definedName name="VAS073_F_Orginventoriau133GeriamojoVandens">'Forma 4'!$H$75</definedName>
    <definedName name="VAS073_F_Orginventoriau13IsViso" localSheetId="3">'Forma 4'!$E$75</definedName>
    <definedName name="VAS073_F_Orginventoriau13IsViso">'Forma 4'!$E$75</definedName>
    <definedName name="VAS073_F_Orginventoriau141NuotekuSurinkimas" localSheetId="3">'Forma 4'!$J$75</definedName>
    <definedName name="VAS073_F_Orginventoriau141NuotekuSurinkimas">'Forma 4'!$J$75</definedName>
    <definedName name="VAS073_F_Orginventoriau142NuotekuValymas" localSheetId="3">'Forma 4'!$K$75</definedName>
    <definedName name="VAS073_F_Orginventoriau142NuotekuValymas">'Forma 4'!$K$75</definedName>
    <definedName name="VAS073_F_Orginventoriau143NuotekuDumblo" localSheetId="3">'Forma 4'!$L$75</definedName>
    <definedName name="VAS073_F_Orginventoriau143NuotekuDumblo">'Forma 4'!$L$75</definedName>
    <definedName name="VAS073_F_Orginventoriau14IsViso" localSheetId="3">'Forma 4'!$I$75</definedName>
    <definedName name="VAS073_F_Orginventoriau14IsViso">'Forma 4'!$I$75</definedName>
    <definedName name="VAS073_F_Orginventoriau15PavirsiniuNuoteku" localSheetId="3">'Forma 4'!$M$75</definedName>
    <definedName name="VAS073_F_Orginventoriau15PavirsiniuNuoteku">'Forma 4'!$M$75</definedName>
    <definedName name="VAS073_F_Orginventoriau16KitosReguliuojamosios" localSheetId="3">'Forma 4'!$N$75</definedName>
    <definedName name="VAS073_F_Orginventoriau16KitosReguliuojamosios">'Forma 4'!$N$75</definedName>
    <definedName name="VAS073_F_Orginventoriau17KitosVeiklos" localSheetId="3">'Forma 4'!$Q$75</definedName>
    <definedName name="VAS073_F_Orginventoriau17KitosVeiklos">'Forma 4'!$Q$75</definedName>
    <definedName name="VAS073_F_Orginventoriau1Apskaitosveikla1" localSheetId="3">'Forma 4'!$O$75</definedName>
    <definedName name="VAS073_F_Orginventoriau1Apskaitosveikla1">'Forma 4'!$O$75</definedName>
    <definedName name="VAS073_F_Orginventoriau1Kitareguliuoja1" localSheetId="3">'Forma 4'!$P$75</definedName>
    <definedName name="VAS073_F_Orginventoriau1Kitareguliuoja1">'Forma 4'!$P$75</definedName>
    <definedName name="VAS073_F_Orginventoriau21IS" localSheetId="3">'Forma 4'!$D$128</definedName>
    <definedName name="VAS073_F_Orginventoriau21IS">'Forma 4'!$D$128</definedName>
    <definedName name="VAS073_F_Orginventoriau231GeriamojoVandens" localSheetId="3">'Forma 4'!$F$128</definedName>
    <definedName name="VAS073_F_Orginventoriau231GeriamojoVandens">'Forma 4'!$F$128</definedName>
    <definedName name="VAS073_F_Orginventoriau232GeriamojoVandens" localSheetId="3">'Forma 4'!$G$128</definedName>
    <definedName name="VAS073_F_Orginventoriau232GeriamojoVandens">'Forma 4'!$G$128</definedName>
    <definedName name="VAS073_F_Orginventoriau233GeriamojoVandens" localSheetId="3">'Forma 4'!$H$128</definedName>
    <definedName name="VAS073_F_Orginventoriau233GeriamojoVandens">'Forma 4'!$H$128</definedName>
    <definedName name="VAS073_F_Orginventoriau23IsViso" localSheetId="3">'Forma 4'!$E$128</definedName>
    <definedName name="VAS073_F_Orginventoriau23IsViso">'Forma 4'!$E$128</definedName>
    <definedName name="VAS073_F_Orginventoriau241NuotekuSurinkimas" localSheetId="3">'Forma 4'!$J$128</definedName>
    <definedName name="VAS073_F_Orginventoriau241NuotekuSurinkimas">'Forma 4'!$J$128</definedName>
    <definedName name="VAS073_F_Orginventoriau242NuotekuValymas" localSheetId="3">'Forma 4'!$K$128</definedName>
    <definedName name="VAS073_F_Orginventoriau242NuotekuValymas">'Forma 4'!$K$128</definedName>
    <definedName name="VAS073_F_Orginventoriau243NuotekuDumblo" localSheetId="3">'Forma 4'!$L$128</definedName>
    <definedName name="VAS073_F_Orginventoriau243NuotekuDumblo">'Forma 4'!$L$128</definedName>
    <definedName name="VAS073_F_Orginventoriau24IsViso" localSheetId="3">'Forma 4'!$I$128</definedName>
    <definedName name="VAS073_F_Orginventoriau24IsViso">'Forma 4'!$I$128</definedName>
    <definedName name="VAS073_F_Orginventoriau25PavirsiniuNuoteku" localSheetId="3">'Forma 4'!$M$128</definedName>
    <definedName name="VAS073_F_Orginventoriau25PavirsiniuNuoteku">'Forma 4'!$M$128</definedName>
    <definedName name="VAS073_F_Orginventoriau26KitosReguliuojamosios" localSheetId="3">'Forma 4'!$N$128</definedName>
    <definedName name="VAS073_F_Orginventoriau26KitosReguliuojamosios">'Forma 4'!$N$128</definedName>
    <definedName name="VAS073_F_Orginventoriau27KitosVeiklos" localSheetId="3">'Forma 4'!$Q$128</definedName>
    <definedName name="VAS073_F_Orginventoriau27KitosVeiklos">'Forma 4'!$Q$128</definedName>
    <definedName name="VAS073_F_Orginventoriau2Apskaitosveikla1" localSheetId="3">'Forma 4'!$O$128</definedName>
    <definedName name="VAS073_F_Orginventoriau2Apskaitosveikla1">'Forma 4'!$O$128</definedName>
    <definedName name="VAS073_F_Orginventoriau2Kitareguliuoja1" localSheetId="3">'Forma 4'!$P$128</definedName>
    <definedName name="VAS073_F_Orginventoriau2Kitareguliuoja1">'Forma 4'!$P$128</definedName>
    <definedName name="VAS073_F_Orginventoriau31IS" localSheetId="3">'Forma 4'!$D$180</definedName>
    <definedName name="VAS073_F_Orginventoriau31IS">'Forma 4'!$D$180</definedName>
    <definedName name="VAS073_F_Orginventoriau331GeriamojoVandens" localSheetId="3">'Forma 4'!$F$180</definedName>
    <definedName name="VAS073_F_Orginventoriau331GeriamojoVandens">'Forma 4'!$F$180</definedName>
    <definedName name="VAS073_F_Orginventoriau332GeriamojoVandens" localSheetId="3">'Forma 4'!$G$180</definedName>
    <definedName name="VAS073_F_Orginventoriau332GeriamojoVandens">'Forma 4'!$G$180</definedName>
    <definedName name="VAS073_F_Orginventoriau333GeriamojoVandens" localSheetId="3">'Forma 4'!$H$180</definedName>
    <definedName name="VAS073_F_Orginventoriau333GeriamojoVandens">'Forma 4'!$H$180</definedName>
    <definedName name="VAS073_F_Orginventoriau33IsViso" localSheetId="3">'Forma 4'!$E$180</definedName>
    <definedName name="VAS073_F_Orginventoriau33IsViso">'Forma 4'!$E$180</definedName>
    <definedName name="VAS073_F_Orginventoriau341NuotekuSurinkimas" localSheetId="3">'Forma 4'!$J$180</definedName>
    <definedName name="VAS073_F_Orginventoriau341NuotekuSurinkimas">'Forma 4'!$J$180</definedName>
    <definedName name="VAS073_F_Orginventoriau342NuotekuValymas" localSheetId="3">'Forma 4'!$K$180</definedName>
    <definedName name="VAS073_F_Orginventoriau342NuotekuValymas">'Forma 4'!$K$180</definedName>
    <definedName name="VAS073_F_Orginventoriau343NuotekuDumblo" localSheetId="3">'Forma 4'!$L$180</definedName>
    <definedName name="VAS073_F_Orginventoriau343NuotekuDumblo">'Forma 4'!$L$180</definedName>
    <definedName name="VAS073_F_Orginventoriau34IsViso" localSheetId="3">'Forma 4'!$I$180</definedName>
    <definedName name="VAS073_F_Orginventoriau34IsViso">'Forma 4'!$I$180</definedName>
    <definedName name="VAS073_F_Orginventoriau35PavirsiniuNuoteku" localSheetId="3">'Forma 4'!$M$180</definedName>
    <definedName name="VAS073_F_Orginventoriau35PavirsiniuNuoteku">'Forma 4'!$M$180</definedName>
    <definedName name="VAS073_F_Orginventoriau36KitosReguliuojamosios" localSheetId="3">'Forma 4'!$N$180</definedName>
    <definedName name="VAS073_F_Orginventoriau36KitosReguliuojamosios">'Forma 4'!$N$180</definedName>
    <definedName name="VAS073_F_Orginventoriau37KitosVeiklos" localSheetId="3">'Forma 4'!$Q$180</definedName>
    <definedName name="VAS073_F_Orginventoriau37KitosVeiklos">'Forma 4'!$Q$180</definedName>
    <definedName name="VAS073_F_Orginventoriau3Apskaitosveikla1" localSheetId="3">'Forma 4'!$O$180</definedName>
    <definedName name="VAS073_F_Orginventoriau3Apskaitosveikla1">'Forma 4'!$O$180</definedName>
    <definedName name="VAS073_F_Orginventoriau3Kitareguliuoja1" localSheetId="3">'Forma 4'!$P$180</definedName>
    <definedName name="VAS073_F_Orginventoriau3Kitareguliuoja1">'Forma 4'!$P$180</definedName>
    <definedName name="VAS073_F_Orginventoriau41IS" localSheetId="3">'Forma 4'!$D$225</definedName>
    <definedName name="VAS073_F_Orginventoriau41IS">'Forma 4'!$D$225</definedName>
    <definedName name="VAS073_F_Orginventoriau431GeriamojoVandens" localSheetId="3">'Forma 4'!$F$225</definedName>
    <definedName name="VAS073_F_Orginventoriau431GeriamojoVandens">'Forma 4'!$F$225</definedName>
    <definedName name="VAS073_F_Orginventoriau432GeriamojoVandens" localSheetId="3">'Forma 4'!$G$225</definedName>
    <definedName name="VAS073_F_Orginventoriau432GeriamojoVandens">'Forma 4'!$G$225</definedName>
    <definedName name="VAS073_F_Orginventoriau433GeriamojoVandens" localSheetId="3">'Forma 4'!$H$225</definedName>
    <definedName name="VAS073_F_Orginventoriau433GeriamojoVandens">'Forma 4'!$H$225</definedName>
    <definedName name="VAS073_F_Orginventoriau43IsViso" localSheetId="3">'Forma 4'!$E$225</definedName>
    <definedName name="VAS073_F_Orginventoriau43IsViso">'Forma 4'!$E$225</definedName>
    <definedName name="VAS073_F_Orginventoriau441NuotekuSurinkimas" localSheetId="3">'Forma 4'!$J$225</definedName>
    <definedName name="VAS073_F_Orginventoriau441NuotekuSurinkimas">'Forma 4'!$J$225</definedName>
    <definedName name="VAS073_F_Orginventoriau442NuotekuValymas" localSheetId="3">'Forma 4'!$K$225</definedName>
    <definedName name="VAS073_F_Orginventoriau442NuotekuValymas">'Forma 4'!$K$225</definedName>
    <definedName name="VAS073_F_Orginventoriau443NuotekuDumblo" localSheetId="3">'Forma 4'!$L$225</definedName>
    <definedName name="VAS073_F_Orginventoriau443NuotekuDumblo">'Forma 4'!$L$225</definedName>
    <definedName name="VAS073_F_Orginventoriau44IsViso" localSheetId="3">'Forma 4'!$I$225</definedName>
    <definedName name="VAS073_F_Orginventoriau44IsViso">'Forma 4'!$I$225</definedName>
    <definedName name="VAS073_F_Orginventoriau45PavirsiniuNuoteku" localSheetId="3">'Forma 4'!$M$225</definedName>
    <definedName name="VAS073_F_Orginventoriau45PavirsiniuNuoteku">'Forma 4'!$M$225</definedName>
    <definedName name="VAS073_F_Orginventoriau46KitosReguliuojamosios" localSheetId="3">'Forma 4'!$N$225</definedName>
    <definedName name="VAS073_F_Orginventoriau46KitosReguliuojamosios">'Forma 4'!$N$225</definedName>
    <definedName name="VAS073_F_Orginventoriau47KitosVeiklos" localSheetId="3">'Forma 4'!$Q$225</definedName>
    <definedName name="VAS073_F_Orginventoriau47KitosVeiklos">'Forma 4'!$Q$225</definedName>
    <definedName name="VAS073_F_Orginventoriau4Apskaitosveikla1" localSheetId="3">'Forma 4'!$O$225</definedName>
    <definedName name="VAS073_F_Orginventoriau4Apskaitosveikla1">'Forma 4'!$O$225</definedName>
    <definedName name="VAS073_F_Orginventoriau4Kitareguliuoja1" localSheetId="3">'Forma 4'!$P$225</definedName>
    <definedName name="VAS073_F_Orginventoriau4Kitareguliuoja1">'Forma 4'!$P$225</definedName>
    <definedName name="VAS073_F_Paskirstomosio21IS" localSheetId="3">'Forma 4'!$D$232</definedName>
    <definedName name="VAS073_F_Paskirstomosio21IS">'Forma 4'!$D$232</definedName>
    <definedName name="VAS073_F_Paskirstomosio231GeriamojoVandens" localSheetId="3">'Forma 4'!$F$232</definedName>
    <definedName name="VAS073_F_Paskirstomosio231GeriamojoVandens">'Forma 4'!$F$232</definedName>
    <definedName name="VAS073_F_Paskirstomosio232GeriamojoVandens" localSheetId="3">'Forma 4'!$G$232</definedName>
    <definedName name="VAS073_F_Paskirstomosio232GeriamojoVandens">'Forma 4'!$G$232</definedName>
    <definedName name="VAS073_F_Paskirstomosio233GeriamojoVandens" localSheetId="3">'Forma 4'!$H$232</definedName>
    <definedName name="VAS073_F_Paskirstomosio233GeriamojoVandens">'Forma 4'!$H$232</definedName>
    <definedName name="VAS073_F_Paskirstomosio23IsViso" localSheetId="3">'Forma 4'!$E$232</definedName>
    <definedName name="VAS073_F_Paskirstomosio23IsViso">'Forma 4'!$E$232</definedName>
    <definedName name="VAS073_F_Paskirstomosio241NuotekuSurinkimas" localSheetId="3">'Forma 4'!$J$232</definedName>
    <definedName name="VAS073_F_Paskirstomosio241NuotekuSurinkimas">'Forma 4'!$J$232</definedName>
    <definedName name="VAS073_F_Paskirstomosio242NuotekuValymas" localSheetId="3">'Forma 4'!$K$232</definedName>
    <definedName name="VAS073_F_Paskirstomosio242NuotekuValymas">'Forma 4'!$K$232</definedName>
    <definedName name="VAS073_F_Paskirstomosio243NuotekuDumblo" localSheetId="3">'Forma 4'!$L$232</definedName>
    <definedName name="VAS073_F_Paskirstomosio243NuotekuDumblo">'Forma 4'!$L$232</definedName>
    <definedName name="VAS073_F_Paskirstomosio24IsViso" localSheetId="3">'Forma 4'!$I$232</definedName>
    <definedName name="VAS073_F_Paskirstomosio24IsViso">'Forma 4'!$I$232</definedName>
    <definedName name="VAS073_F_Paskirstomosio25PavirsiniuNuoteku" localSheetId="3">'Forma 4'!$M$232</definedName>
    <definedName name="VAS073_F_Paskirstomosio25PavirsiniuNuoteku">'Forma 4'!$M$232</definedName>
    <definedName name="VAS073_F_Paskirstomosio26KitosReguliuojamosios" localSheetId="3">'Forma 4'!$N$232</definedName>
    <definedName name="VAS073_F_Paskirstomosio26KitosReguliuojamosios">'Forma 4'!$N$232</definedName>
    <definedName name="VAS073_F_Paskirstomosio27KitosVeiklos" localSheetId="3">'Forma 4'!$Q$232</definedName>
    <definedName name="VAS073_F_Paskirstomosio27KitosVeiklos">'Forma 4'!$Q$232</definedName>
    <definedName name="VAS073_F_Paskirstomosio2Apskaitosveikla1" localSheetId="3">'Forma 4'!$O$232</definedName>
    <definedName name="VAS073_F_Paskirstomosio2Apskaitosveikla1">'Forma 4'!$O$232</definedName>
    <definedName name="VAS073_F_Paskirstomosio2Kitareguliuoja1" localSheetId="3">'Forma 4'!$P$232</definedName>
    <definedName name="VAS073_F_Paskirstomosio2Kitareguliuoja1">'Forma 4'!$P$232</definedName>
    <definedName name="VAS073_F_Paskirstomujus11IS" localSheetId="3">'Forma 4'!$D$10</definedName>
    <definedName name="VAS073_F_Paskirstomujus11IS">'Forma 4'!$D$10</definedName>
    <definedName name="VAS073_F_Pastopasiuntin11IS" localSheetId="3">'Forma 4'!$D$73</definedName>
    <definedName name="VAS073_F_Pastopasiuntin11IS">'Forma 4'!$D$73</definedName>
    <definedName name="VAS073_F_Pastopasiuntin131GeriamojoVandens" localSheetId="3">'Forma 4'!$F$73</definedName>
    <definedName name="VAS073_F_Pastopasiuntin131GeriamojoVandens">'Forma 4'!$F$73</definedName>
    <definedName name="VAS073_F_Pastopasiuntin132GeriamojoVandens" localSheetId="3">'Forma 4'!$G$73</definedName>
    <definedName name="VAS073_F_Pastopasiuntin132GeriamojoVandens">'Forma 4'!$G$73</definedName>
    <definedName name="VAS073_F_Pastopasiuntin133GeriamojoVandens" localSheetId="3">'Forma 4'!$H$73</definedName>
    <definedName name="VAS073_F_Pastopasiuntin133GeriamojoVandens">'Forma 4'!$H$73</definedName>
    <definedName name="VAS073_F_Pastopasiuntin13IsViso" localSheetId="3">'Forma 4'!$E$73</definedName>
    <definedName name="VAS073_F_Pastopasiuntin13IsViso">'Forma 4'!$E$73</definedName>
    <definedName name="VAS073_F_Pastopasiuntin141NuotekuSurinkimas" localSheetId="3">'Forma 4'!$J$73</definedName>
    <definedName name="VAS073_F_Pastopasiuntin141NuotekuSurinkimas">'Forma 4'!$J$73</definedName>
    <definedName name="VAS073_F_Pastopasiuntin142NuotekuValymas" localSheetId="3">'Forma 4'!$K$73</definedName>
    <definedName name="VAS073_F_Pastopasiuntin142NuotekuValymas">'Forma 4'!$K$73</definedName>
    <definedName name="VAS073_F_Pastopasiuntin143NuotekuDumblo" localSheetId="3">'Forma 4'!$L$73</definedName>
    <definedName name="VAS073_F_Pastopasiuntin143NuotekuDumblo">'Forma 4'!$L$73</definedName>
    <definedName name="VAS073_F_Pastopasiuntin14IsViso" localSheetId="3">'Forma 4'!$I$73</definedName>
    <definedName name="VAS073_F_Pastopasiuntin14IsViso">'Forma 4'!$I$73</definedName>
    <definedName name="VAS073_F_Pastopasiuntin15PavirsiniuNuoteku" localSheetId="3">'Forma 4'!$M$73</definedName>
    <definedName name="VAS073_F_Pastopasiuntin15PavirsiniuNuoteku">'Forma 4'!$M$73</definedName>
    <definedName name="VAS073_F_Pastopasiuntin16KitosReguliuojamosios" localSheetId="3">'Forma 4'!$N$73</definedName>
    <definedName name="VAS073_F_Pastopasiuntin16KitosReguliuojamosios">'Forma 4'!$N$73</definedName>
    <definedName name="VAS073_F_Pastopasiuntin17KitosVeiklos" localSheetId="3">'Forma 4'!$Q$73</definedName>
    <definedName name="VAS073_F_Pastopasiuntin17KitosVeiklos">'Forma 4'!$Q$73</definedName>
    <definedName name="VAS073_F_Pastopasiuntin1Apskaitosveikla1" localSheetId="3">'Forma 4'!$O$73</definedName>
    <definedName name="VAS073_F_Pastopasiuntin1Apskaitosveikla1">'Forma 4'!$O$73</definedName>
    <definedName name="VAS073_F_Pastopasiuntin1Kitareguliuoja1" localSheetId="3">'Forma 4'!$P$73</definedName>
    <definedName name="VAS073_F_Pastopasiuntin1Kitareguliuoja1">'Forma 4'!$P$73</definedName>
    <definedName name="VAS073_F_Pastopasiuntin21IS" localSheetId="3">'Forma 4'!$D$126</definedName>
    <definedName name="VAS073_F_Pastopasiuntin21IS">'Forma 4'!$D$126</definedName>
    <definedName name="VAS073_F_Pastopasiuntin231GeriamojoVandens" localSheetId="3">'Forma 4'!$F$126</definedName>
    <definedName name="VAS073_F_Pastopasiuntin231GeriamojoVandens">'Forma 4'!$F$126</definedName>
    <definedName name="VAS073_F_Pastopasiuntin232GeriamojoVandens" localSheetId="3">'Forma 4'!$G$126</definedName>
    <definedName name="VAS073_F_Pastopasiuntin232GeriamojoVandens">'Forma 4'!$G$126</definedName>
    <definedName name="VAS073_F_Pastopasiuntin233GeriamojoVandens" localSheetId="3">'Forma 4'!$H$126</definedName>
    <definedName name="VAS073_F_Pastopasiuntin233GeriamojoVandens">'Forma 4'!$H$126</definedName>
    <definedName name="VAS073_F_Pastopasiuntin23IsViso" localSheetId="3">'Forma 4'!$E$126</definedName>
    <definedName name="VAS073_F_Pastopasiuntin23IsViso">'Forma 4'!$E$126</definedName>
    <definedName name="VAS073_F_Pastopasiuntin241NuotekuSurinkimas" localSheetId="3">'Forma 4'!$J$126</definedName>
    <definedName name="VAS073_F_Pastopasiuntin241NuotekuSurinkimas">'Forma 4'!$J$126</definedName>
    <definedName name="VAS073_F_Pastopasiuntin242NuotekuValymas" localSheetId="3">'Forma 4'!$K$126</definedName>
    <definedName name="VAS073_F_Pastopasiuntin242NuotekuValymas">'Forma 4'!$K$126</definedName>
    <definedName name="VAS073_F_Pastopasiuntin243NuotekuDumblo" localSheetId="3">'Forma 4'!$L$126</definedName>
    <definedName name="VAS073_F_Pastopasiuntin243NuotekuDumblo">'Forma 4'!$L$126</definedName>
    <definedName name="VAS073_F_Pastopasiuntin24IsViso" localSheetId="3">'Forma 4'!$I$126</definedName>
    <definedName name="VAS073_F_Pastopasiuntin24IsViso">'Forma 4'!$I$126</definedName>
    <definedName name="VAS073_F_Pastopasiuntin25PavirsiniuNuoteku" localSheetId="3">'Forma 4'!$M$126</definedName>
    <definedName name="VAS073_F_Pastopasiuntin25PavirsiniuNuoteku">'Forma 4'!$M$126</definedName>
    <definedName name="VAS073_F_Pastopasiuntin26KitosReguliuojamosios" localSheetId="3">'Forma 4'!$N$126</definedName>
    <definedName name="VAS073_F_Pastopasiuntin26KitosReguliuojamosios">'Forma 4'!$N$126</definedName>
    <definedName name="VAS073_F_Pastopasiuntin27KitosVeiklos" localSheetId="3">'Forma 4'!$Q$126</definedName>
    <definedName name="VAS073_F_Pastopasiuntin27KitosVeiklos">'Forma 4'!$Q$126</definedName>
    <definedName name="VAS073_F_Pastopasiuntin2Apskaitosveikla1" localSheetId="3">'Forma 4'!$O$126</definedName>
    <definedName name="VAS073_F_Pastopasiuntin2Apskaitosveikla1">'Forma 4'!$O$126</definedName>
    <definedName name="VAS073_F_Pastopasiuntin2Kitareguliuoja1" localSheetId="3">'Forma 4'!$P$126</definedName>
    <definedName name="VAS073_F_Pastopasiuntin2Kitareguliuoja1">'Forma 4'!$P$126</definedName>
    <definedName name="VAS073_F_Pastopasiuntin31IS" localSheetId="3">'Forma 4'!$D$178</definedName>
    <definedName name="VAS073_F_Pastopasiuntin31IS">'Forma 4'!$D$178</definedName>
    <definedName name="VAS073_F_Pastopasiuntin331GeriamojoVandens" localSheetId="3">'Forma 4'!$F$178</definedName>
    <definedName name="VAS073_F_Pastopasiuntin331GeriamojoVandens">'Forma 4'!$F$178</definedName>
    <definedName name="VAS073_F_Pastopasiuntin332GeriamojoVandens" localSheetId="3">'Forma 4'!$G$178</definedName>
    <definedName name="VAS073_F_Pastopasiuntin332GeriamojoVandens">'Forma 4'!$G$178</definedName>
    <definedName name="VAS073_F_Pastopasiuntin333GeriamojoVandens" localSheetId="3">'Forma 4'!$H$178</definedName>
    <definedName name="VAS073_F_Pastopasiuntin333GeriamojoVandens">'Forma 4'!$H$178</definedName>
    <definedName name="VAS073_F_Pastopasiuntin33IsViso" localSheetId="3">'Forma 4'!$E$178</definedName>
    <definedName name="VAS073_F_Pastopasiuntin33IsViso">'Forma 4'!$E$178</definedName>
    <definedName name="VAS073_F_Pastopasiuntin341NuotekuSurinkimas" localSheetId="3">'Forma 4'!$J$178</definedName>
    <definedName name="VAS073_F_Pastopasiuntin341NuotekuSurinkimas">'Forma 4'!$J$178</definedName>
    <definedName name="VAS073_F_Pastopasiuntin342NuotekuValymas" localSheetId="3">'Forma 4'!$K$178</definedName>
    <definedName name="VAS073_F_Pastopasiuntin342NuotekuValymas">'Forma 4'!$K$178</definedName>
    <definedName name="VAS073_F_Pastopasiuntin343NuotekuDumblo" localSheetId="3">'Forma 4'!$L$178</definedName>
    <definedName name="VAS073_F_Pastopasiuntin343NuotekuDumblo">'Forma 4'!$L$178</definedName>
    <definedName name="VAS073_F_Pastopasiuntin34IsViso" localSheetId="3">'Forma 4'!$I$178</definedName>
    <definedName name="VAS073_F_Pastopasiuntin34IsViso">'Forma 4'!$I$178</definedName>
    <definedName name="VAS073_F_Pastopasiuntin35PavirsiniuNuoteku" localSheetId="3">'Forma 4'!$M$178</definedName>
    <definedName name="VAS073_F_Pastopasiuntin35PavirsiniuNuoteku">'Forma 4'!$M$178</definedName>
    <definedName name="VAS073_F_Pastopasiuntin36KitosReguliuojamosios" localSheetId="3">'Forma 4'!$N$178</definedName>
    <definedName name="VAS073_F_Pastopasiuntin36KitosReguliuojamosios">'Forma 4'!$N$178</definedName>
    <definedName name="VAS073_F_Pastopasiuntin37KitosVeiklos" localSheetId="3">'Forma 4'!$Q$178</definedName>
    <definedName name="VAS073_F_Pastopasiuntin37KitosVeiklos">'Forma 4'!$Q$178</definedName>
    <definedName name="VAS073_F_Pastopasiuntin3Apskaitosveikla1" localSheetId="3">'Forma 4'!$O$178</definedName>
    <definedName name="VAS073_F_Pastopasiuntin3Apskaitosveikla1">'Forma 4'!$O$178</definedName>
    <definedName name="VAS073_F_Pastopasiuntin3Kitareguliuoja1" localSheetId="3">'Forma 4'!$P$178</definedName>
    <definedName name="VAS073_F_Pastopasiuntin3Kitareguliuoja1">'Forma 4'!$P$178</definedName>
    <definedName name="VAS073_F_Pastopasiuntin41IS" localSheetId="3">'Forma 4'!$D$223</definedName>
    <definedName name="VAS073_F_Pastopasiuntin41IS">'Forma 4'!$D$223</definedName>
    <definedName name="VAS073_F_Pastopasiuntin431GeriamojoVandens" localSheetId="3">'Forma 4'!$F$223</definedName>
    <definedName name="VAS073_F_Pastopasiuntin431GeriamojoVandens">'Forma 4'!$F$223</definedName>
    <definedName name="VAS073_F_Pastopasiuntin432GeriamojoVandens" localSheetId="3">'Forma 4'!$G$223</definedName>
    <definedName name="VAS073_F_Pastopasiuntin432GeriamojoVandens">'Forma 4'!$G$223</definedName>
    <definedName name="VAS073_F_Pastopasiuntin433GeriamojoVandens" localSheetId="3">'Forma 4'!$H$223</definedName>
    <definedName name="VAS073_F_Pastopasiuntin433GeriamojoVandens">'Forma 4'!$H$223</definedName>
    <definedName name="VAS073_F_Pastopasiuntin43IsViso" localSheetId="3">'Forma 4'!$E$223</definedName>
    <definedName name="VAS073_F_Pastopasiuntin43IsViso">'Forma 4'!$E$223</definedName>
    <definedName name="VAS073_F_Pastopasiuntin441NuotekuSurinkimas" localSheetId="3">'Forma 4'!$J$223</definedName>
    <definedName name="VAS073_F_Pastopasiuntin441NuotekuSurinkimas">'Forma 4'!$J$223</definedName>
    <definedName name="VAS073_F_Pastopasiuntin442NuotekuValymas" localSheetId="3">'Forma 4'!$K$223</definedName>
    <definedName name="VAS073_F_Pastopasiuntin442NuotekuValymas">'Forma 4'!$K$223</definedName>
    <definedName name="VAS073_F_Pastopasiuntin443NuotekuDumblo" localSheetId="3">'Forma 4'!$L$223</definedName>
    <definedName name="VAS073_F_Pastopasiuntin443NuotekuDumblo">'Forma 4'!$L$223</definedName>
    <definedName name="VAS073_F_Pastopasiuntin44IsViso" localSheetId="3">'Forma 4'!$I$223</definedName>
    <definedName name="VAS073_F_Pastopasiuntin44IsViso">'Forma 4'!$I$223</definedName>
    <definedName name="VAS073_F_Pastopasiuntin45PavirsiniuNuoteku" localSheetId="3">'Forma 4'!$M$223</definedName>
    <definedName name="VAS073_F_Pastopasiuntin45PavirsiniuNuoteku">'Forma 4'!$M$223</definedName>
    <definedName name="VAS073_F_Pastopasiuntin46KitosReguliuojamosios" localSheetId="3">'Forma 4'!$N$223</definedName>
    <definedName name="VAS073_F_Pastopasiuntin46KitosReguliuojamosios">'Forma 4'!$N$223</definedName>
    <definedName name="VAS073_F_Pastopasiuntin47KitosVeiklos" localSheetId="3">'Forma 4'!$Q$223</definedName>
    <definedName name="VAS073_F_Pastopasiuntin47KitosVeiklos">'Forma 4'!$Q$223</definedName>
    <definedName name="VAS073_F_Pastopasiuntin4Apskaitosveikla1" localSheetId="3">'Forma 4'!$O$223</definedName>
    <definedName name="VAS073_F_Pastopasiuntin4Apskaitosveikla1">'Forma 4'!$O$223</definedName>
    <definedName name="VAS073_F_Pastopasiuntin4Kitareguliuoja1" localSheetId="3">'Forma 4'!$P$223</definedName>
    <definedName name="VAS073_F_Pastopasiuntin4Kitareguliuoja1">'Forma 4'!$P$223</definedName>
    <definedName name="VAS073_F_Pastoviosiospa11IS" localSheetId="3">'Forma 4'!$D$24</definedName>
    <definedName name="VAS073_F_Pastoviosiospa11IS">'Forma 4'!$D$24</definedName>
    <definedName name="VAS073_F_Pastoviosiospa131GeriamojoVandens" localSheetId="3">'Forma 4'!$F$24</definedName>
    <definedName name="VAS073_F_Pastoviosiospa131GeriamojoVandens">'Forma 4'!$F$24</definedName>
    <definedName name="VAS073_F_Pastoviosiospa132GeriamojoVandens" localSheetId="3">'Forma 4'!$G$24</definedName>
    <definedName name="VAS073_F_Pastoviosiospa132GeriamojoVandens">'Forma 4'!$G$24</definedName>
    <definedName name="VAS073_F_Pastoviosiospa133GeriamojoVandens" localSheetId="3">'Forma 4'!$H$24</definedName>
    <definedName name="VAS073_F_Pastoviosiospa133GeriamojoVandens">'Forma 4'!$H$24</definedName>
    <definedName name="VAS073_F_Pastoviosiospa13IsViso" localSheetId="3">'Forma 4'!$E$24</definedName>
    <definedName name="VAS073_F_Pastoviosiospa13IsViso">'Forma 4'!$E$24</definedName>
    <definedName name="VAS073_F_Pastoviosiospa141NuotekuSurinkimas" localSheetId="3">'Forma 4'!$J$24</definedName>
    <definedName name="VAS073_F_Pastoviosiospa141NuotekuSurinkimas">'Forma 4'!$J$24</definedName>
    <definedName name="VAS073_F_Pastoviosiospa142NuotekuValymas" localSheetId="3">'Forma 4'!$K$24</definedName>
    <definedName name="VAS073_F_Pastoviosiospa142NuotekuValymas">'Forma 4'!$K$24</definedName>
    <definedName name="VAS073_F_Pastoviosiospa143NuotekuDumblo" localSheetId="3">'Forma 4'!$L$24</definedName>
    <definedName name="VAS073_F_Pastoviosiospa143NuotekuDumblo">'Forma 4'!$L$24</definedName>
    <definedName name="VAS073_F_Pastoviosiospa14IsViso" localSheetId="3">'Forma 4'!$I$24</definedName>
    <definedName name="VAS073_F_Pastoviosiospa14IsViso">'Forma 4'!$I$24</definedName>
    <definedName name="VAS073_F_Pastoviosiospa15PavirsiniuNuoteku" localSheetId="3">'Forma 4'!$M$24</definedName>
    <definedName name="VAS073_F_Pastoviosiospa15PavirsiniuNuoteku">'Forma 4'!$M$24</definedName>
    <definedName name="VAS073_F_Pastoviosiospa16KitosReguliuojamosios" localSheetId="3">'Forma 4'!$N$24</definedName>
    <definedName name="VAS073_F_Pastoviosiospa16KitosReguliuojamosios">'Forma 4'!$N$24</definedName>
    <definedName name="VAS073_F_Pastoviosiospa17KitosVeiklos" localSheetId="3">'Forma 4'!$Q$24</definedName>
    <definedName name="VAS073_F_Pastoviosiospa17KitosVeiklos">'Forma 4'!$Q$24</definedName>
    <definedName name="VAS073_F_Pastoviosiospa1Apskaitosveikla1" localSheetId="3">'Forma 4'!$O$24</definedName>
    <definedName name="VAS073_F_Pastoviosiospa1Apskaitosveikla1">'Forma 4'!$O$24</definedName>
    <definedName name="VAS073_F_Pastoviosiospa1Kitareguliuoja1" localSheetId="3">'Forma 4'!$P$24</definedName>
    <definedName name="VAS073_F_Pastoviosiospa1Kitareguliuoja1">'Forma 4'!$P$24</definedName>
    <definedName name="VAS073_F_Patalpuprieziu11IS" localSheetId="3">'Forma 4'!$D$77</definedName>
    <definedName name="VAS073_F_Patalpuprieziu11IS">'Forma 4'!$D$77</definedName>
    <definedName name="VAS073_F_Patalpuprieziu131GeriamojoVandens" localSheetId="3">'Forma 4'!$F$77</definedName>
    <definedName name="VAS073_F_Patalpuprieziu131GeriamojoVandens">'Forma 4'!$F$77</definedName>
    <definedName name="VAS073_F_Patalpuprieziu132GeriamojoVandens" localSheetId="3">'Forma 4'!$G$77</definedName>
    <definedName name="VAS073_F_Patalpuprieziu132GeriamojoVandens">'Forma 4'!$G$77</definedName>
    <definedName name="VAS073_F_Patalpuprieziu133GeriamojoVandens" localSheetId="3">'Forma 4'!$H$77</definedName>
    <definedName name="VAS073_F_Patalpuprieziu133GeriamojoVandens">'Forma 4'!$H$77</definedName>
    <definedName name="VAS073_F_Patalpuprieziu13IsViso" localSheetId="3">'Forma 4'!$E$77</definedName>
    <definedName name="VAS073_F_Patalpuprieziu13IsViso">'Forma 4'!$E$77</definedName>
    <definedName name="VAS073_F_Patalpuprieziu141NuotekuSurinkimas" localSheetId="3">'Forma 4'!$J$77</definedName>
    <definedName name="VAS073_F_Patalpuprieziu141NuotekuSurinkimas">'Forma 4'!$J$77</definedName>
    <definedName name="VAS073_F_Patalpuprieziu142NuotekuValymas" localSheetId="3">'Forma 4'!$K$77</definedName>
    <definedName name="VAS073_F_Patalpuprieziu142NuotekuValymas">'Forma 4'!$K$77</definedName>
    <definedName name="VAS073_F_Patalpuprieziu143NuotekuDumblo" localSheetId="3">'Forma 4'!$L$77</definedName>
    <definedName name="VAS073_F_Patalpuprieziu143NuotekuDumblo">'Forma 4'!$L$77</definedName>
    <definedName name="VAS073_F_Patalpuprieziu14IsViso" localSheetId="3">'Forma 4'!$I$77</definedName>
    <definedName name="VAS073_F_Patalpuprieziu14IsViso">'Forma 4'!$I$77</definedName>
    <definedName name="VAS073_F_Patalpuprieziu15PavirsiniuNuoteku" localSheetId="3">'Forma 4'!$M$77</definedName>
    <definedName name="VAS073_F_Patalpuprieziu15PavirsiniuNuoteku">'Forma 4'!$M$77</definedName>
    <definedName name="VAS073_F_Patalpuprieziu16KitosReguliuojamosios" localSheetId="3">'Forma 4'!$N$77</definedName>
    <definedName name="VAS073_F_Patalpuprieziu16KitosReguliuojamosios">'Forma 4'!$N$77</definedName>
    <definedName name="VAS073_F_Patalpuprieziu17KitosVeiklos" localSheetId="3">'Forma 4'!$Q$77</definedName>
    <definedName name="VAS073_F_Patalpuprieziu17KitosVeiklos">'Forma 4'!$Q$77</definedName>
    <definedName name="VAS073_F_Patalpuprieziu1Apskaitosveikla1" localSheetId="3">'Forma 4'!$O$77</definedName>
    <definedName name="VAS073_F_Patalpuprieziu1Apskaitosveikla1">'Forma 4'!$O$77</definedName>
    <definedName name="VAS073_F_Patalpuprieziu1Kitareguliuoja1" localSheetId="3">'Forma 4'!$P$77</definedName>
    <definedName name="VAS073_F_Patalpuprieziu1Kitareguliuoja1">'Forma 4'!$P$77</definedName>
    <definedName name="VAS073_F_Patalpuprieziu21IS" localSheetId="3">'Forma 4'!$D$130</definedName>
    <definedName name="VAS073_F_Patalpuprieziu21IS">'Forma 4'!$D$130</definedName>
    <definedName name="VAS073_F_Patalpuprieziu231GeriamojoVandens" localSheetId="3">'Forma 4'!$F$130</definedName>
    <definedName name="VAS073_F_Patalpuprieziu231GeriamojoVandens">'Forma 4'!$F$130</definedName>
    <definedName name="VAS073_F_Patalpuprieziu232GeriamojoVandens" localSheetId="3">'Forma 4'!$G$130</definedName>
    <definedName name="VAS073_F_Patalpuprieziu232GeriamojoVandens">'Forma 4'!$G$130</definedName>
    <definedName name="VAS073_F_Patalpuprieziu233GeriamojoVandens" localSheetId="3">'Forma 4'!$H$130</definedName>
    <definedName name="VAS073_F_Patalpuprieziu233GeriamojoVandens">'Forma 4'!$H$130</definedName>
    <definedName name="VAS073_F_Patalpuprieziu23IsViso" localSheetId="3">'Forma 4'!$E$130</definedName>
    <definedName name="VAS073_F_Patalpuprieziu23IsViso">'Forma 4'!$E$130</definedName>
    <definedName name="VAS073_F_Patalpuprieziu241NuotekuSurinkimas" localSheetId="3">'Forma 4'!$J$130</definedName>
    <definedName name="VAS073_F_Patalpuprieziu241NuotekuSurinkimas">'Forma 4'!$J$130</definedName>
    <definedName name="VAS073_F_Patalpuprieziu242NuotekuValymas" localSheetId="3">'Forma 4'!$K$130</definedName>
    <definedName name="VAS073_F_Patalpuprieziu242NuotekuValymas">'Forma 4'!$K$130</definedName>
    <definedName name="VAS073_F_Patalpuprieziu243NuotekuDumblo" localSheetId="3">'Forma 4'!$L$130</definedName>
    <definedName name="VAS073_F_Patalpuprieziu243NuotekuDumblo">'Forma 4'!$L$130</definedName>
    <definedName name="VAS073_F_Patalpuprieziu24IsViso" localSheetId="3">'Forma 4'!$I$130</definedName>
    <definedName name="VAS073_F_Patalpuprieziu24IsViso">'Forma 4'!$I$130</definedName>
    <definedName name="VAS073_F_Patalpuprieziu25PavirsiniuNuoteku" localSheetId="3">'Forma 4'!$M$130</definedName>
    <definedName name="VAS073_F_Patalpuprieziu25PavirsiniuNuoteku">'Forma 4'!$M$130</definedName>
    <definedName name="VAS073_F_Patalpuprieziu26KitosReguliuojamosios" localSheetId="3">'Forma 4'!$N$130</definedName>
    <definedName name="VAS073_F_Patalpuprieziu26KitosReguliuojamosios">'Forma 4'!$N$130</definedName>
    <definedName name="VAS073_F_Patalpuprieziu27KitosVeiklos" localSheetId="3">'Forma 4'!$Q$130</definedName>
    <definedName name="VAS073_F_Patalpuprieziu27KitosVeiklos">'Forma 4'!$Q$130</definedName>
    <definedName name="VAS073_F_Patalpuprieziu2Apskaitosveikla1" localSheetId="3">'Forma 4'!$O$130</definedName>
    <definedName name="VAS073_F_Patalpuprieziu2Apskaitosveikla1">'Forma 4'!$O$130</definedName>
    <definedName name="VAS073_F_Patalpuprieziu2Kitareguliuoja1" localSheetId="3">'Forma 4'!$P$130</definedName>
    <definedName name="VAS073_F_Patalpuprieziu2Kitareguliuoja1">'Forma 4'!$P$130</definedName>
    <definedName name="VAS073_F_Patalpuprieziu31IS" localSheetId="3">'Forma 4'!$D$182</definedName>
    <definedName name="VAS073_F_Patalpuprieziu31IS">'Forma 4'!$D$182</definedName>
    <definedName name="VAS073_F_Patalpuprieziu331GeriamojoVandens" localSheetId="3">'Forma 4'!$F$182</definedName>
    <definedName name="VAS073_F_Patalpuprieziu331GeriamojoVandens">'Forma 4'!$F$182</definedName>
    <definedName name="VAS073_F_Patalpuprieziu332GeriamojoVandens" localSheetId="3">'Forma 4'!$G$182</definedName>
    <definedName name="VAS073_F_Patalpuprieziu332GeriamojoVandens">'Forma 4'!$G$182</definedName>
    <definedName name="VAS073_F_Patalpuprieziu333GeriamojoVandens" localSheetId="3">'Forma 4'!$H$182</definedName>
    <definedName name="VAS073_F_Patalpuprieziu333GeriamojoVandens">'Forma 4'!$H$182</definedName>
    <definedName name="VAS073_F_Patalpuprieziu33IsViso" localSheetId="3">'Forma 4'!$E$182</definedName>
    <definedName name="VAS073_F_Patalpuprieziu33IsViso">'Forma 4'!$E$182</definedName>
    <definedName name="VAS073_F_Patalpuprieziu341NuotekuSurinkimas" localSheetId="3">'Forma 4'!$J$182</definedName>
    <definedName name="VAS073_F_Patalpuprieziu341NuotekuSurinkimas">'Forma 4'!$J$182</definedName>
    <definedName name="VAS073_F_Patalpuprieziu342NuotekuValymas" localSheetId="3">'Forma 4'!$K$182</definedName>
    <definedName name="VAS073_F_Patalpuprieziu342NuotekuValymas">'Forma 4'!$K$182</definedName>
    <definedName name="VAS073_F_Patalpuprieziu343NuotekuDumblo" localSheetId="3">'Forma 4'!$L$182</definedName>
    <definedName name="VAS073_F_Patalpuprieziu343NuotekuDumblo">'Forma 4'!$L$182</definedName>
    <definedName name="VAS073_F_Patalpuprieziu34IsViso" localSheetId="3">'Forma 4'!$I$182</definedName>
    <definedName name="VAS073_F_Patalpuprieziu34IsViso">'Forma 4'!$I$182</definedName>
    <definedName name="VAS073_F_Patalpuprieziu35PavirsiniuNuoteku" localSheetId="3">'Forma 4'!$M$182</definedName>
    <definedName name="VAS073_F_Patalpuprieziu35PavirsiniuNuoteku">'Forma 4'!$M$182</definedName>
    <definedName name="VAS073_F_Patalpuprieziu36KitosReguliuojamosios" localSheetId="3">'Forma 4'!$N$182</definedName>
    <definedName name="VAS073_F_Patalpuprieziu36KitosReguliuojamosios">'Forma 4'!$N$182</definedName>
    <definedName name="VAS073_F_Patalpuprieziu37KitosVeiklos" localSheetId="3">'Forma 4'!$Q$182</definedName>
    <definedName name="VAS073_F_Patalpuprieziu37KitosVeiklos">'Forma 4'!$Q$182</definedName>
    <definedName name="VAS073_F_Patalpuprieziu3Apskaitosveikla1" localSheetId="3">'Forma 4'!$O$182</definedName>
    <definedName name="VAS073_F_Patalpuprieziu3Apskaitosveikla1">'Forma 4'!$O$182</definedName>
    <definedName name="VAS073_F_Patalpuprieziu3Kitareguliuoja1" localSheetId="3">'Forma 4'!$P$182</definedName>
    <definedName name="VAS073_F_Patalpuprieziu3Kitareguliuoja1">'Forma 4'!$P$182</definedName>
    <definedName name="VAS073_F_Patalpuprieziu41IS" localSheetId="3">'Forma 4'!$D$227</definedName>
    <definedName name="VAS073_F_Patalpuprieziu41IS">'Forma 4'!$D$227</definedName>
    <definedName name="VAS073_F_Patalpuprieziu431GeriamojoVandens" localSheetId="3">'Forma 4'!$F$227</definedName>
    <definedName name="VAS073_F_Patalpuprieziu431GeriamojoVandens">'Forma 4'!$F$227</definedName>
    <definedName name="VAS073_F_Patalpuprieziu432GeriamojoVandens" localSheetId="3">'Forma 4'!$G$227</definedName>
    <definedName name="VAS073_F_Patalpuprieziu432GeriamojoVandens">'Forma 4'!$G$227</definedName>
    <definedName name="VAS073_F_Patalpuprieziu433GeriamojoVandens" localSheetId="3">'Forma 4'!$H$227</definedName>
    <definedName name="VAS073_F_Patalpuprieziu433GeriamojoVandens">'Forma 4'!$H$227</definedName>
    <definedName name="VAS073_F_Patalpuprieziu43IsViso" localSheetId="3">'Forma 4'!$E$227</definedName>
    <definedName name="VAS073_F_Patalpuprieziu43IsViso">'Forma 4'!$E$227</definedName>
    <definedName name="VAS073_F_Patalpuprieziu441NuotekuSurinkimas" localSheetId="3">'Forma 4'!$J$227</definedName>
    <definedName name="VAS073_F_Patalpuprieziu441NuotekuSurinkimas">'Forma 4'!$J$227</definedName>
    <definedName name="VAS073_F_Patalpuprieziu442NuotekuValymas" localSheetId="3">'Forma 4'!$K$227</definedName>
    <definedName name="VAS073_F_Patalpuprieziu442NuotekuValymas">'Forma 4'!$K$227</definedName>
    <definedName name="VAS073_F_Patalpuprieziu443NuotekuDumblo" localSheetId="3">'Forma 4'!$L$227</definedName>
    <definedName name="VAS073_F_Patalpuprieziu443NuotekuDumblo">'Forma 4'!$L$227</definedName>
    <definedName name="VAS073_F_Patalpuprieziu44IsViso" localSheetId="3">'Forma 4'!$I$227</definedName>
    <definedName name="VAS073_F_Patalpuprieziu44IsViso">'Forma 4'!$I$227</definedName>
    <definedName name="VAS073_F_Patalpuprieziu45PavirsiniuNuoteku" localSheetId="3">'Forma 4'!$M$227</definedName>
    <definedName name="VAS073_F_Patalpuprieziu45PavirsiniuNuoteku">'Forma 4'!$M$227</definedName>
    <definedName name="VAS073_F_Patalpuprieziu46KitosReguliuojamosios" localSheetId="3">'Forma 4'!$N$227</definedName>
    <definedName name="VAS073_F_Patalpuprieziu46KitosReguliuojamosios">'Forma 4'!$N$227</definedName>
    <definedName name="VAS073_F_Patalpuprieziu47KitosVeiklos" localSheetId="3">'Forma 4'!$Q$227</definedName>
    <definedName name="VAS073_F_Patalpuprieziu47KitosVeiklos">'Forma 4'!$Q$227</definedName>
    <definedName name="VAS073_F_Patalpuprieziu4Apskaitosveikla1" localSheetId="3">'Forma 4'!$O$227</definedName>
    <definedName name="VAS073_F_Patalpuprieziu4Apskaitosveikla1">'Forma 4'!$O$227</definedName>
    <definedName name="VAS073_F_Patalpuprieziu4Kitareguliuoja1" localSheetId="3">'Forma 4'!$P$227</definedName>
    <definedName name="VAS073_F_Patalpuprieziu4Kitareguliuoja1">'Forma 4'!$P$227</definedName>
    <definedName name="VAS073_F_Patalpusildymo11IS" localSheetId="3">'Forma 4'!$D$36</definedName>
    <definedName name="VAS073_F_Patalpusildymo11IS">'Forma 4'!$D$36</definedName>
    <definedName name="VAS073_F_Patalpusildymo131GeriamojoVandens" localSheetId="3">'Forma 4'!$F$36</definedName>
    <definedName name="VAS073_F_Patalpusildymo131GeriamojoVandens">'Forma 4'!$F$36</definedName>
    <definedName name="VAS073_F_Patalpusildymo132GeriamojoVandens" localSheetId="3">'Forma 4'!$G$36</definedName>
    <definedName name="VAS073_F_Patalpusildymo132GeriamojoVandens">'Forma 4'!$G$36</definedName>
    <definedName name="VAS073_F_Patalpusildymo133GeriamojoVandens" localSheetId="3">'Forma 4'!$H$36</definedName>
    <definedName name="VAS073_F_Patalpusildymo133GeriamojoVandens">'Forma 4'!$H$36</definedName>
    <definedName name="VAS073_F_Patalpusildymo13IsViso" localSheetId="3">'Forma 4'!$E$36</definedName>
    <definedName name="VAS073_F_Patalpusildymo13IsViso">'Forma 4'!$E$36</definedName>
    <definedName name="VAS073_F_Patalpusildymo141NuotekuSurinkimas" localSheetId="3">'Forma 4'!$J$36</definedName>
    <definedName name="VAS073_F_Patalpusildymo141NuotekuSurinkimas">'Forma 4'!$J$36</definedName>
    <definedName name="VAS073_F_Patalpusildymo142NuotekuValymas" localSheetId="3">'Forma 4'!$K$36</definedName>
    <definedName name="VAS073_F_Patalpusildymo142NuotekuValymas">'Forma 4'!$K$36</definedName>
    <definedName name="VAS073_F_Patalpusildymo143NuotekuDumblo" localSheetId="3">'Forma 4'!$L$36</definedName>
    <definedName name="VAS073_F_Patalpusildymo143NuotekuDumblo">'Forma 4'!$L$36</definedName>
    <definedName name="VAS073_F_Patalpusildymo14IsViso" localSheetId="3">'Forma 4'!$I$36</definedName>
    <definedName name="VAS073_F_Patalpusildymo14IsViso">'Forma 4'!$I$36</definedName>
    <definedName name="VAS073_F_Patalpusildymo15PavirsiniuNuoteku" localSheetId="3">'Forma 4'!$M$36</definedName>
    <definedName name="VAS073_F_Patalpusildymo15PavirsiniuNuoteku">'Forma 4'!$M$36</definedName>
    <definedName name="VAS073_F_Patalpusildymo16KitosReguliuojamosios" localSheetId="3">'Forma 4'!$N$36</definedName>
    <definedName name="VAS073_F_Patalpusildymo16KitosReguliuojamosios">'Forma 4'!$N$36</definedName>
    <definedName name="VAS073_F_Patalpusildymo17KitosVeiklos" localSheetId="3">'Forma 4'!$Q$36</definedName>
    <definedName name="VAS073_F_Patalpusildymo17KitosVeiklos">'Forma 4'!$Q$36</definedName>
    <definedName name="VAS073_F_Patalpusildymo1Apskaitosveikla1" localSheetId="3">'Forma 4'!$O$36</definedName>
    <definedName name="VAS073_F_Patalpusildymo1Apskaitosveikla1">'Forma 4'!$O$36</definedName>
    <definedName name="VAS073_F_Patalpusildymo1Kitareguliuoja1" localSheetId="3">'Forma 4'!$P$36</definedName>
    <definedName name="VAS073_F_Patalpusildymo1Kitareguliuoja1">'Forma 4'!$P$36</definedName>
    <definedName name="VAS073_F_Patalpusildymo21IS" localSheetId="3">'Forma 4'!$D$95</definedName>
    <definedName name="VAS073_F_Patalpusildymo21IS">'Forma 4'!$D$95</definedName>
    <definedName name="VAS073_F_Patalpusildymo231GeriamojoVandens" localSheetId="3">'Forma 4'!$F$95</definedName>
    <definedName name="VAS073_F_Patalpusildymo231GeriamojoVandens">'Forma 4'!$F$95</definedName>
    <definedName name="VAS073_F_Patalpusildymo232GeriamojoVandens" localSheetId="3">'Forma 4'!$G$95</definedName>
    <definedName name="VAS073_F_Patalpusildymo232GeriamojoVandens">'Forma 4'!$G$95</definedName>
    <definedName name="VAS073_F_Patalpusildymo233GeriamojoVandens" localSheetId="3">'Forma 4'!$H$95</definedName>
    <definedName name="VAS073_F_Patalpusildymo233GeriamojoVandens">'Forma 4'!$H$95</definedName>
    <definedName name="VAS073_F_Patalpusildymo23IsViso" localSheetId="3">'Forma 4'!$E$95</definedName>
    <definedName name="VAS073_F_Patalpusildymo23IsViso">'Forma 4'!$E$95</definedName>
    <definedName name="VAS073_F_Patalpusildymo241NuotekuSurinkimas" localSheetId="3">'Forma 4'!$J$95</definedName>
    <definedName name="VAS073_F_Patalpusildymo241NuotekuSurinkimas">'Forma 4'!$J$95</definedName>
    <definedName name="VAS073_F_Patalpusildymo242NuotekuValymas" localSheetId="3">'Forma 4'!$K$95</definedName>
    <definedName name="VAS073_F_Patalpusildymo242NuotekuValymas">'Forma 4'!$K$95</definedName>
    <definedName name="VAS073_F_Patalpusildymo243NuotekuDumblo" localSheetId="3">'Forma 4'!$L$95</definedName>
    <definedName name="VAS073_F_Patalpusildymo243NuotekuDumblo">'Forma 4'!$L$95</definedName>
    <definedName name="VAS073_F_Patalpusildymo24IsViso" localSheetId="3">'Forma 4'!$I$95</definedName>
    <definedName name="VAS073_F_Patalpusildymo24IsViso">'Forma 4'!$I$95</definedName>
    <definedName name="VAS073_F_Patalpusildymo25PavirsiniuNuoteku" localSheetId="3">'Forma 4'!$M$95</definedName>
    <definedName name="VAS073_F_Patalpusildymo25PavirsiniuNuoteku">'Forma 4'!$M$95</definedName>
    <definedName name="VAS073_F_Patalpusildymo26KitosReguliuojamosios" localSheetId="3">'Forma 4'!$N$95</definedName>
    <definedName name="VAS073_F_Patalpusildymo26KitosReguliuojamosios">'Forma 4'!$N$95</definedName>
    <definedName name="VAS073_F_Patalpusildymo27KitosVeiklos" localSheetId="3">'Forma 4'!$Q$95</definedName>
    <definedName name="VAS073_F_Patalpusildymo27KitosVeiklos">'Forma 4'!$Q$95</definedName>
    <definedName name="VAS073_F_Patalpusildymo2Apskaitosveikla1" localSheetId="3">'Forma 4'!$O$95</definedName>
    <definedName name="VAS073_F_Patalpusildymo2Apskaitosveikla1">'Forma 4'!$O$95</definedName>
    <definedName name="VAS073_F_Patalpusildymo2Kitareguliuoja1" localSheetId="3">'Forma 4'!$P$95</definedName>
    <definedName name="VAS073_F_Patalpusildymo2Kitareguliuoja1">'Forma 4'!$P$95</definedName>
    <definedName name="VAS073_F_Patalpusildymo31IS" localSheetId="3">'Forma 4'!$D$147</definedName>
    <definedName name="VAS073_F_Patalpusildymo31IS">'Forma 4'!$D$147</definedName>
    <definedName name="VAS073_F_Patalpusildymo331GeriamojoVandens" localSheetId="3">'Forma 4'!$F$147</definedName>
    <definedName name="VAS073_F_Patalpusildymo331GeriamojoVandens">'Forma 4'!$F$147</definedName>
    <definedName name="VAS073_F_Patalpusildymo332GeriamojoVandens" localSheetId="3">'Forma 4'!$G$147</definedName>
    <definedName name="VAS073_F_Patalpusildymo332GeriamojoVandens">'Forma 4'!$G$147</definedName>
    <definedName name="VAS073_F_Patalpusildymo333GeriamojoVandens" localSheetId="3">'Forma 4'!$H$147</definedName>
    <definedName name="VAS073_F_Patalpusildymo333GeriamojoVandens">'Forma 4'!$H$147</definedName>
    <definedName name="VAS073_F_Patalpusildymo33IsViso" localSheetId="3">'Forma 4'!$E$147</definedName>
    <definedName name="VAS073_F_Patalpusildymo33IsViso">'Forma 4'!$E$147</definedName>
    <definedName name="VAS073_F_Patalpusildymo341NuotekuSurinkimas" localSheetId="3">'Forma 4'!$J$147</definedName>
    <definedName name="VAS073_F_Patalpusildymo341NuotekuSurinkimas">'Forma 4'!$J$147</definedName>
    <definedName name="VAS073_F_Patalpusildymo342NuotekuValymas" localSheetId="3">'Forma 4'!$K$147</definedName>
    <definedName name="VAS073_F_Patalpusildymo342NuotekuValymas">'Forma 4'!$K$147</definedName>
    <definedName name="VAS073_F_Patalpusildymo343NuotekuDumblo" localSheetId="3">'Forma 4'!$L$147</definedName>
    <definedName name="VAS073_F_Patalpusildymo343NuotekuDumblo">'Forma 4'!$L$147</definedName>
    <definedName name="VAS073_F_Patalpusildymo34IsViso" localSheetId="3">'Forma 4'!$I$147</definedName>
    <definedName name="VAS073_F_Patalpusildymo34IsViso">'Forma 4'!$I$147</definedName>
    <definedName name="VAS073_F_Patalpusildymo35PavirsiniuNuoteku" localSheetId="3">'Forma 4'!$M$147</definedName>
    <definedName name="VAS073_F_Patalpusildymo35PavirsiniuNuoteku">'Forma 4'!$M$147</definedName>
    <definedName name="VAS073_F_Patalpusildymo36KitosReguliuojamosios" localSheetId="3">'Forma 4'!$N$147</definedName>
    <definedName name="VAS073_F_Patalpusildymo36KitosReguliuojamosios">'Forma 4'!$N$147</definedName>
    <definedName name="VAS073_F_Patalpusildymo37KitosVeiklos" localSheetId="3">'Forma 4'!$Q$147</definedName>
    <definedName name="VAS073_F_Patalpusildymo37KitosVeiklos">'Forma 4'!$Q$147</definedName>
    <definedName name="VAS073_F_Patalpusildymo3Apskaitosveikla1" localSheetId="3">'Forma 4'!$O$147</definedName>
    <definedName name="VAS073_F_Patalpusildymo3Apskaitosveikla1">'Forma 4'!$O$147</definedName>
    <definedName name="VAS073_F_Patalpusildymo3Kitareguliuoja1" localSheetId="3">'Forma 4'!$P$147</definedName>
    <definedName name="VAS073_F_Patalpusildymo3Kitareguliuoja1">'Forma 4'!$P$147</definedName>
    <definedName name="VAS073_F_Perkamupaslaug11IS" localSheetId="3">'Forma 4'!$D$22</definedName>
    <definedName name="VAS073_F_Perkamupaslaug11IS">'Forma 4'!$D$22</definedName>
    <definedName name="VAS073_F_Perkamupaslaug131GeriamojoVandens" localSheetId="3">'Forma 4'!$F$22</definedName>
    <definedName name="VAS073_F_Perkamupaslaug131GeriamojoVandens">'Forma 4'!$F$22</definedName>
    <definedName name="VAS073_F_Perkamupaslaug132GeriamojoVandens" localSheetId="3">'Forma 4'!$G$22</definedName>
    <definedName name="VAS073_F_Perkamupaslaug132GeriamojoVandens">'Forma 4'!$G$22</definedName>
    <definedName name="VAS073_F_Perkamupaslaug133GeriamojoVandens" localSheetId="3">'Forma 4'!$H$22</definedName>
    <definedName name="VAS073_F_Perkamupaslaug133GeriamojoVandens">'Forma 4'!$H$22</definedName>
    <definedName name="VAS073_F_Perkamupaslaug13IsViso" localSheetId="3">'Forma 4'!$E$22</definedName>
    <definedName name="VAS073_F_Perkamupaslaug13IsViso">'Forma 4'!$E$22</definedName>
    <definedName name="VAS073_F_Perkamupaslaug141NuotekuSurinkimas" localSheetId="3">'Forma 4'!$J$22</definedName>
    <definedName name="VAS073_F_Perkamupaslaug141NuotekuSurinkimas">'Forma 4'!$J$22</definedName>
    <definedName name="VAS073_F_Perkamupaslaug142NuotekuValymas" localSheetId="3">'Forma 4'!$K$22</definedName>
    <definedName name="VAS073_F_Perkamupaslaug142NuotekuValymas">'Forma 4'!$K$22</definedName>
    <definedName name="VAS073_F_Perkamupaslaug143NuotekuDumblo" localSheetId="3">'Forma 4'!$L$22</definedName>
    <definedName name="VAS073_F_Perkamupaslaug143NuotekuDumblo">'Forma 4'!$L$22</definedName>
    <definedName name="VAS073_F_Perkamupaslaug14IsViso" localSheetId="3">'Forma 4'!$I$22</definedName>
    <definedName name="VAS073_F_Perkamupaslaug14IsViso">'Forma 4'!$I$22</definedName>
    <definedName name="VAS073_F_Perkamupaslaug15PavirsiniuNuoteku" localSheetId="3">'Forma 4'!$M$22</definedName>
    <definedName name="VAS073_F_Perkamupaslaug15PavirsiniuNuoteku">'Forma 4'!$M$22</definedName>
    <definedName name="VAS073_F_Perkamupaslaug16KitosReguliuojamosios" localSheetId="3">'Forma 4'!$N$22</definedName>
    <definedName name="VAS073_F_Perkamupaslaug16KitosReguliuojamosios">'Forma 4'!$N$22</definedName>
    <definedName name="VAS073_F_Perkamupaslaug17KitosVeiklos" localSheetId="3">'Forma 4'!$Q$22</definedName>
    <definedName name="VAS073_F_Perkamupaslaug17KitosVeiklos">'Forma 4'!$Q$22</definedName>
    <definedName name="VAS073_F_Perkamupaslaug1Apskaitosveikla1" localSheetId="3">'Forma 4'!$O$22</definedName>
    <definedName name="VAS073_F_Perkamupaslaug1Apskaitosveikla1">'Forma 4'!$O$22</definedName>
    <definedName name="VAS073_F_Perkamupaslaug1Kitareguliuoja1" localSheetId="3">'Forma 4'!$P$22</definedName>
    <definedName name="VAS073_F_Perkamupaslaug1Kitareguliuoja1">'Forma 4'!$P$22</definedName>
    <definedName name="VAS073_F_Personalomokym11IS" localSheetId="3">'Forma 4'!$D$56</definedName>
    <definedName name="VAS073_F_Personalomokym11IS">'Forma 4'!$D$56</definedName>
    <definedName name="VAS073_F_Personalomokym131GeriamojoVandens" localSheetId="3">'Forma 4'!$F$56</definedName>
    <definedName name="VAS073_F_Personalomokym131GeriamojoVandens">'Forma 4'!$F$56</definedName>
    <definedName name="VAS073_F_Personalomokym132GeriamojoVandens" localSheetId="3">'Forma 4'!$G$56</definedName>
    <definedName name="VAS073_F_Personalomokym132GeriamojoVandens">'Forma 4'!$G$56</definedName>
    <definedName name="VAS073_F_Personalomokym133GeriamojoVandens" localSheetId="3">'Forma 4'!$H$56</definedName>
    <definedName name="VAS073_F_Personalomokym133GeriamojoVandens">'Forma 4'!$H$56</definedName>
    <definedName name="VAS073_F_Personalomokym13IsViso" localSheetId="3">'Forma 4'!$E$56</definedName>
    <definedName name="VAS073_F_Personalomokym13IsViso">'Forma 4'!$E$56</definedName>
    <definedName name="VAS073_F_Personalomokym141NuotekuSurinkimas" localSheetId="3">'Forma 4'!$J$56</definedName>
    <definedName name="VAS073_F_Personalomokym141NuotekuSurinkimas">'Forma 4'!$J$56</definedName>
    <definedName name="VAS073_F_Personalomokym142NuotekuValymas" localSheetId="3">'Forma 4'!$K$56</definedName>
    <definedName name="VAS073_F_Personalomokym142NuotekuValymas">'Forma 4'!$K$56</definedName>
    <definedName name="VAS073_F_Personalomokym143NuotekuDumblo" localSheetId="3">'Forma 4'!$L$56</definedName>
    <definedName name="VAS073_F_Personalomokym143NuotekuDumblo">'Forma 4'!$L$56</definedName>
    <definedName name="VAS073_F_Personalomokym14IsViso" localSheetId="3">'Forma 4'!$I$56</definedName>
    <definedName name="VAS073_F_Personalomokym14IsViso">'Forma 4'!$I$56</definedName>
    <definedName name="VAS073_F_Personalomokym15PavirsiniuNuoteku" localSheetId="3">'Forma 4'!$M$56</definedName>
    <definedName name="VAS073_F_Personalomokym15PavirsiniuNuoteku">'Forma 4'!$M$56</definedName>
    <definedName name="VAS073_F_Personalomokym16KitosReguliuojamosios" localSheetId="3">'Forma 4'!$N$56</definedName>
    <definedName name="VAS073_F_Personalomokym16KitosReguliuojamosios">'Forma 4'!$N$56</definedName>
    <definedName name="VAS073_F_Personalomokym17KitosVeiklos" localSheetId="3">'Forma 4'!$Q$56</definedName>
    <definedName name="VAS073_F_Personalomokym17KitosVeiklos">'Forma 4'!$Q$56</definedName>
    <definedName name="VAS073_F_Personalomokym1Apskaitosveikla1" localSheetId="3">'Forma 4'!$O$56</definedName>
    <definedName name="VAS073_F_Personalomokym1Apskaitosveikla1">'Forma 4'!$O$56</definedName>
    <definedName name="VAS073_F_Personalomokym1Kitareguliuoja1" localSheetId="3">'Forma 4'!$P$56</definedName>
    <definedName name="VAS073_F_Personalomokym1Kitareguliuoja1">'Forma 4'!$P$56</definedName>
    <definedName name="VAS073_F_Personalomokym21IS" localSheetId="3">'Forma 4'!$D$112</definedName>
    <definedName name="VAS073_F_Personalomokym21IS">'Forma 4'!$D$112</definedName>
    <definedName name="VAS073_F_Personalomokym231GeriamojoVandens" localSheetId="3">'Forma 4'!$F$112</definedName>
    <definedName name="VAS073_F_Personalomokym231GeriamojoVandens">'Forma 4'!$F$112</definedName>
    <definedName name="VAS073_F_Personalomokym232GeriamojoVandens" localSheetId="3">'Forma 4'!$G$112</definedName>
    <definedName name="VAS073_F_Personalomokym232GeriamojoVandens">'Forma 4'!$G$112</definedName>
    <definedName name="VAS073_F_Personalomokym233GeriamojoVandens" localSheetId="3">'Forma 4'!$H$112</definedName>
    <definedName name="VAS073_F_Personalomokym233GeriamojoVandens">'Forma 4'!$H$112</definedName>
    <definedName name="VAS073_F_Personalomokym23IsViso" localSheetId="3">'Forma 4'!$E$112</definedName>
    <definedName name="VAS073_F_Personalomokym23IsViso">'Forma 4'!$E$112</definedName>
    <definedName name="VAS073_F_Personalomokym241NuotekuSurinkimas" localSheetId="3">'Forma 4'!$J$112</definedName>
    <definedName name="VAS073_F_Personalomokym241NuotekuSurinkimas">'Forma 4'!$J$112</definedName>
    <definedName name="VAS073_F_Personalomokym242NuotekuValymas" localSheetId="3">'Forma 4'!$K$112</definedName>
    <definedName name="VAS073_F_Personalomokym242NuotekuValymas">'Forma 4'!$K$112</definedName>
    <definedName name="VAS073_F_Personalomokym243NuotekuDumblo" localSheetId="3">'Forma 4'!$L$112</definedName>
    <definedName name="VAS073_F_Personalomokym243NuotekuDumblo">'Forma 4'!$L$112</definedName>
    <definedName name="VAS073_F_Personalomokym24IsViso" localSheetId="3">'Forma 4'!$I$112</definedName>
    <definedName name="VAS073_F_Personalomokym24IsViso">'Forma 4'!$I$112</definedName>
    <definedName name="VAS073_F_Personalomokym25PavirsiniuNuoteku" localSheetId="3">'Forma 4'!$M$112</definedName>
    <definedName name="VAS073_F_Personalomokym25PavirsiniuNuoteku">'Forma 4'!$M$112</definedName>
    <definedName name="VAS073_F_Personalomokym26KitosReguliuojamosios" localSheetId="3">'Forma 4'!$N$112</definedName>
    <definedName name="VAS073_F_Personalomokym26KitosReguliuojamosios">'Forma 4'!$N$112</definedName>
    <definedName name="VAS073_F_Personalomokym27KitosVeiklos" localSheetId="3">'Forma 4'!$Q$112</definedName>
    <definedName name="VAS073_F_Personalomokym27KitosVeiklos">'Forma 4'!$Q$112</definedName>
    <definedName name="VAS073_F_Personalomokym2Apskaitosveikla1" localSheetId="3">'Forma 4'!$O$112</definedName>
    <definedName name="VAS073_F_Personalomokym2Apskaitosveikla1">'Forma 4'!$O$112</definedName>
    <definedName name="VAS073_F_Personalomokym2Kitareguliuoja1" localSheetId="3">'Forma 4'!$P$112</definedName>
    <definedName name="VAS073_F_Personalomokym2Kitareguliuoja1">'Forma 4'!$P$112</definedName>
    <definedName name="VAS073_F_Personalomokym31IS" localSheetId="3">'Forma 4'!$D$209</definedName>
    <definedName name="VAS073_F_Personalomokym31IS">'Forma 4'!$D$209</definedName>
    <definedName name="VAS073_F_Personalomokym331GeriamojoVandens" localSheetId="3">'Forma 4'!$F$209</definedName>
    <definedName name="VAS073_F_Personalomokym331GeriamojoVandens">'Forma 4'!$F$209</definedName>
    <definedName name="VAS073_F_Personalomokym332GeriamojoVandens" localSheetId="3">'Forma 4'!$G$209</definedName>
    <definedName name="VAS073_F_Personalomokym332GeriamojoVandens">'Forma 4'!$G$209</definedName>
    <definedName name="VAS073_F_Personalomokym333GeriamojoVandens" localSheetId="3">'Forma 4'!$H$209</definedName>
    <definedName name="VAS073_F_Personalomokym333GeriamojoVandens">'Forma 4'!$H$209</definedName>
    <definedName name="VAS073_F_Personalomokym33IsViso" localSheetId="3">'Forma 4'!$E$209</definedName>
    <definedName name="VAS073_F_Personalomokym33IsViso">'Forma 4'!$E$209</definedName>
    <definedName name="VAS073_F_Personalomokym341NuotekuSurinkimas" localSheetId="3">'Forma 4'!$J$209</definedName>
    <definedName name="VAS073_F_Personalomokym341NuotekuSurinkimas">'Forma 4'!$J$209</definedName>
    <definedName name="VAS073_F_Personalomokym342NuotekuValymas" localSheetId="3">'Forma 4'!$K$209</definedName>
    <definedName name="VAS073_F_Personalomokym342NuotekuValymas">'Forma 4'!$K$209</definedName>
    <definedName name="VAS073_F_Personalomokym343NuotekuDumblo" localSheetId="3">'Forma 4'!$L$209</definedName>
    <definedName name="VAS073_F_Personalomokym343NuotekuDumblo">'Forma 4'!$L$209</definedName>
    <definedName name="VAS073_F_Personalomokym34IsViso" localSheetId="3">'Forma 4'!$I$209</definedName>
    <definedName name="VAS073_F_Personalomokym34IsViso">'Forma 4'!$I$209</definedName>
    <definedName name="VAS073_F_Personalomokym35PavirsiniuNuoteku" localSheetId="3">'Forma 4'!$M$209</definedName>
    <definedName name="VAS073_F_Personalomokym35PavirsiniuNuoteku">'Forma 4'!$M$209</definedName>
    <definedName name="VAS073_F_Personalomokym36KitosReguliuojamosios" localSheetId="3">'Forma 4'!$N$209</definedName>
    <definedName name="VAS073_F_Personalomokym36KitosReguliuojamosios">'Forma 4'!$N$209</definedName>
    <definedName name="VAS073_F_Personalomokym37KitosVeiklos" localSheetId="3">'Forma 4'!$Q$209</definedName>
    <definedName name="VAS073_F_Personalomokym37KitosVeiklos">'Forma 4'!$Q$209</definedName>
    <definedName name="VAS073_F_Personalomokym3Apskaitosveikla1" localSheetId="3">'Forma 4'!$O$209</definedName>
    <definedName name="VAS073_F_Personalomokym3Apskaitosveikla1">'Forma 4'!$O$209</definedName>
    <definedName name="VAS073_F_Personalomokym3Kitareguliuoja1" localSheetId="3">'Forma 4'!$P$209</definedName>
    <definedName name="VAS073_F_Personalomokym3Kitareguliuoja1">'Forma 4'!$P$209</definedName>
    <definedName name="VAS073_F_PersonaloMokymuSanaudos1IS" localSheetId="3">'Forma 4'!$D$164</definedName>
    <definedName name="VAS073_F_PersonaloMokymuSanaudos1IS">'Forma 4'!$D$164</definedName>
    <definedName name="VAS073_F_PersonaloMokymuSanaudos31GeriamojoVandens" localSheetId="3">'Forma 4'!$F$164</definedName>
    <definedName name="VAS073_F_PersonaloMokymuSanaudos31GeriamojoVandens">'Forma 4'!$F$164</definedName>
    <definedName name="VAS073_F_PersonaloMokymuSanaudos32GeriamojoVandens" localSheetId="3">'Forma 4'!$G$164</definedName>
    <definedName name="VAS073_F_PersonaloMokymuSanaudos32GeriamojoVandens">'Forma 4'!$G$164</definedName>
    <definedName name="VAS073_F_PersonaloMokymuSanaudos33GeriamojoVandens" localSheetId="3">'Forma 4'!$H$164</definedName>
    <definedName name="VAS073_F_PersonaloMokymuSanaudos33GeriamojoVandens">'Forma 4'!$H$164</definedName>
    <definedName name="VAS073_F_PersonaloMokymuSanaudos3IsViso" localSheetId="3">'Forma 4'!$E$164</definedName>
    <definedName name="VAS073_F_PersonaloMokymuSanaudos3IsViso">'Forma 4'!$E$164</definedName>
    <definedName name="VAS073_F_PersonaloMokymuSanaudos41NuotekuSurinkimas" localSheetId="3">'Forma 4'!$J$164</definedName>
    <definedName name="VAS073_F_PersonaloMokymuSanaudos41NuotekuSurinkimas">'Forma 4'!$J$164</definedName>
    <definedName name="VAS073_F_PersonaloMokymuSanaudos42NuotekuValymas" localSheetId="3">'Forma 4'!$K$164</definedName>
    <definedName name="VAS073_F_PersonaloMokymuSanaudos42NuotekuValymas">'Forma 4'!$K$164</definedName>
    <definedName name="VAS073_F_PersonaloMokymuSanaudos43NuotekuDumblo" localSheetId="3">'Forma 4'!$L$164</definedName>
    <definedName name="VAS073_F_PersonaloMokymuSanaudos43NuotekuDumblo">'Forma 4'!$L$164</definedName>
    <definedName name="VAS073_F_PersonaloMokymuSanaudos4IsViso" localSheetId="3">'Forma 4'!$I$164</definedName>
    <definedName name="VAS073_F_PersonaloMokymuSanaudos4IsViso">'Forma 4'!$I$164</definedName>
    <definedName name="VAS073_F_PersonaloMokymuSanaudos5PavirsiniuNuoteku" localSheetId="3">'Forma 4'!$M$164</definedName>
    <definedName name="VAS073_F_PersonaloMokymuSanaudos5PavirsiniuNuoteku">'Forma 4'!$M$164</definedName>
    <definedName name="VAS073_F_PersonaloMokymuSanaudos6KitosReguliuojamosios" localSheetId="3">'Forma 4'!$N$164</definedName>
    <definedName name="VAS073_F_PersonaloMokymuSanaudos6KitosReguliuojamosios">'Forma 4'!$N$164</definedName>
    <definedName name="VAS073_F_PersonaloMokymuSanaudos7KitosVeiklos" localSheetId="3">'Forma 4'!$Q$164</definedName>
    <definedName name="VAS073_F_PersonaloMokymuSanaudos7KitosVeiklos">'Forma 4'!$Q$164</definedName>
    <definedName name="VAS073_F_PersonaloMokymuSanaudosApskaitosveikla1" localSheetId="3">'Forma 4'!$O$164</definedName>
    <definedName name="VAS073_F_PersonaloMokymuSanaudosApskaitosveikla1">'Forma 4'!$O$164</definedName>
    <definedName name="VAS073_F_PersonaloMokymuSanaudosKitareguliuoja1" localSheetId="3">'Forma 4'!$P$164</definedName>
    <definedName name="VAS073_F_PersonaloMokymuSanaudosKitareguliuoja1">'Forma 4'!$P$164</definedName>
    <definedName name="VAS073_F_Personalosanau11IS" localSheetId="3">'Forma 4'!$D$20</definedName>
    <definedName name="VAS073_F_Personalosanau11IS">'Forma 4'!$D$20</definedName>
    <definedName name="VAS073_F_Personalosanau131GeriamojoVandens" localSheetId="3">'Forma 4'!$F$20</definedName>
    <definedName name="VAS073_F_Personalosanau131GeriamojoVandens">'Forma 4'!$F$20</definedName>
    <definedName name="VAS073_F_Personalosanau132GeriamojoVandens" localSheetId="3">'Forma 4'!$G$20</definedName>
    <definedName name="VAS073_F_Personalosanau132GeriamojoVandens">'Forma 4'!$G$20</definedName>
    <definedName name="VAS073_F_Personalosanau133GeriamojoVandens" localSheetId="3">'Forma 4'!$H$20</definedName>
    <definedName name="VAS073_F_Personalosanau133GeriamojoVandens">'Forma 4'!$H$20</definedName>
    <definedName name="VAS073_F_Personalosanau13IsViso" localSheetId="3">'Forma 4'!$E$20</definedName>
    <definedName name="VAS073_F_Personalosanau13IsViso">'Forma 4'!$E$20</definedName>
    <definedName name="VAS073_F_Personalosanau141NuotekuSurinkimas" localSheetId="3">'Forma 4'!$J$20</definedName>
    <definedName name="VAS073_F_Personalosanau141NuotekuSurinkimas">'Forma 4'!$J$20</definedName>
    <definedName name="VAS073_F_Personalosanau142NuotekuValymas" localSheetId="3">'Forma 4'!$K$20</definedName>
    <definedName name="VAS073_F_Personalosanau142NuotekuValymas">'Forma 4'!$K$20</definedName>
    <definedName name="VAS073_F_Personalosanau143NuotekuDumblo" localSheetId="3">'Forma 4'!$L$20</definedName>
    <definedName name="VAS073_F_Personalosanau143NuotekuDumblo">'Forma 4'!$L$20</definedName>
    <definedName name="VAS073_F_Personalosanau14IsViso" localSheetId="3">'Forma 4'!$I$20</definedName>
    <definedName name="VAS073_F_Personalosanau14IsViso">'Forma 4'!$I$20</definedName>
    <definedName name="VAS073_F_Personalosanau15PavirsiniuNuoteku" localSheetId="3">'Forma 4'!$M$20</definedName>
    <definedName name="VAS073_F_Personalosanau15PavirsiniuNuoteku">'Forma 4'!$M$20</definedName>
    <definedName name="VAS073_F_Personalosanau16KitosReguliuojamosios" localSheetId="3">'Forma 4'!$N$20</definedName>
    <definedName name="VAS073_F_Personalosanau16KitosReguliuojamosios">'Forma 4'!$N$20</definedName>
    <definedName name="VAS073_F_Personalosanau17KitosVeiklos" localSheetId="3">'Forma 4'!$Q$20</definedName>
    <definedName name="VAS073_F_Personalosanau17KitosVeiklos">'Forma 4'!$Q$20</definedName>
    <definedName name="VAS073_F_Personalosanau1Apskaitosveikla1" localSheetId="3">'Forma 4'!$O$20</definedName>
    <definedName name="VAS073_F_Personalosanau1Apskaitosveikla1">'Forma 4'!$O$20</definedName>
    <definedName name="VAS073_F_Personalosanau1Kitareguliuoja1" localSheetId="3">'Forma 4'!$P$20</definedName>
    <definedName name="VAS073_F_Personalosanau1Kitareguliuoja1">'Forma 4'!$P$20</definedName>
    <definedName name="VAS073_F_Personalosanau21IS" localSheetId="3">'Forma 4'!$D$52</definedName>
    <definedName name="VAS073_F_Personalosanau21IS">'Forma 4'!$D$52</definedName>
    <definedName name="VAS073_F_Personalosanau231GeriamojoVandens" localSheetId="3">'Forma 4'!$F$52</definedName>
    <definedName name="VAS073_F_Personalosanau231GeriamojoVandens">'Forma 4'!$F$52</definedName>
    <definedName name="VAS073_F_Personalosanau232GeriamojoVandens" localSheetId="3">'Forma 4'!$G$52</definedName>
    <definedName name="VAS073_F_Personalosanau232GeriamojoVandens">'Forma 4'!$G$52</definedName>
    <definedName name="VAS073_F_Personalosanau233GeriamojoVandens" localSheetId="3">'Forma 4'!$H$52</definedName>
    <definedName name="VAS073_F_Personalosanau233GeriamojoVandens">'Forma 4'!$H$52</definedName>
    <definedName name="VAS073_F_Personalosanau23IsViso" localSheetId="3">'Forma 4'!$E$52</definedName>
    <definedName name="VAS073_F_Personalosanau23IsViso">'Forma 4'!$E$52</definedName>
    <definedName name="VAS073_F_Personalosanau241NuotekuSurinkimas" localSheetId="3">'Forma 4'!$J$52</definedName>
    <definedName name="VAS073_F_Personalosanau241NuotekuSurinkimas">'Forma 4'!$J$52</definedName>
    <definedName name="VAS073_F_Personalosanau242NuotekuValymas" localSheetId="3">'Forma 4'!$K$52</definedName>
    <definedName name="VAS073_F_Personalosanau242NuotekuValymas">'Forma 4'!$K$52</definedName>
    <definedName name="VAS073_F_Personalosanau243NuotekuDumblo" localSheetId="3">'Forma 4'!$L$52</definedName>
    <definedName name="VAS073_F_Personalosanau243NuotekuDumblo">'Forma 4'!$L$52</definedName>
    <definedName name="VAS073_F_Personalosanau24IsViso" localSheetId="3">'Forma 4'!$I$52</definedName>
    <definedName name="VAS073_F_Personalosanau24IsViso">'Forma 4'!$I$52</definedName>
    <definedName name="VAS073_F_Personalosanau25PavirsiniuNuoteku" localSheetId="3">'Forma 4'!$M$52</definedName>
    <definedName name="VAS073_F_Personalosanau25PavirsiniuNuoteku">'Forma 4'!$M$52</definedName>
    <definedName name="VAS073_F_Personalosanau26KitosReguliuojamosios" localSheetId="3">'Forma 4'!$N$52</definedName>
    <definedName name="VAS073_F_Personalosanau26KitosReguliuojamosios">'Forma 4'!$N$52</definedName>
    <definedName name="VAS073_F_Personalosanau27KitosVeiklos" localSheetId="3">'Forma 4'!$Q$52</definedName>
    <definedName name="VAS073_F_Personalosanau27KitosVeiklos">'Forma 4'!$Q$52</definedName>
    <definedName name="VAS073_F_Personalosanau2Apskaitosveikla1" localSheetId="3">'Forma 4'!$O$52</definedName>
    <definedName name="VAS073_F_Personalosanau2Apskaitosveikla1">'Forma 4'!$O$52</definedName>
    <definedName name="VAS073_F_Personalosanau2Kitareguliuoja1" localSheetId="3">'Forma 4'!$P$52</definedName>
    <definedName name="VAS073_F_Personalosanau2Kitareguliuoja1">'Forma 4'!$P$52</definedName>
    <definedName name="VAS073_F_Personalosanau31IS" localSheetId="3">'Forma 4'!$D$108</definedName>
    <definedName name="VAS073_F_Personalosanau31IS">'Forma 4'!$D$108</definedName>
    <definedName name="VAS073_F_Personalosanau331GeriamojoVandens" localSheetId="3">'Forma 4'!$F$108</definedName>
    <definedName name="VAS073_F_Personalosanau331GeriamojoVandens">'Forma 4'!$F$108</definedName>
    <definedName name="VAS073_F_Personalosanau332GeriamojoVandens" localSheetId="3">'Forma 4'!$G$108</definedName>
    <definedName name="VAS073_F_Personalosanau332GeriamojoVandens">'Forma 4'!$G$108</definedName>
    <definedName name="VAS073_F_Personalosanau333GeriamojoVandens" localSheetId="3">'Forma 4'!$H$108</definedName>
    <definedName name="VAS073_F_Personalosanau333GeriamojoVandens">'Forma 4'!$H$108</definedName>
    <definedName name="VAS073_F_Personalosanau33IsViso" localSheetId="3">'Forma 4'!$E$108</definedName>
    <definedName name="VAS073_F_Personalosanau33IsViso">'Forma 4'!$E$108</definedName>
    <definedName name="VAS073_F_Personalosanau341NuotekuSurinkimas" localSheetId="3">'Forma 4'!$J$108</definedName>
    <definedName name="VAS073_F_Personalosanau341NuotekuSurinkimas">'Forma 4'!$J$108</definedName>
    <definedName name="VAS073_F_Personalosanau342NuotekuValymas" localSheetId="3">'Forma 4'!$K$108</definedName>
    <definedName name="VAS073_F_Personalosanau342NuotekuValymas">'Forma 4'!$K$108</definedName>
    <definedName name="VAS073_F_Personalosanau343NuotekuDumblo" localSheetId="3">'Forma 4'!$L$108</definedName>
    <definedName name="VAS073_F_Personalosanau343NuotekuDumblo">'Forma 4'!$L$108</definedName>
    <definedName name="VAS073_F_Personalosanau34IsViso" localSheetId="3">'Forma 4'!$I$108</definedName>
    <definedName name="VAS073_F_Personalosanau34IsViso">'Forma 4'!$I$108</definedName>
    <definedName name="VAS073_F_Personalosanau35PavirsiniuNuoteku" localSheetId="3">'Forma 4'!$M$108</definedName>
    <definedName name="VAS073_F_Personalosanau35PavirsiniuNuoteku">'Forma 4'!$M$108</definedName>
    <definedName name="VAS073_F_Personalosanau36KitosReguliuojamosios" localSheetId="3">'Forma 4'!$N$108</definedName>
    <definedName name="VAS073_F_Personalosanau36KitosReguliuojamosios">'Forma 4'!$N$108</definedName>
    <definedName name="VAS073_F_Personalosanau37KitosVeiklos" localSheetId="3">'Forma 4'!$Q$108</definedName>
    <definedName name="VAS073_F_Personalosanau37KitosVeiklos">'Forma 4'!$Q$108</definedName>
    <definedName name="VAS073_F_Personalosanau3Apskaitosveikla1" localSheetId="3">'Forma 4'!$O$108</definedName>
    <definedName name="VAS073_F_Personalosanau3Apskaitosveikla1">'Forma 4'!$O$108</definedName>
    <definedName name="VAS073_F_Personalosanau3Kitareguliuoja1" localSheetId="3">'Forma 4'!$P$108</definedName>
    <definedName name="VAS073_F_Personalosanau3Kitareguliuoja1">'Forma 4'!$P$108</definedName>
    <definedName name="VAS073_F_Personalosanau41IS" localSheetId="3">'Forma 4'!$D$205</definedName>
    <definedName name="VAS073_F_Personalosanau41IS">'Forma 4'!$D$205</definedName>
    <definedName name="VAS073_F_Personalosanau431GeriamojoVandens" localSheetId="3">'Forma 4'!$F$205</definedName>
    <definedName name="VAS073_F_Personalosanau431GeriamojoVandens">'Forma 4'!$F$205</definedName>
    <definedName name="VAS073_F_Personalosanau432GeriamojoVandens" localSheetId="3">'Forma 4'!$G$205</definedName>
    <definedName name="VAS073_F_Personalosanau432GeriamojoVandens">'Forma 4'!$G$205</definedName>
    <definedName name="VAS073_F_Personalosanau433GeriamojoVandens" localSheetId="3">'Forma 4'!$H$205</definedName>
    <definedName name="VAS073_F_Personalosanau433GeriamojoVandens">'Forma 4'!$H$205</definedName>
    <definedName name="VAS073_F_Personalosanau43IsViso" localSheetId="3">'Forma 4'!$E$205</definedName>
    <definedName name="VAS073_F_Personalosanau43IsViso">'Forma 4'!$E$205</definedName>
    <definedName name="VAS073_F_Personalosanau441NuotekuSurinkimas" localSheetId="3">'Forma 4'!$J$205</definedName>
    <definedName name="VAS073_F_Personalosanau441NuotekuSurinkimas">'Forma 4'!$J$205</definedName>
    <definedName name="VAS073_F_Personalosanau442NuotekuValymas" localSheetId="3">'Forma 4'!$K$205</definedName>
    <definedName name="VAS073_F_Personalosanau442NuotekuValymas">'Forma 4'!$K$205</definedName>
    <definedName name="VAS073_F_Personalosanau443NuotekuDumblo" localSheetId="3">'Forma 4'!$L$205</definedName>
    <definedName name="VAS073_F_Personalosanau443NuotekuDumblo">'Forma 4'!$L$205</definedName>
    <definedName name="VAS073_F_Personalosanau44IsViso" localSheetId="3">'Forma 4'!$I$205</definedName>
    <definedName name="VAS073_F_Personalosanau44IsViso">'Forma 4'!$I$205</definedName>
    <definedName name="VAS073_F_Personalosanau45PavirsiniuNuoteku" localSheetId="3">'Forma 4'!$M$205</definedName>
    <definedName name="VAS073_F_Personalosanau45PavirsiniuNuoteku">'Forma 4'!$M$205</definedName>
    <definedName name="VAS073_F_Personalosanau46KitosReguliuojamosios" localSheetId="3">'Forma 4'!$N$205</definedName>
    <definedName name="VAS073_F_Personalosanau46KitosReguliuojamosios">'Forma 4'!$N$205</definedName>
    <definedName name="VAS073_F_Personalosanau47KitosVeiklos" localSheetId="3">'Forma 4'!$Q$205</definedName>
    <definedName name="VAS073_F_Personalosanau47KitosVeiklos">'Forma 4'!$Q$205</definedName>
    <definedName name="VAS073_F_Personalosanau4Apskaitosveikla1" localSheetId="3">'Forma 4'!$O$205</definedName>
    <definedName name="VAS073_F_Personalosanau4Apskaitosveikla1">'Forma 4'!$O$205</definedName>
    <definedName name="VAS073_F_Personalosanau4Kitareguliuoja1" localSheetId="3">'Forma 4'!$P$205</definedName>
    <definedName name="VAS073_F_Personalosanau4Kitareguliuoja1">'Forma 4'!$P$205</definedName>
    <definedName name="VAS073_F_Profesineslite11IS" localSheetId="3">'Forma 4'!$D$76</definedName>
    <definedName name="VAS073_F_Profesineslite11IS">'Forma 4'!$D$76</definedName>
    <definedName name="VAS073_F_Profesineslite131GeriamojoVandens" localSheetId="3">'Forma 4'!$F$76</definedName>
    <definedName name="VAS073_F_Profesineslite131GeriamojoVandens">'Forma 4'!$F$76</definedName>
    <definedName name="VAS073_F_Profesineslite132GeriamojoVandens" localSheetId="3">'Forma 4'!$G$76</definedName>
    <definedName name="VAS073_F_Profesineslite132GeriamojoVandens">'Forma 4'!$G$76</definedName>
    <definedName name="VAS073_F_Profesineslite133GeriamojoVandens" localSheetId="3">'Forma 4'!$H$76</definedName>
    <definedName name="VAS073_F_Profesineslite133GeriamojoVandens">'Forma 4'!$H$76</definedName>
    <definedName name="VAS073_F_Profesineslite13IsViso" localSheetId="3">'Forma 4'!$E$76</definedName>
    <definedName name="VAS073_F_Profesineslite13IsViso">'Forma 4'!$E$76</definedName>
    <definedName name="VAS073_F_Profesineslite141NuotekuSurinkimas" localSheetId="3">'Forma 4'!$J$76</definedName>
    <definedName name="VAS073_F_Profesineslite141NuotekuSurinkimas">'Forma 4'!$J$76</definedName>
    <definedName name="VAS073_F_Profesineslite142NuotekuValymas" localSheetId="3">'Forma 4'!$K$76</definedName>
    <definedName name="VAS073_F_Profesineslite142NuotekuValymas">'Forma 4'!$K$76</definedName>
    <definedName name="VAS073_F_Profesineslite143NuotekuDumblo" localSheetId="3">'Forma 4'!$L$76</definedName>
    <definedName name="VAS073_F_Profesineslite143NuotekuDumblo">'Forma 4'!$L$76</definedName>
    <definedName name="VAS073_F_Profesineslite14IsViso" localSheetId="3">'Forma 4'!$I$76</definedName>
    <definedName name="VAS073_F_Profesineslite14IsViso">'Forma 4'!$I$76</definedName>
    <definedName name="VAS073_F_Profesineslite15PavirsiniuNuoteku" localSheetId="3">'Forma 4'!$M$76</definedName>
    <definedName name="VAS073_F_Profesineslite15PavirsiniuNuoteku">'Forma 4'!$M$76</definedName>
    <definedName name="VAS073_F_Profesineslite16KitosReguliuojamosios" localSheetId="3">'Forma 4'!$N$76</definedName>
    <definedName name="VAS073_F_Profesineslite16KitosReguliuojamosios">'Forma 4'!$N$76</definedName>
    <definedName name="VAS073_F_Profesineslite17KitosVeiklos" localSheetId="3">'Forma 4'!$Q$76</definedName>
    <definedName name="VAS073_F_Profesineslite17KitosVeiklos">'Forma 4'!$Q$76</definedName>
    <definedName name="VAS073_F_Profesineslite1Apskaitosveikla1" localSheetId="3">'Forma 4'!$O$76</definedName>
    <definedName name="VAS073_F_Profesineslite1Apskaitosveikla1">'Forma 4'!$O$76</definedName>
    <definedName name="VAS073_F_Profesineslite1Kitareguliuoja1" localSheetId="3">'Forma 4'!$P$76</definedName>
    <definedName name="VAS073_F_Profesineslite1Kitareguliuoja1">'Forma 4'!$P$76</definedName>
    <definedName name="VAS073_F_Profesineslite21IS" localSheetId="3">'Forma 4'!$D$129</definedName>
    <definedName name="VAS073_F_Profesineslite21IS">'Forma 4'!$D$129</definedName>
    <definedName name="VAS073_F_Profesineslite231GeriamojoVandens" localSheetId="3">'Forma 4'!$F$129</definedName>
    <definedName name="VAS073_F_Profesineslite231GeriamojoVandens">'Forma 4'!$F$129</definedName>
    <definedName name="VAS073_F_Profesineslite232GeriamojoVandens" localSheetId="3">'Forma 4'!$G$129</definedName>
    <definedName name="VAS073_F_Profesineslite232GeriamojoVandens">'Forma 4'!$G$129</definedName>
    <definedName name="VAS073_F_Profesineslite233GeriamojoVandens" localSheetId="3">'Forma 4'!$H$129</definedName>
    <definedName name="VAS073_F_Profesineslite233GeriamojoVandens">'Forma 4'!$H$129</definedName>
    <definedName name="VAS073_F_Profesineslite23IsViso" localSheetId="3">'Forma 4'!$E$129</definedName>
    <definedName name="VAS073_F_Profesineslite23IsViso">'Forma 4'!$E$129</definedName>
    <definedName name="VAS073_F_Profesineslite241NuotekuSurinkimas" localSheetId="3">'Forma 4'!$J$129</definedName>
    <definedName name="VAS073_F_Profesineslite241NuotekuSurinkimas">'Forma 4'!$J$129</definedName>
    <definedName name="VAS073_F_Profesineslite242NuotekuValymas" localSheetId="3">'Forma 4'!$K$129</definedName>
    <definedName name="VAS073_F_Profesineslite242NuotekuValymas">'Forma 4'!$K$129</definedName>
    <definedName name="VAS073_F_Profesineslite243NuotekuDumblo" localSheetId="3">'Forma 4'!$L$129</definedName>
    <definedName name="VAS073_F_Profesineslite243NuotekuDumblo">'Forma 4'!$L$129</definedName>
    <definedName name="VAS073_F_Profesineslite24IsViso" localSheetId="3">'Forma 4'!$I$129</definedName>
    <definedName name="VAS073_F_Profesineslite24IsViso">'Forma 4'!$I$129</definedName>
    <definedName name="VAS073_F_Profesineslite25PavirsiniuNuoteku" localSheetId="3">'Forma 4'!$M$129</definedName>
    <definedName name="VAS073_F_Profesineslite25PavirsiniuNuoteku">'Forma 4'!$M$129</definedName>
    <definedName name="VAS073_F_Profesineslite26KitosReguliuojamosios" localSheetId="3">'Forma 4'!$N$129</definedName>
    <definedName name="VAS073_F_Profesineslite26KitosReguliuojamosios">'Forma 4'!$N$129</definedName>
    <definedName name="VAS073_F_Profesineslite27KitosVeiklos" localSheetId="3">'Forma 4'!$Q$129</definedName>
    <definedName name="VAS073_F_Profesineslite27KitosVeiklos">'Forma 4'!$Q$129</definedName>
    <definedName name="VAS073_F_Profesineslite2Apskaitosveikla1" localSheetId="3">'Forma 4'!$O$129</definedName>
    <definedName name="VAS073_F_Profesineslite2Apskaitosveikla1">'Forma 4'!$O$129</definedName>
    <definedName name="VAS073_F_Profesineslite2Kitareguliuoja1" localSheetId="3">'Forma 4'!$P$129</definedName>
    <definedName name="VAS073_F_Profesineslite2Kitareguliuoja1">'Forma 4'!$P$129</definedName>
    <definedName name="VAS073_F_Profesineslite31IS" localSheetId="3">'Forma 4'!$D$181</definedName>
    <definedName name="VAS073_F_Profesineslite31IS">'Forma 4'!$D$181</definedName>
    <definedName name="VAS073_F_Profesineslite331GeriamojoVandens" localSheetId="3">'Forma 4'!$F$181</definedName>
    <definedName name="VAS073_F_Profesineslite331GeriamojoVandens">'Forma 4'!$F$181</definedName>
    <definedName name="VAS073_F_Profesineslite332GeriamojoVandens" localSheetId="3">'Forma 4'!$G$181</definedName>
    <definedName name="VAS073_F_Profesineslite332GeriamojoVandens">'Forma 4'!$G$181</definedName>
    <definedName name="VAS073_F_Profesineslite333GeriamojoVandens" localSheetId="3">'Forma 4'!$H$181</definedName>
    <definedName name="VAS073_F_Profesineslite333GeriamojoVandens">'Forma 4'!$H$181</definedName>
    <definedName name="VAS073_F_Profesineslite33IsViso" localSheetId="3">'Forma 4'!$E$181</definedName>
    <definedName name="VAS073_F_Profesineslite33IsViso">'Forma 4'!$E$181</definedName>
    <definedName name="VAS073_F_Profesineslite341NuotekuSurinkimas" localSheetId="3">'Forma 4'!$J$181</definedName>
    <definedName name="VAS073_F_Profesineslite341NuotekuSurinkimas">'Forma 4'!$J$181</definedName>
    <definedName name="VAS073_F_Profesineslite342NuotekuValymas" localSheetId="3">'Forma 4'!$K$181</definedName>
    <definedName name="VAS073_F_Profesineslite342NuotekuValymas">'Forma 4'!$K$181</definedName>
    <definedName name="VAS073_F_Profesineslite343NuotekuDumblo" localSheetId="3">'Forma 4'!$L$181</definedName>
    <definedName name="VAS073_F_Profesineslite343NuotekuDumblo">'Forma 4'!$L$181</definedName>
    <definedName name="VAS073_F_Profesineslite34IsViso" localSheetId="3">'Forma 4'!$I$181</definedName>
    <definedName name="VAS073_F_Profesineslite34IsViso">'Forma 4'!$I$181</definedName>
    <definedName name="VAS073_F_Profesineslite35PavirsiniuNuoteku" localSheetId="3">'Forma 4'!$M$181</definedName>
    <definedName name="VAS073_F_Profesineslite35PavirsiniuNuoteku">'Forma 4'!$M$181</definedName>
    <definedName name="VAS073_F_Profesineslite36KitosReguliuojamosios" localSheetId="3">'Forma 4'!$N$181</definedName>
    <definedName name="VAS073_F_Profesineslite36KitosReguliuojamosios">'Forma 4'!$N$181</definedName>
    <definedName name="VAS073_F_Profesineslite37KitosVeiklos" localSheetId="3">'Forma 4'!$Q$181</definedName>
    <definedName name="VAS073_F_Profesineslite37KitosVeiklos">'Forma 4'!$Q$181</definedName>
    <definedName name="VAS073_F_Profesineslite3Apskaitosveikla1" localSheetId="3">'Forma 4'!$O$181</definedName>
    <definedName name="VAS073_F_Profesineslite3Apskaitosveikla1">'Forma 4'!$O$181</definedName>
    <definedName name="VAS073_F_Profesineslite3Kitareguliuoja1" localSheetId="3">'Forma 4'!$P$181</definedName>
    <definedName name="VAS073_F_Profesineslite3Kitareguliuoja1">'Forma 4'!$P$181</definedName>
    <definedName name="VAS073_F_Profesineslite41IS" localSheetId="3">'Forma 4'!$D$226</definedName>
    <definedName name="VAS073_F_Profesineslite41IS">'Forma 4'!$D$226</definedName>
    <definedName name="VAS073_F_Profesineslite431GeriamojoVandens" localSheetId="3">'Forma 4'!$F$226</definedName>
    <definedName name="VAS073_F_Profesineslite431GeriamojoVandens">'Forma 4'!$F$226</definedName>
    <definedName name="VAS073_F_Profesineslite432GeriamojoVandens" localSheetId="3">'Forma 4'!$G$226</definedName>
    <definedName name="VAS073_F_Profesineslite432GeriamojoVandens">'Forma 4'!$G$226</definedName>
    <definedName name="VAS073_F_Profesineslite433GeriamojoVandens" localSheetId="3">'Forma 4'!$H$226</definedName>
    <definedName name="VAS073_F_Profesineslite433GeriamojoVandens">'Forma 4'!$H$226</definedName>
    <definedName name="VAS073_F_Profesineslite43IsViso" localSheetId="3">'Forma 4'!$E$226</definedName>
    <definedName name="VAS073_F_Profesineslite43IsViso">'Forma 4'!$E$226</definedName>
    <definedName name="VAS073_F_Profesineslite441NuotekuSurinkimas" localSheetId="3">'Forma 4'!$J$226</definedName>
    <definedName name="VAS073_F_Profesineslite441NuotekuSurinkimas">'Forma 4'!$J$226</definedName>
    <definedName name="VAS073_F_Profesineslite442NuotekuValymas" localSheetId="3">'Forma 4'!$K$226</definedName>
    <definedName name="VAS073_F_Profesineslite442NuotekuValymas">'Forma 4'!$K$226</definedName>
    <definedName name="VAS073_F_Profesineslite443NuotekuDumblo" localSheetId="3">'Forma 4'!$L$226</definedName>
    <definedName name="VAS073_F_Profesineslite443NuotekuDumblo">'Forma 4'!$L$226</definedName>
    <definedName name="VAS073_F_Profesineslite44IsViso" localSheetId="3">'Forma 4'!$I$226</definedName>
    <definedName name="VAS073_F_Profesineslite44IsViso">'Forma 4'!$I$226</definedName>
    <definedName name="VAS073_F_Profesineslite45PavirsiniuNuoteku" localSheetId="3">'Forma 4'!$M$226</definedName>
    <definedName name="VAS073_F_Profesineslite45PavirsiniuNuoteku">'Forma 4'!$M$226</definedName>
    <definedName name="VAS073_F_Profesineslite46KitosReguliuojamosios" localSheetId="3">'Forma 4'!$N$226</definedName>
    <definedName name="VAS073_F_Profesineslite46KitosReguliuojamosios">'Forma 4'!$N$226</definedName>
    <definedName name="VAS073_F_Profesineslite47KitosVeiklos" localSheetId="3">'Forma 4'!$Q$226</definedName>
    <definedName name="VAS073_F_Profesineslite47KitosVeiklos">'Forma 4'!$Q$226</definedName>
    <definedName name="VAS073_F_Profesineslite4Apskaitosveikla1" localSheetId="3">'Forma 4'!$O$226</definedName>
    <definedName name="VAS073_F_Profesineslite4Apskaitosveikla1">'Forma 4'!$O$226</definedName>
    <definedName name="VAS073_F_Profesineslite4Kitareguliuoja1" localSheetId="3">'Forma 4'!$P$226</definedName>
    <definedName name="VAS073_F_Profesineslite4Kitareguliuoja1">'Forma 4'!$P$226</definedName>
    <definedName name="VAS073_F_Remontoiraptar11IS" localSheetId="3">'Forma 4'!$D$19</definedName>
    <definedName name="VAS073_F_Remontoiraptar11IS">'Forma 4'!$D$19</definedName>
    <definedName name="VAS073_F_Remontoiraptar131GeriamojoVandens" localSheetId="3">'Forma 4'!$F$19</definedName>
    <definedName name="VAS073_F_Remontoiraptar131GeriamojoVandens">'Forma 4'!$F$19</definedName>
    <definedName name="VAS073_F_Remontoiraptar132GeriamojoVandens" localSheetId="3">'Forma 4'!$G$19</definedName>
    <definedName name="VAS073_F_Remontoiraptar132GeriamojoVandens">'Forma 4'!$G$19</definedName>
    <definedName name="VAS073_F_Remontoiraptar133GeriamojoVandens" localSheetId="3">'Forma 4'!$H$19</definedName>
    <definedName name="VAS073_F_Remontoiraptar133GeriamojoVandens">'Forma 4'!$H$19</definedName>
    <definedName name="VAS073_F_Remontoiraptar13IsViso" localSheetId="3">'Forma 4'!$E$19</definedName>
    <definedName name="VAS073_F_Remontoiraptar13IsViso">'Forma 4'!$E$19</definedName>
    <definedName name="VAS073_F_Remontoiraptar141NuotekuSurinkimas" localSheetId="3">'Forma 4'!$J$19</definedName>
    <definedName name="VAS073_F_Remontoiraptar141NuotekuSurinkimas">'Forma 4'!$J$19</definedName>
    <definedName name="VAS073_F_Remontoiraptar142NuotekuValymas" localSheetId="3">'Forma 4'!$K$19</definedName>
    <definedName name="VAS073_F_Remontoiraptar142NuotekuValymas">'Forma 4'!$K$19</definedName>
    <definedName name="VAS073_F_Remontoiraptar143NuotekuDumblo" localSheetId="3">'Forma 4'!$L$19</definedName>
    <definedName name="VAS073_F_Remontoiraptar143NuotekuDumblo">'Forma 4'!$L$19</definedName>
    <definedName name="VAS073_F_Remontoiraptar14IsViso" localSheetId="3">'Forma 4'!$I$19</definedName>
    <definedName name="VAS073_F_Remontoiraptar14IsViso">'Forma 4'!$I$19</definedName>
    <definedName name="VAS073_F_Remontoiraptar15PavirsiniuNuoteku" localSheetId="3">'Forma 4'!$M$19</definedName>
    <definedName name="VAS073_F_Remontoiraptar15PavirsiniuNuoteku">'Forma 4'!$M$19</definedName>
    <definedName name="VAS073_F_Remontoiraptar16KitosReguliuojamosios" localSheetId="3">'Forma 4'!$N$19</definedName>
    <definedName name="VAS073_F_Remontoiraptar16KitosReguliuojamosios">'Forma 4'!$N$19</definedName>
    <definedName name="VAS073_F_Remontoiraptar17KitosVeiklos" localSheetId="3">'Forma 4'!$Q$19</definedName>
    <definedName name="VAS073_F_Remontoiraptar17KitosVeiklos">'Forma 4'!$Q$19</definedName>
    <definedName name="VAS073_F_Remontoiraptar1Apskaitosveikla1" localSheetId="3">'Forma 4'!$O$19</definedName>
    <definedName name="VAS073_F_Remontoiraptar1Apskaitosveikla1">'Forma 4'!$O$19</definedName>
    <definedName name="VAS073_F_Remontoiraptar1Kitareguliuoja1" localSheetId="3">'Forma 4'!$P$19</definedName>
    <definedName name="VAS073_F_Remontoiraptar1Kitareguliuoja1">'Forma 4'!$P$19</definedName>
    <definedName name="VAS073_F_Remontoiraptar21IS" localSheetId="3">'Forma 4'!$D$47</definedName>
    <definedName name="VAS073_F_Remontoiraptar21IS">'Forma 4'!$D$47</definedName>
    <definedName name="VAS073_F_Remontoiraptar231GeriamojoVandens" localSheetId="3">'Forma 4'!$F$47</definedName>
    <definedName name="VAS073_F_Remontoiraptar231GeriamojoVandens">'Forma 4'!$F$47</definedName>
    <definedName name="VAS073_F_Remontoiraptar232GeriamojoVandens" localSheetId="3">'Forma 4'!$G$47</definedName>
    <definedName name="VAS073_F_Remontoiraptar232GeriamojoVandens">'Forma 4'!$G$47</definedName>
    <definedName name="VAS073_F_Remontoiraptar233GeriamojoVandens" localSheetId="3">'Forma 4'!$H$47</definedName>
    <definedName name="VAS073_F_Remontoiraptar233GeriamojoVandens">'Forma 4'!$H$47</definedName>
    <definedName name="VAS073_F_Remontoiraptar23IsViso" localSheetId="3">'Forma 4'!$E$47</definedName>
    <definedName name="VAS073_F_Remontoiraptar23IsViso">'Forma 4'!$E$47</definedName>
    <definedName name="VAS073_F_Remontoiraptar241NuotekuSurinkimas" localSheetId="3">'Forma 4'!$J$47</definedName>
    <definedName name="VAS073_F_Remontoiraptar241NuotekuSurinkimas">'Forma 4'!$J$47</definedName>
    <definedName name="VAS073_F_Remontoiraptar242NuotekuValymas" localSheetId="3">'Forma 4'!$K$47</definedName>
    <definedName name="VAS073_F_Remontoiraptar242NuotekuValymas">'Forma 4'!$K$47</definedName>
    <definedName name="VAS073_F_Remontoiraptar243NuotekuDumblo" localSheetId="3">'Forma 4'!$L$47</definedName>
    <definedName name="VAS073_F_Remontoiraptar243NuotekuDumblo">'Forma 4'!$L$47</definedName>
    <definedName name="VAS073_F_Remontoiraptar24IsViso" localSheetId="3">'Forma 4'!$I$47</definedName>
    <definedName name="VAS073_F_Remontoiraptar24IsViso">'Forma 4'!$I$47</definedName>
    <definedName name="VAS073_F_Remontoiraptar25PavirsiniuNuoteku" localSheetId="3">'Forma 4'!$M$47</definedName>
    <definedName name="VAS073_F_Remontoiraptar25PavirsiniuNuoteku">'Forma 4'!$M$47</definedName>
    <definedName name="VAS073_F_Remontoiraptar26KitosReguliuojamosios" localSheetId="3">'Forma 4'!$N$47</definedName>
    <definedName name="VAS073_F_Remontoiraptar26KitosReguliuojamosios">'Forma 4'!$N$47</definedName>
    <definedName name="VAS073_F_Remontoiraptar27KitosVeiklos" localSheetId="3">'Forma 4'!$Q$47</definedName>
    <definedName name="VAS073_F_Remontoiraptar27KitosVeiklos">'Forma 4'!$Q$47</definedName>
    <definedName name="VAS073_F_Remontoiraptar2Apskaitosveikla1" localSheetId="3">'Forma 4'!$O$47</definedName>
    <definedName name="VAS073_F_Remontoiraptar2Apskaitosveikla1">'Forma 4'!$O$47</definedName>
    <definedName name="VAS073_F_Remontoiraptar2Kitareguliuoja1" localSheetId="3">'Forma 4'!$P$47</definedName>
    <definedName name="VAS073_F_Remontoiraptar2Kitareguliuoja1">'Forma 4'!$P$47</definedName>
    <definedName name="VAS073_F_Remontoiraptar31IS" localSheetId="3">'Forma 4'!$D$103</definedName>
    <definedName name="VAS073_F_Remontoiraptar31IS">'Forma 4'!$D$103</definedName>
    <definedName name="VAS073_F_Remontoiraptar331GeriamojoVandens" localSheetId="3">'Forma 4'!$F$103</definedName>
    <definedName name="VAS073_F_Remontoiraptar331GeriamojoVandens">'Forma 4'!$F$103</definedName>
    <definedName name="VAS073_F_Remontoiraptar332GeriamojoVandens" localSheetId="3">'Forma 4'!$G$103</definedName>
    <definedName name="VAS073_F_Remontoiraptar332GeriamojoVandens">'Forma 4'!$G$103</definedName>
    <definedName name="VAS073_F_Remontoiraptar333GeriamojoVandens" localSheetId="3">'Forma 4'!$H$103</definedName>
    <definedName name="VAS073_F_Remontoiraptar333GeriamojoVandens">'Forma 4'!$H$103</definedName>
    <definedName name="VAS073_F_Remontoiraptar33IsViso" localSheetId="3">'Forma 4'!$E$103</definedName>
    <definedName name="VAS073_F_Remontoiraptar33IsViso">'Forma 4'!$E$103</definedName>
    <definedName name="VAS073_F_Remontoiraptar341NuotekuSurinkimas" localSheetId="3">'Forma 4'!$J$103</definedName>
    <definedName name="VAS073_F_Remontoiraptar341NuotekuSurinkimas">'Forma 4'!$J$103</definedName>
    <definedName name="VAS073_F_Remontoiraptar342NuotekuValymas" localSheetId="3">'Forma 4'!$K$103</definedName>
    <definedName name="VAS073_F_Remontoiraptar342NuotekuValymas">'Forma 4'!$K$103</definedName>
    <definedName name="VAS073_F_Remontoiraptar343NuotekuDumblo" localSheetId="3">'Forma 4'!$L$103</definedName>
    <definedName name="VAS073_F_Remontoiraptar343NuotekuDumblo">'Forma 4'!$L$103</definedName>
    <definedName name="VAS073_F_Remontoiraptar34IsViso" localSheetId="3">'Forma 4'!$I$103</definedName>
    <definedName name="VAS073_F_Remontoiraptar34IsViso">'Forma 4'!$I$103</definedName>
    <definedName name="VAS073_F_Remontoiraptar35PavirsiniuNuoteku" localSheetId="3">'Forma 4'!$M$103</definedName>
    <definedName name="VAS073_F_Remontoiraptar35PavirsiniuNuoteku">'Forma 4'!$M$103</definedName>
    <definedName name="VAS073_F_Remontoiraptar36KitosReguliuojamosios" localSheetId="3">'Forma 4'!$N$103</definedName>
    <definedName name="VAS073_F_Remontoiraptar36KitosReguliuojamosios">'Forma 4'!$N$103</definedName>
    <definedName name="VAS073_F_Remontoiraptar37KitosVeiklos" localSheetId="3">'Forma 4'!$Q$103</definedName>
    <definedName name="VAS073_F_Remontoiraptar37KitosVeiklos">'Forma 4'!$Q$103</definedName>
    <definedName name="VAS073_F_Remontoiraptar3Apskaitosveikla1" localSheetId="3">'Forma 4'!$O$103</definedName>
    <definedName name="VAS073_F_Remontoiraptar3Apskaitosveikla1">'Forma 4'!$O$103</definedName>
    <definedName name="VAS073_F_Remontoiraptar3Kitareguliuoja1" localSheetId="3">'Forma 4'!$P$103</definedName>
    <definedName name="VAS073_F_Remontoiraptar3Kitareguliuoja1">'Forma 4'!$P$103</definedName>
    <definedName name="VAS073_F_Remontoiraptar41IS" localSheetId="3">'Forma 4'!$D$155</definedName>
    <definedName name="VAS073_F_Remontoiraptar41IS">'Forma 4'!$D$155</definedName>
    <definedName name="VAS073_F_Remontoiraptar431GeriamojoVandens" localSheetId="3">'Forma 4'!$F$155</definedName>
    <definedName name="VAS073_F_Remontoiraptar431GeriamojoVandens">'Forma 4'!$F$155</definedName>
    <definedName name="VAS073_F_Remontoiraptar432GeriamojoVandens" localSheetId="3">'Forma 4'!$G$155</definedName>
    <definedName name="VAS073_F_Remontoiraptar432GeriamojoVandens">'Forma 4'!$G$155</definedName>
    <definedName name="VAS073_F_Remontoiraptar433GeriamojoVandens" localSheetId="3">'Forma 4'!$H$155</definedName>
    <definedName name="VAS073_F_Remontoiraptar433GeriamojoVandens">'Forma 4'!$H$155</definedName>
    <definedName name="VAS073_F_Remontoiraptar43IsViso" localSheetId="3">'Forma 4'!$E$155</definedName>
    <definedName name="VAS073_F_Remontoiraptar43IsViso">'Forma 4'!$E$155</definedName>
    <definedName name="VAS073_F_Remontoiraptar441NuotekuSurinkimas" localSheetId="3">'Forma 4'!$J$155</definedName>
    <definedName name="VAS073_F_Remontoiraptar441NuotekuSurinkimas">'Forma 4'!$J$155</definedName>
    <definedName name="VAS073_F_Remontoiraptar442NuotekuValymas" localSheetId="3">'Forma 4'!$K$155</definedName>
    <definedName name="VAS073_F_Remontoiraptar442NuotekuValymas">'Forma 4'!$K$155</definedName>
    <definedName name="VAS073_F_Remontoiraptar443NuotekuDumblo" localSheetId="3">'Forma 4'!$L$155</definedName>
    <definedName name="VAS073_F_Remontoiraptar443NuotekuDumblo">'Forma 4'!$L$155</definedName>
    <definedName name="VAS073_F_Remontoiraptar44IsViso" localSheetId="3">'Forma 4'!$I$155</definedName>
    <definedName name="VAS073_F_Remontoiraptar44IsViso">'Forma 4'!$I$155</definedName>
    <definedName name="VAS073_F_Remontoiraptar45PavirsiniuNuoteku" localSheetId="3">'Forma 4'!$M$155</definedName>
    <definedName name="VAS073_F_Remontoiraptar45PavirsiniuNuoteku">'Forma 4'!$M$155</definedName>
    <definedName name="VAS073_F_Remontoiraptar46KitosReguliuojamosios" localSheetId="3">'Forma 4'!$N$155</definedName>
    <definedName name="VAS073_F_Remontoiraptar46KitosReguliuojamosios">'Forma 4'!$N$155</definedName>
    <definedName name="VAS073_F_Remontoiraptar47KitosVeiklos" localSheetId="3">'Forma 4'!$Q$155</definedName>
    <definedName name="VAS073_F_Remontoiraptar47KitosVeiklos">'Forma 4'!$Q$155</definedName>
    <definedName name="VAS073_F_Remontoiraptar4Apskaitosveikla1" localSheetId="3">'Forma 4'!$O$155</definedName>
    <definedName name="VAS073_F_Remontoiraptar4Apskaitosveikla1">'Forma 4'!$O$155</definedName>
    <definedName name="VAS073_F_Remontoiraptar4Kitareguliuoja1" localSheetId="3">'Forma 4'!$P$155</definedName>
    <definedName name="VAS073_F_Remontoiraptar4Kitareguliuoja1">'Forma 4'!$P$155</definedName>
    <definedName name="VAS073_F_Remontoiraptar51IS" localSheetId="3">'Forma 4'!$D$200</definedName>
    <definedName name="VAS073_F_Remontoiraptar51IS">'Forma 4'!$D$200</definedName>
    <definedName name="VAS073_F_Remontoiraptar531GeriamojoVandens" localSheetId="3">'Forma 4'!$F$200</definedName>
    <definedName name="VAS073_F_Remontoiraptar531GeriamojoVandens">'Forma 4'!$F$200</definedName>
    <definedName name="VAS073_F_Remontoiraptar532GeriamojoVandens" localSheetId="3">'Forma 4'!$G$200</definedName>
    <definedName name="VAS073_F_Remontoiraptar532GeriamojoVandens">'Forma 4'!$G$200</definedName>
    <definedName name="VAS073_F_Remontoiraptar533GeriamojoVandens" localSheetId="3">'Forma 4'!$H$200</definedName>
    <definedName name="VAS073_F_Remontoiraptar533GeriamojoVandens">'Forma 4'!$H$200</definedName>
    <definedName name="VAS073_F_Remontoiraptar53IsViso" localSheetId="3">'Forma 4'!$E$200</definedName>
    <definedName name="VAS073_F_Remontoiraptar53IsViso">'Forma 4'!$E$200</definedName>
    <definedName name="VAS073_F_Remontoiraptar541NuotekuSurinkimas" localSheetId="3">'Forma 4'!$J$200</definedName>
    <definedName name="VAS073_F_Remontoiraptar541NuotekuSurinkimas">'Forma 4'!$J$200</definedName>
    <definedName name="VAS073_F_Remontoiraptar542NuotekuValymas" localSheetId="3">'Forma 4'!$K$200</definedName>
    <definedName name="VAS073_F_Remontoiraptar542NuotekuValymas">'Forma 4'!$K$200</definedName>
    <definedName name="VAS073_F_Remontoiraptar543NuotekuDumblo" localSheetId="3">'Forma 4'!$L$200</definedName>
    <definedName name="VAS073_F_Remontoiraptar543NuotekuDumblo">'Forma 4'!$L$200</definedName>
    <definedName name="VAS073_F_Remontoiraptar54IsViso" localSheetId="3">'Forma 4'!$I$200</definedName>
    <definedName name="VAS073_F_Remontoiraptar54IsViso">'Forma 4'!$I$200</definedName>
    <definedName name="VAS073_F_Remontoiraptar55PavirsiniuNuoteku" localSheetId="3">'Forma 4'!$M$200</definedName>
    <definedName name="VAS073_F_Remontoiraptar55PavirsiniuNuoteku">'Forma 4'!$M$200</definedName>
    <definedName name="VAS073_F_Remontoiraptar56KitosReguliuojamosios" localSheetId="3">'Forma 4'!$N$200</definedName>
    <definedName name="VAS073_F_Remontoiraptar56KitosReguliuojamosios">'Forma 4'!$N$200</definedName>
    <definedName name="VAS073_F_Remontoiraptar57KitosVeiklos" localSheetId="3">'Forma 4'!$Q$200</definedName>
    <definedName name="VAS073_F_Remontoiraptar57KitosVeiklos">'Forma 4'!$Q$200</definedName>
    <definedName name="VAS073_F_Remontoiraptar5Apskaitosveikla1" localSheetId="3">'Forma 4'!$O$200</definedName>
    <definedName name="VAS073_F_Remontoiraptar5Apskaitosveikla1">'Forma 4'!$O$200</definedName>
    <definedName name="VAS073_F_Remontoiraptar5Kitareguliuoja1" localSheetId="3">'Forma 4'!$P$200</definedName>
    <definedName name="VAS073_F_Remontoiraptar5Kitareguliuoja1">'Forma 4'!$P$200</definedName>
    <definedName name="VAS073_F_Remontomedziag11IS" localSheetId="3">'Forma 4'!$D$17</definedName>
    <definedName name="VAS073_F_Remontomedziag11IS">'Forma 4'!$D$17</definedName>
    <definedName name="VAS073_F_Remontomedziag131GeriamojoVandens" localSheetId="3">'Forma 4'!$F$17</definedName>
    <definedName name="VAS073_F_Remontomedziag131GeriamojoVandens">'Forma 4'!$F$17</definedName>
    <definedName name="VAS073_F_Remontomedziag132GeriamojoVandens" localSheetId="3">'Forma 4'!$G$17</definedName>
    <definedName name="VAS073_F_Remontomedziag132GeriamojoVandens">'Forma 4'!$G$17</definedName>
    <definedName name="VAS073_F_Remontomedziag133GeriamojoVandens" localSheetId="3">'Forma 4'!$H$17</definedName>
    <definedName name="VAS073_F_Remontomedziag133GeriamojoVandens">'Forma 4'!$H$17</definedName>
    <definedName name="VAS073_F_Remontomedziag13IsViso" localSheetId="3">'Forma 4'!$E$17</definedName>
    <definedName name="VAS073_F_Remontomedziag13IsViso">'Forma 4'!$E$17</definedName>
    <definedName name="VAS073_F_Remontomedziag141NuotekuSurinkimas" localSheetId="3">'Forma 4'!$J$17</definedName>
    <definedName name="VAS073_F_Remontomedziag141NuotekuSurinkimas">'Forma 4'!$J$17</definedName>
    <definedName name="VAS073_F_Remontomedziag142NuotekuValymas" localSheetId="3">'Forma 4'!$K$17</definedName>
    <definedName name="VAS073_F_Remontomedziag142NuotekuValymas">'Forma 4'!$K$17</definedName>
    <definedName name="VAS073_F_Remontomedziag143NuotekuDumblo" localSheetId="3">'Forma 4'!$L$17</definedName>
    <definedName name="VAS073_F_Remontomedziag143NuotekuDumblo">'Forma 4'!$L$17</definedName>
    <definedName name="VAS073_F_Remontomedziag14IsViso" localSheetId="3">'Forma 4'!$I$17</definedName>
    <definedName name="VAS073_F_Remontomedziag14IsViso">'Forma 4'!$I$17</definedName>
    <definedName name="VAS073_F_Remontomedziag15PavirsiniuNuoteku" localSheetId="3">'Forma 4'!$M$17</definedName>
    <definedName name="VAS073_F_Remontomedziag15PavirsiniuNuoteku">'Forma 4'!$M$17</definedName>
    <definedName name="VAS073_F_Remontomedziag16KitosReguliuojamosios" localSheetId="3">'Forma 4'!$N$17</definedName>
    <definedName name="VAS073_F_Remontomedziag16KitosReguliuojamosios">'Forma 4'!$N$17</definedName>
    <definedName name="VAS073_F_Remontomedziag17KitosVeiklos" localSheetId="3">'Forma 4'!$Q$17</definedName>
    <definedName name="VAS073_F_Remontomedziag17KitosVeiklos">'Forma 4'!$Q$17</definedName>
    <definedName name="VAS073_F_Remontomedziag1Apskaitosveikla1" localSheetId="3">'Forma 4'!$O$17</definedName>
    <definedName name="VAS073_F_Remontomedziag1Apskaitosveikla1">'Forma 4'!$O$17</definedName>
    <definedName name="VAS073_F_Remontomedziag1Kitareguliuoja1" localSheetId="3">'Forma 4'!$P$17</definedName>
    <definedName name="VAS073_F_Remontomedziag1Kitareguliuoja1">'Forma 4'!$P$17</definedName>
    <definedName name="VAS073_F_Remontomedziag21IS" localSheetId="3">'Forma 4'!$D$46</definedName>
    <definedName name="VAS073_F_Remontomedziag21IS">'Forma 4'!$D$46</definedName>
    <definedName name="VAS073_F_Remontomedziag231GeriamojoVandens" localSheetId="3">'Forma 4'!$F$46</definedName>
    <definedName name="VAS073_F_Remontomedziag231GeriamojoVandens">'Forma 4'!$F$46</definedName>
    <definedName name="VAS073_F_Remontomedziag232GeriamojoVandens" localSheetId="3">'Forma 4'!$G$46</definedName>
    <definedName name="VAS073_F_Remontomedziag232GeriamojoVandens">'Forma 4'!$G$46</definedName>
    <definedName name="VAS073_F_Remontomedziag233GeriamojoVandens" localSheetId="3">'Forma 4'!$H$46</definedName>
    <definedName name="VAS073_F_Remontomedziag233GeriamojoVandens">'Forma 4'!$H$46</definedName>
    <definedName name="VAS073_F_Remontomedziag23IsViso" localSheetId="3">'Forma 4'!$E$46</definedName>
    <definedName name="VAS073_F_Remontomedziag23IsViso">'Forma 4'!$E$46</definedName>
    <definedName name="VAS073_F_Remontomedziag241NuotekuSurinkimas" localSheetId="3">'Forma 4'!$J$46</definedName>
    <definedName name="VAS073_F_Remontomedziag241NuotekuSurinkimas">'Forma 4'!$J$46</definedName>
    <definedName name="VAS073_F_Remontomedziag242NuotekuValymas" localSheetId="3">'Forma 4'!$K$46</definedName>
    <definedName name="VAS073_F_Remontomedziag242NuotekuValymas">'Forma 4'!$K$46</definedName>
    <definedName name="VAS073_F_Remontomedziag243NuotekuDumblo" localSheetId="3">'Forma 4'!$L$46</definedName>
    <definedName name="VAS073_F_Remontomedziag243NuotekuDumblo">'Forma 4'!$L$46</definedName>
    <definedName name="VAS073_F_Remontomedziag24IsViso" localSheetId="3">'Forma 4'!$I$46</definedName>
    <definedName name="VAS073_F_Remontomedziag24IsViso">'Forma 4'!$I$46</definedName>
    <definedName name="VAS073_F_Remontomedziag25PavirsiniuNuoteku" localSheetId="3">'Forma 4'!$M$46</definedName>
    <definedName name="VAS073_F_Remontomedziag25PavirsiniuNuoteku">'Forma 4'!$M$46</definedName>
    <definedName name="VAS073_F_Remontomedziag26KitosReguliuojamosios" localSheetId="3">'Forma 4'!$N$46</definedName>
    <definedName name="VAS073_F_Remontomedziag26KitosReguliuojamosios">'Forma 4'!$N$46</definedName>
    <definedName name="VAS073_F_Remontomedziag27KitosVeiklos" localSheetId="3">'Forma 4'!$Q$46</definedName>
    <definedName name="VAS073_F_Remontomedziag27KitosVeiklos">'Forma 4'!$Q$46</definedName>
    <definedName name="VAS073_F_Remontomedziag2Apskaitosveikla1" localSheetId="3">'Forma 4'!$O$46</definedName>
    <definedName name="VAS073_F_Remontomedziag2Apskaitosveikla1">'Forma 4'!$O$46</definedName>
    <definedName name="VAS073_F_Remontomedziag2Kitareguliuoja1" localSheetId="3">'Forma 4'!$P$46</definedName>
    <definedName name="VAS073_F_Remontomedziag2Kitareguliuoja1">'Forma 4'!$P$46</definedName>
    <definedName name="VAS073_F_Remontomedziag31IS" localSheetId="3">'Forma 4'!$D$102</definedName>
    <definedName name="VAS073_F_Remontomedziag31IS">'Forma 4'!$D$102</definedName>
    <definedName name="VAS073_F_Remontomedziag331GeriamojoVandens" localSheetId="3">'Forma 4'!$F$102</definedName>
    <definedName name="VAS073_F_Remontomedziag331GeriamojoVandens">'Forma 4'!$F$102</definedName>
    <definedName name="VAS073_F_Remontomedziag332GeriamojoVandens" localSheetId="3">'Forma 4'!$G$102</definedName>
    <definedName name="VAS073_F_Remontomedziag332GeriamojoVandens">'Forma 4'!$G$102</definedName>
    <definedName name="VAS073_F_Remontomedziag333GeriamojoVandens" localSheetId="3">'Forma 4'!$H$102</definedName>
    <definedName name="VAS073_F_Remontomedziag333GeriamojoVandens">'Forma 4'!$H$102</definedName>
    <definedName name="VAS073_F_Remontomedziag33IsViso" localSheetId="3">'Forma 4'!$E$102</definedName>
    <definedName name="VAS073_F_Remontomedziag33IsViso">'Forma 4'!$E$102</definedName>
    <definedName name="VAS073_F_Remontomedziag341NuotekuSurinkimas" localSheetId="3">'Forma 4'!$J$102</definedName>
    <definedName name="VAS073_F_Remontomedziag341NuotekuSurinkimas">'Forma 4'!$J$102</definedName>
    <definedName name="VAS073_F_Remontomedziag342NuotekuValymas" localSheetId="3">'Forma 4'!$K$102</definedName>
    <definedName name="VAS073_F_Remontomedziag342NuotekuValymas">'Forma 4'!$K$102</definedName>
    <definedName name="VAS073_F_Remontomedziag343NuotekuDumblo" localSheetId="3">'Forma 4'!$L$102</definedName>
    <definedName name="VAS073_F_Remontomedziag343NuotekuDumblo">'Forma 4'!$L$102</definedName>
    <definedName name="VAS073_F_Remontomedziag34IsViso" localSheetId="3">'Forma 4'!$I$102</definedName>
    <definedName name="VAS073_F_Remontomedziag34IsViso">'Forma 4'!$I$102</definedName>
    <definedName name="VAS073_F_Remontomedziag35PavirsiniuNuoteku" localSheetId="3">'Forma 4'!$M$102</definedName>
    <definedName name="VAS073_F_Remontomedziag35PavirsiniuNuoteku">'Forma 4'!$M$102</definedName>
    <definedName name="VAS073_F_Remontomedziag36KitosReguliuojamosios" localSheetId="3">'Forma 4'!$N$102</definedName>
    <definedName name="VAS073_F_Remontomedziag36KitosReguliuojamosios">'Forma 4'!$N$102</definedName>
    <definedName name="VAS073_F_Remontomedziag37KitosVeiklos" localSheetId="3">'Forma 4'!$Q$102</definedName>
    <definedName name="VAS073_F_Remontomedziag37KitosVeiklos">'Forma 4'!$Q$102</definedName>
    <definedName name="VAS073_F_Remontomedziag3Apskaitosveikla1" localSheetId="3">'Forma 4'!$O$102</definedName>
    <definedName name="VAS073_F_Remontomedziag3Apskaitosveikla1">'Forma 4'!$O$102</definedName>
    <definedName name="VAS073_F_Remontomedziag3Kitareguliuoja1" localSheetId="3">'Forma 4'!$P$102</definedName>
    <definedName name="VAS073_F_Remontomedziag3Kitareguliuoja1">'Forma 4'!$P$102</definedName>
    <definedName name="VAS073_F_Remontomedziag41IS" localSheetId="3">'Forma 4'!$D$154</definedName>
    <definedName name="VAS073_F_Remontomedziag41IS">'Forma 4'!$D$154</definedName>
    <definedName name="VAS073_F_Remontomedziag431GeriamojoVandens" localSheetId="3">'Forma 4'!$F$154</definedName>
    <definedName name="VAS073_F_Remontomedziag431GeriamojoVandens">'Forma 4'!$F$154</definedName>
    <definedName name="VAS073_F_Remontomedziag432GeriamojoVandens" localSheetId="3">'Forma 4'!$G$154</definedName>
    <definedName name="VAS073_F_Remontomedziag432GeriamojoVandens">'Forma 4'!$G$154</definedName>
    <definedName name="VAS073_F_Remontomedziag433GeriamojoVandens" localSheetId="3">'Forma 4'!$H$154</definedName>
    <definedName name="VAS073_F_Remontomedziag433GeriamojoVandens">'Forma 4'!$H$154</definedName>
    <definedName name="VAS073_F_Remontomedziag43IsViso" localSheetId="3">'Forma 4'!$E$154</definedName>
    <definedName name="VAS073_F_Remontomedziag43IsViso">'Forma 4'!$E$154</definedName>
    <definedName name="VAS073_F_Remontomedziag441NuotekuSurinkimas" localSheetId="3">'Forma 4'!$J$154</definedName>
    <definedName name="VAS073_F_Remontomedziag441NuotekuSurinkimas">'Forma 4'!$J$154</definedName>
    <definedName name="VAS073_F_Remontomedziag442NuotekuValymas" localSheetId="3">'Forma 4'!$K$154</definedName>
    <definedName name="VAS073_F_Remontomedziag442NuotekuValymas">'Forma 4'!$K$154</definedName>
    <definedName name="VAS073_F_Remontomedziag443NuotekuDumblo" localSheetId="3">'Forma 4'!$L$154</definedName>
    <definedName name="VAS073_F_Remontomedziag443NuotekuDumblo">'Forma 4'!$L$154</definedName>
    <definedName name="VAS073_F_Remontomedziag44IsViso" localSheetId="3">'Forma 4'!$I$154</definedName>
    <definedName name="VAS073_F_Remontomedziag44IsViso">'Forma 4'!$I$154</definedName>
    <definedName name="VAS073_F_Remontomedziag45PavirsiniuNuoteku" localSheetId="3">'Forma 4'!$M$154</definedName>
    <definedName name="VAS073_F_Remontomedziag45PavirsiniuNuoteku">'Forma 4'!$M$154</definedName>
    <definedName name="VAS073_F_Remontomedziag46KitosReguliuojamosios" localSheetId="3">'Forma 4'!$N$154</definedName>
    <definedName name="VAS073_F_Remontomedziag46KitosReguliuojamosios">'Forma 4'!$N$154</definedName>
    <definedName name="VAS073_F_Remontomedziag47KitosVeiklos" localSheetId="3">'Forma 4'!$Q$154</definedName>
    <definedName name="VAS073_F_Remontomedziag47KitosVeiklos">'Forma 4'!$Q$154</definedName>
    <definedName name="VAS073_F_Remontomedziag4Apskaitosveikla1" localSheetId="3">'Forma 4'!$O$154</definedName>
    <definedName name="VAS073_F_Remontomedziag4Apskaitosveikla1">'Forma 4'!$O$154</definedName>
    <definedName name="VAS073_F_Remontomedziag4Kitareguliuoja1" localSheetId="3">'Forma 4'!$P$154</definedName>
    <definedName name="VAS073_F_Remontomedziag4Kitareguliuoja1">'Forma 4'!$P$154</definedName>
    <definedName name="VAS073_F_Remontomedziag51IS" localSheetId="3">'Forma 4'!$D$199</definedName>
    <definedName name="VAS073_F_Remontomedziag51IS">'Forma 4'!$D$199</definedName>
    <definedName name="VAS073_F_Remontomedziag531GeriamojoVandens" localSheetId="3">'Forma 4'!$F$199</definedName>
    <definedName name="VAS073_F_Remontomedziag531GeriamojoVandens">'Forma 4'!$F$199</definedName>
    <definedName name="VAS073_F_Remontomedziag532GeriamojoVandens" localSheetId="3">'Forma 4'!$G$199</definedName>
    <definedName name="VAS073_F_Remontomedziag532GeriamojoVandens">'Forma 4'!$G$199</definedName>
    <definedName name="VAS073_F_Remontomedziag533GeriamojoVandens" localSheetId="3">'Forma 4'!$H$199</definedName>
    <definedName name="VAS073_F_Remontomedziag533GeriamojoVandens">'Forma 4'!$H$199</definedName>
    <definedName name="VAS073_F_Remontomedziag53IsViso" localSheetId="3">'Forma 4'!$E$199</definedName>
    <definedName name="VAS073_F_Remontomedziag53IsViso">'Forma 4'!$E$199</definedName>
    <definedName name="VAS073_F_Remontomedziag541NuotekuSurinkimas" localSheetId="3">'Forma 4'!$J$199</definedName>
    <definedName name="VAS073_F_Remontomedziag541NuotekuSurinkimas">'Forma 4'!$J$199</definedName>
    <definedName name="VAS073_F_Remontomedziag542NuotekuValymas" localSheetId="3">'Forma 4'!$K$199</definedName>
    <definedName name="VAS073_F_Remontomedziag542NuotekuValymas">'Forma 4'!$K$199</definedName>
    <definedName name="VAS073_F_Remontomedziag543NuotekuDumblo" localSheetId="3">'Forma 4'!$L$199</definedName>
    <definedName name="VAS073_F_Remontomedziag543NuotekuDumblo">'Forma 4'!$L$199</definedName>
    <definedName name="VAS073_F_Remontomedziag54IsViso" localSheetId="3">'Forma 4'!$I$199</definedName>
    <definedName name="VAS073_F_Remontomedziag54IsViso">'Forma 4'!$I$199</definedName>
    <definedName name="VAS073_F_Remontomedziag55PavirsiniuNuoteku" localSheetId="3">'Forma 4'!$M$199</definedName>
    <definedName name="VAS073_F_Remontomedziag55PavirsiniuNuoteku">'Forma 4'!$M$199</definedName>
    <definedName name="VAS073_F_Remontomedziag56KitosReguliuojamosios" localSheetId="3">'Forma 4'!$N$199</definedName>
    <definedName name="VAS073_F_Remontomedziag56KitosReguliuojamosios">'Forma 4'!$N$199</definedName>
    <definedName name="VAS073_F_Remontomedziag57KitosVeiklos" localSheetId="3">'Forma 4'!$Q$199</definedName>
    <definedName name="VAS073_F_Remontomedziag57KitosVeiklos">'Forma 4'!$Q$199</definedName>
    <definedName name="VAS073_F_Remontomedziag5Apskaitosveikla1" localSheetId="3">'Forma 4'!$O$199</definedName>
    <definedName name="VAS073_F_Remontomedziag5Apskaitosveikla1">'Forma 4'!$O$199</definedName>
    <definedName name="VAS073_F_Remontomedziag5Kitareguliuoja1" localSheetId="3">'Forma 4'!$P$199</definedName>
    <definedName name="VAS073_F_Remontomedziag5Kitareguliuoja1">'Forma 4'!$P$199</definedName>
    <definedName name="VAS073_F_Rinkodarosirpa11IS" localSheetId="3">'Forma 4'!$D$83</definedName>
    <definedName name="VAS073_F_Rinkodarosirpa11IS">'Forma 4'!$D$83</definedName>
    <definedName name="VAS073_F_Rinkodarosirpa131GeriamojoVandens" localSheetId="3">'Forma 4'!$F$83</definedName>
    <definedName name="VAS073_F_Rinkodarosirpa131GeriamojoVandens">'Forma 4'!$F$83</definedName>
    <definedName name="VAS073_F_Rinkodarosirpa132GeriamojoVandens" localSheetId="3">'Forma 4'!$G$83</definedName>
    <definedName name="VAS073_F_Rinkodarosirpa132GeriamojoVandens">'Forma 4'!$G$83</definedName>
    <definedName name="VAS073_F_Rinkodarosirpa133GeriamojoVandens" localSheetId="3">'Forma 4'!$H$83</definedName>
    <definedName name="VAS073_F_Rinkodarosirpa133GeriamojoVandens">'Forma 4'!$H$83</definedName>
    <definedName name="VAS073_F_Rinkodarosirpa13IsViso" localSheetId="3">'Forma 4'!$E$83</definedName>
    <definedName name="VAS073_F_Rinkodarosirpa13IsViso">'Forma 4'!$E$83</definedName>
    <definedName name="VAS073_F_Rinkodarosirpa141NuotekuSurinkimas" localSheetId="3">'Forma 4'!$J$83</definedName>
    <definedName name="VAS073_F_Rinkodarosirpa141NuotekuSurinkimas">'Forma 4'!$J$83</definedName>
    <definedName name="VAS073_F_Rinkodarosirpa142NuotekuValymas" localSheetId="3">'Forma 4'!$K$83</definedName>
    <definedName name="VAS073_F_Rinkodarosirpa142NuotekuValymas">'Forma 4'!$K$83</definedName>
    <definedName name="VAS073_F_Rinkodarosirpa143NuotekuDumblo" localSheetId="3">'Forma 4'!$L$83</definedName>
    <definedName name="VAS073_F_Rinkodarosirpa143NuotekuDumblo">'Forma 4'!$L$83</definedName>
    <definedName name="VAS073_F_Rinkodarosirpa14IsViso" localSheetId="3">'Forma 4'!$I$83</definedName>
    <definedName name="VAS073_F_Rinkodarosirpa14IsViso">'Forma 4'!$I$83</definedName>
    <definedName name="VAS073_F_Rinkodarosirpa15PavirsiniuNuoteku" localSheetId="3">'Forma 4'!$M$83</definedName>
    <definedName name="VAS073_F_Rinkodarosirpa15PavirsiniuNuoteku">'Forma 4'!$M$83</definedName>
    <definedName name="VAS073_F_Rinkodarosirpa16KitosReguliuojamosios" localSheetId="3">'Forma 4'!$N$83</definedName>
    <definedName name="VAS073_F_Rinkodarosirpa16KitosReguliuojamosios">'Forma 4'!$N$83</definedName>
    <definedName name="VAS073_F_Rinkodarosirpa17KitosVeiklos" localSheetId="3">'Forma 4'!$Q$83</definedName>
    <definedName name="VAS073_F_Rinkodarosirpa17KitosVeiklos">'Forma 4'!$Q$83</definedName>
    <definedName name="VAS073_F_Rinkodarosirpa1Apskaitosveikla1" localSheetId="3">'Forma 4'!$O$83</definedName>
    <definedName name="VAS073_F_Rinkodarosirpa1Apskaitosveikla1">'Forma 4'!$O$83</definedName>
    <definedName name="VAS073_F_Rinkodarosirpa1Kitareguliuoja1" localSheetId="3">'Forma 4'!$P$83</definedName>
    <definedName name="VAS073_F_Rinkodarosirpa1Kitareguliuoja1">'Forma 4'!$P$83</definedName>
    <definedName name="VAS073_F_Rinkodarosirpa21IS" localSheetId="3">'Forma 4'!$D$136</definedName>
    <definedName name="VAS073_F_Rinkodarosirpa21IS">'Forma 4'!$D$136</definedName>
    <definedName name="VAS073_F_Rinkodarosirpa231GeriamojoVandens" localSheetId="3">'Forma 4'!$F$136</definedName>
    <definedName name="VAS073_F_Rinkodarosirpa231GeriamojoVandens">'Forma 4'!$F$136</definedName>
    <definedName name="VAS073_F_Rinkodarosirpa232GeriamojoVandens" localSheetId="3">'Forma 4'!$G$136</definedName>
    <definedName name="VAS073_F_Rinkodarosirpa232GeriamojoVandens">'Forma 4'!$G$136</definedName>
    <definedName name="VAS073_F_Rinkodarosirpa233GeriamojoVandens" localSheetId="3">'Forma 4'!$H$136</definedName>
    <definedName name="VAS073_F_Rinkodarosirpa233GeriamojoVandens">'Forma 4'!$H$136</definedName>
    <definedName name="VAS073_F_Rinkodarosirpa23IsViso" localSheetId="3">'Forma 4'!$E$136</definedName>
    <definedName name="VAS073_F_Rinkodarosirpa23IsViso">'Forma 4'!$E$136</definedName>
    <definedName name="VAS073_F_Rinkodarosirpa241NuotekuSurinkimas" localSheetId="3">'Forma 4'!$J$136</definedName>
    <definedName name="VAS073_F_Rinkodarosirpa241NuotekuSurinkimas">'Forma 4'!$J$136</definedName>
    <definedName name="VAS073_F_Rinkodarosirpa242NuotekuValymas" localSheetId="3">'Forma 4'!$K$136</definedName>
    <definedName name="VAS073_F_Rinkodarosirpa242NuotekuValymas">'Forma 4'!$K$136</definedName>
    <definedName name="VAS073_F_Rinkodarosirpa243NuotekuDumblo" localSheetId="3">'Forma 4'!$L$136</definedName>
    <definedName name="VAS073_F_Rinkodarosirpa243NuotekuDumblo">'Forma 4'!$L$136</definedName>
    <definedName name="VAS073_F_Rinkodarosirpa24IsViso" localSheetId="3">'Forma 4'!$I$136</definedName>
    <definedName name="VAS073_F_Rinkodarosirpa24IsViso">'Forma 4'!$I$136</definedName>
    <definedName name="VAS073_F_Rinkodarosirpa25PavirsiniuNuoteku" localSheetId="3">'Forma 4'!$M$136</definedName>
    <definedName name="VAS073_F_Rinkodarosirpa25PavirsiniuNuoteku">'Forma 4'!$M$136</definedName>
    <definedName name="VAS073_F_Rinkodarosirpa26KitosReguliuojamosios" localSheetId="3">'Forma 4'!$N$136</definedName>
    <definedName name="VAS073_F_Rinkodarosirpa26KitosReguliuojamosios">'Forma 4'!$N$136</definedName>
    <definedName name="VAS073_F_Rinkodarosirpa27KitosVeiklos" localSheetId="3">'Forma 4'!$Q$136</definedName>
    <definedName name="VAS073_F_Rinkodarosirpa27KitosVeiklos">'Forma 4'!$Q$136</definedName>
    <definedName name="VAS073_F_Rinkodarosirpa2Apskaitosveikla1" localSheetId="3">'Forma 4'!$O$136</definedName>
    <definedName name="VAS073_F_Rinkodarosirpa2Apskaitosveikla1">'Forma 4'!$O$136</definedName>
    <definedName name="VAS073_F_Rinkodarosirpa2Kitareguliuoja1" localSheetId="3">'Forma 4'!$P$136</definedName>
    <definedName name="VAS073_F_Rinkodarosirpa2Kitareguliuoja1">'Forma 4'!$P$136</definedName>
    <definedName name="VAS073_F_Rinkodarosirpa31IS" localSheetId="3">'Forma 4'!$D$188</definedName>
    <definedName name="VAS073_F_Rinkodarosirpa31IS">'Forma 4'!$D$188</definedName>
    <definedName name="VAS073_F_Rinkodarosirpa331GeriamojoVandens" localSheetId="3">'Forma 4'!$F$188</definedName>
    <definedName name="VAS073_F_Rinkodarosirpa331GeriamojoVandens">'Forma 4'!$F$188</definedName>
    <definedName name="VAS073_F_Rinkodarosirpa332GeriamojoVandens" localSheetId="3">'Forma 4'!$G$188</definedName>
    <definedName name="VAS073_F_Rinkodarosirpa332GeriamojoVandens">'Forma 4'!$G$188</definedName>
    <definedName name="VAS073_F_Rinkodarosirpa333GeriamojoVandens" localSheetId="3">'Forma 4'!$H$188</definedName>
    <definedName name="VAS073_F_Rinkodarosirpa333GeriamojoVandens">'Forma 4'!$H$188</definedName>
    <definedName name="VAS073_F_Rinkodarosirpa33IsViso" localSheetId="3">'Forma 4'!$E$188</definedName>
    <definedName name="VAS073_F_Rinkodarosirpa33IsViso">'Forma 4'!$E$188</definedName>
    <definedName name="VAS073_F_Rinkodarosirpa341NuotekuSurinkimas" localSheetId="3">'Forma 4'!$J$188</definedName>
    <definedName name="VAS073_F_Rinkodarosirpa341NuotekuSurinkimas">'Forma 4'!$J$188</definedName>
    <definedName name="VAS073_F_Rinkodarosirpa342NuotekuValymas" localSheetId="3">'Forma 4'!$K$188</definedName>
    <definedName name="VAS073_F_Rinkodarosirpa342NuotekuValymas">'Forma 4'!$K$188</definedName>
    <definedName name="VAS073_F_Rinkodarosirpa343NuotekuDumblo" localSheetId="3">'Forma 4'!$L$188</definedName>
    <definedName name="VAS073_F_Rinkodarosirpa343NuotekuDumblo">'Forma 4'!$L$188</definedName>
    <definedName name="VAS073_F_Rinkodarosirpa34IsViso" localSheetId="3">'Forma 4'!$I$188</definedName>
    <definedName name="VAS073_F_Rinkodarosirpa34IsViso">'Forma 4'!$I$188</definedName>
    <definedName name="VAS073_F_Rinkodarosirpa35PavirsiniuNuoteku" localSheetId="3">'Forma 4'!$M$188</definedName>
    <definedName name="VAS073_F_Rinkodarosirpa35PavirsiniuNuoteku">'Forma 4'!$M$188</definedName>
    <definedName name="VAS073_F_Rinkodarosirpa36KitosReguliuojamosios" localSheetId="3">'Forma 4'!$N$188</definedName>
    <definedName name="VAS073_F_Rinkodarosirpa36KitosReguliuojamosios">'Forma 4'!$N$188</definedName>
    <definedName name="VAS073_F_Rinkodarosirpa37KitosVeiklos" localSheetId="3">'Forma 4'!$Q$188</definedName>
    <definedName name="VAS073_F_Rinkodarosirpa37KitosVeiklos">'Forma 4'!$Q$188</definedName>
    <definedName name="VAS073_F_Rinkodarosirpa3Apskaitosveikla1" localSheetId="3">'Forma 4'!$O$188</definedName>
    <definedName name="VAS073_F_Rinkodarosirpa3Apskaitosveikla1">'Forma 4'!$O$188</definedName>
    <definedName name="VAS073_F_Rinkodarosirpa3Kitareguliuoja1" localSheetId="3">'Forma 4'!$P$188</definedName>
    <definedName name="VAS073_F_Rinkodarosirpa3Kitareguliuoja1">'Forma 4'!$P$188</definedName>
    <definedName name="VAS073_F_Rinkodarosirpa41IS" localSheetId="3">'Forma 4'!$D$234</definedName>
    <definedName name="VAS073_F_Rinkodarosirpa41IS">'Forma 4'!$D$234</definedName>
    <definedName name="VAS073_F_Rinkodarosirpa431GeriamojoVandens" localSheetId="3">'Forma 4'!$F$234</definedName>
    <definedName name="VAS073_F_Rinkodarosirpa431GeriamojoVandens">'Forma 4'!$F$234</definedName>
    <definedName name="VAS073_F_Rinkodarosirpa432GeriamojoVandens" localSheetId="3">'Forma 4'!$G$234</definedName>
    <definedName name="VAS073_F_Rinkodarosirpa432GeriamojoVandens">'Forma 4'!$G$234</definedName>
    <definedName name="VAS073_F_Rinkodarosirpa433GeriamojoVandens" localSheetId="3">'Forma 4'!$H$234</definedName>
    <definedName name="VAS073_F_Rinkodarosirpa433GeriamojoVandens">'Forma 4'!$H$234</definedName>
    <definedName name="VAS073_F_Rinkodarosirpa43IsViso" localSheetId="3">'Forma 4'!$E$234</definedName>
    <definedName name="VAS073_F_Rinkodarosirpa43IsViso">'Forma 4'!$E$234</definedName>
    <definedName name="VAS073_F_Rinkodarosirpa441NuotekuSurinkimas" localSheetId="3">'Forma 4'!$J$234</definedName>
    <definedName name="VAS073_F_Rinkodarosirpa441NuotekuSurinkimas">'Forma 4'!$J$234</definedName>
    <definedName name="VAS073_F_Rinkodarosirpa442NuotekuValymas" localSheetId="3">'Forma 4'!$K$234</definedName>
    <definedName name="VAS073_F_Rinkodarosirpa442NuotekuValymas">'Forma 4'!$K$234</definedName>
    <definedName name="VAS073_F_Rinkodarosirpa443NuotekuDumblo" localSheetId="3">'Forma 4'!$L$234</definedName>
    <definedName name="VAS073_F_Rinkodarosirpa443NuotekuDumblo">'Forma 4'!$L$234</definedName>
    <definedName name="VAS073_F_Rinkodarosirpa44IsViso" localSheetId="3">'Forma 4'!$I$234</definedName>
    <definedName name="VAS073_F_Rinkodarosirpa44IsViso">'Forma 4'!$I$234</definedName>
    <definedName name="VAS073_F_Rinkodarosirpa45PavirsiniuNuoteku" localSheetId="3">'Forma 4'!$M$234</definedName>
    <definedName name="VAS073_F_Rinkodarosirpa45PavirsiniuNuoteku">'Forma 4'!$M$234</definedName>
    <definedName name="VAS073_F_Rinkodarosirpa46KitosReguliuojamosios" localSheetId="3">'Forma 4'!$N$234</definedName>
    <definedName name="VAS073_F_Rinkodarosirpa46KitosReguliuojamosios">'Forma 4'!$N$234</definedName>
    <definedName name="VAS073_F_Rinkodarosirpa47KitosVeiklos" localSheetId="3">'Forma 4'!$Q$234</definedName>
    <definedName name="VAS073_F_Rinkodarosirpa47KitosVeiklos">'Forma 4'!$Q$234</definedName>
    <definedName name="VAS073_F_Rinkodarosirpa4Apskaitosveikla1" localSheetId="3">'Forma 4'!$O$234</definedName>
    <definedName name="VAS073_F_Rinkodarosirpa4Apskaitosveikla1">'Forma 4'!$O$234</definedName>
    <definedName name="VAS073_F_Rinkodarosirpa4Kitareguliuoja1" localSheetId="3">'Forma 4'!$P$234</definedName>
    <definedName name="VAS073_F_Rinkodarosirpa4Kitareguliuoja1">'Forma 4'!$P$234</definedName>
    <definedName name="VAS073_F_Rysiupaslaugus11IS" localSheetId="3">'Forma 4'!$D$72</definedName>
    <definedName name="VAS073_F_Rysiupaslaugus11IS">'Forma 4'!$D$72</definedName>
    <definedName name="VAS073_F_Rysiupaslaugus131GeriamojoVandens" localSheetId="3">'Forma 4'!$F$72</definedName>
    <definedName name="VAS073_F_Rysiupaslaugus131GeriamojoVandens">'Forma 4'!$F$72</definedName>
    <definedName name="VAS073_F_Rysiupaslaugus132GeriamojoVandens" localSheetId="3">'Forma 4'!$G$72</definedName>
    <definedName name="VAS073_F_Rysiupaslaugus132GeriamojoVandens">'Forma 4'!$G$72</definedName>
    <definedName name="VAS073_F_Rysiupaslaugus133GeriamojoVandens" localSheetId="3">'Forma 4'!$H$72</definedName>
    <definedName name="VAS073_F_Rysiupaslaugus133GeriamojoVandens">'Forma 4'!$H$72</definedName>
    <definedName name="VAS073_F_Rysiupaslaugus13IsViso" localSheetId="3">'Forma 4'!$E$72</definedName>
    <definedName name="VAS073_F_Rysiupaslaugus13IsViso">'Forma 4'!$E$72</definedName>
    <definedName name="VAS073_F_Rysiupaslaugus141NuotekuSurinkimas" localSheetId="3">'Forma 4'!$J$72</definedName>
    <definedName name="VAS073_F_Rysiupaslaugus141NuotekuSurinkimas">'Forma 4'!$J$72</definedName>
    <definedName name="VAS073_F_Rysiupaslaugus142NuotekuValymas" localSheetId="3">'Forma 4'!$K$72</definedName>
    <definedName name="VAS073_F_Rysiupaslaugus142NuotekuValymas">'Forma 4'!$K$72</definedName>
    <definedName name="VAS073_F_Rysiupaslaugus143NuotekuDumblo" localSheetId="3">'Forma 4'!$L$72</definedName>
    <definedName name="VAS073_F_Rysiupaslaugus143NuotekuDumblo">'Forma 4'!$L$72</definedName>
    <definedName name="VAS073_F_Rysiupaslaugus14IsViso" localSheetId="3">'Forma 4'!$I$72</definedName>
    <definedName name="VAS073_F_Rysiupaslaugus14IsViso">'Forma 4'!$I$72</definedName>
    <definedName name="VAS073_F_Rysiupaslaugus15PavirsiniuNuoteku" localSheetId="3">'Forma 4'!$M$72</definedName>
    <definedName name="VAS073_F_Rysiupaslaugus15PavirsiniuNuoteku">'Forma 4'!$M$72</definedName>
    <definedName name="VAS073_F_Rysiupaslaugus16KitosReguliuojamosios" localSheetId="3">'Forma 4'!$N$72</definedName>
    <definedName name="VAS073_F_Rysiupaslaugus16KitosReguliuojamosios">'Forma 4'!$N$72</definedName>
    <definedName name="VAS073_F_Rysiupaslaugus17KitosVeiklos" localSheetId="3">'Forma 4'!$Q$72</definedName>
    <definedName name="VAS073_F_Rysiupaslaugus17KitosVeiklos">'Forma 4'!$Q$72</definedName>
    <definedName name="VAS073_F_Rysiupaslaugus1Apskaitosveikla1" localSheetId="3">'Forma 4'!$O$72</definedName>
    <definedName name="VAS073_F_Rysiupaslaugus1Apskaitosveikla1">'Forma 4'!$O$72</definedName>
    <definedName name="VAS073_F_Rysiupaslaugus1Kitareguliuoja1" localSheetId="3">'Forma 4'!$P$72</definedName>
    <definedName name="VAS073_F_Rysiupaslaugus1Kitareguliuoja1">'Forma 4'!$P$72</definedName>
    <definedName name="VAS073_F_Rysiupaslaugus21IS" localSheetId="3">'Forma 4'!$D$125</definedName>
    <definedName name="VAS073_F_Rysiupaslaugus21IS">'Forma 4'!$D$125</definedName>
    <definedName name="VAS073_F_Rysiupaslaugus231GeriamojoVandens" localSheetId="3">'Forma 4'!$F$125</definedName>
    <definedName name="VAS073_F_Rysiupaslaugus231GeriamojoVandens">'Forma 4'!$F$125</definedName>
    <definedName name="VAS073_F_Rysiupaslaugus232GeriamojoVandens" localSheetId="3">'Forma 4'!$G$125</definedName>
    <definedName name="VAS073_F_Rysiupaslaugus232GeriamojoVandens">'Forma 4'!$G$125</definedName>
    <definedName name="VAS073_F_Rysiupaslaugus233GeriamojoVandens" localSheetId="3">'Forma 4'!$H$125</definedName>
    <definedName name="VAS073_F_Rysiupaslaugus233GeriamojoVandens">'Forma 4'!$H$125</definedName>
    <definedName name="VAS073_F_Rysiupaslaugus23IsViso" localSheetId="3">'Forma 4'!$E$125</definedName>
    <definedName name="VAS073_F_Rysiupaslaugus23IsViso">'Forma 4'!$E$125</definedName>
    <definedName name="VAS073_F_Rysiupaslaugus241NuotekuSurinkimas" localSheetId="3">'Forma 4'!$J$125</definedName>
    <definedName name="VAS073_F_Rysiupaslaugus241NuotekuSurinkimas">'Forma 4'!$J$125</definedName>
    <definedName name="VAS073_F_Rysiupaslaugus242NuotekuValymas" localSheetId="3">'Forma 4'!$K$125</definedName>
    <definedName name="VAS073_F_Rysiupaslaugus242NuotekuValymas">'Forma 4'!$K$125</definedName>
    <definedName name="VAS073_F_Rysiupaslaugus243NuotekuDumblo" localSheetId="3">'Forma 4'!$L$125</definedName>
    <definedName name="VAS073_F_Rysiupaslaugus243NuotekuDumblo">'Forma 4'!$L$125</definedName>
    <definedName name="VAS073_F_Rysiupaslaugus24IsViso" localSheetId="3">'Forma 4'!$I$125</definedName>
    <definedName name="VAS073_F_Rysiupaslaugus24IsViso">'Forma 4'!$I$125</definedName>
    <definedName name="VAS073_F_Rysiupaslaugus25PavirsiniuNuoteku" localSheetId="3">'Forma 4'!$M$125</definedName>
    <definedName name="VAS073_F_Rysiupaslaugus25PavirsiniuNuoteku">'Forma 4'!$M$125</definedName>
    <definedName name="VAS073_F_Rysiupaslaugus26KitosReguliuojamosios" localSheetId="3">'Forma 4'!$N$125</definedName>
    <definedName name="VAS073_F_Rysiupaslaugus26KitosReguliuojamosios">'Forma 4'!$N$125</definedName>
    <definedName name="VAS073_F_Rysiupaslaugus27KitosVeiklos" localSheetId="3">'Forma 4'!$Q$125</definedName>
    <definedName name="VAS073_F_Rysiupaslaugus27KitosVeiklos">'Forma 4'!$Q$125</definedName>
    <definedName name="VAS073_F_Rysiupaslaugus2Apskaitosveikla1" localSheetId="3">'Forma 4'!$O$125</definedName>
    <definedName name="VAS073_F_Rysiupaslaugus2Apskaitosveikla1">'Forma 4'!$O$125</definedName>
    <definedName name="VAS073_F_Rysiupaslaugus2Kitareguliuoja1" localSheetId="3">'Forma 4'!$P$125</definedName>
    <definedName name="VAS073_F_Rysiupaslaugus2Kitareguliuoja1">'Forma 4'!$P$125</definedName>
    <definedName name="VAS073_F_Rysiupaslaugus31IS" localSheetId="3">'Forma 4'!$D$177</definedName>
    <definedName name="VAS073_F_Rysiupaslaugus31IS">'Forma 4'!$D$177</definedName>
    <definedName name="VAS073_F_Rysiupaslaugus331GeriamojoVandens" localSheetId="3">'Forma 4'!$F$177</definedName>
    <definedName name="VAS073_F_Rysiupaslaugus331GeriamojoVandens">'Forma 4'!$F$177</definedName>
    <definedName name="VAS073_F_Rysiupaslaugus332GeriamojoVandens" localSheetId="3">'Forma 4'!$G$177</definedName>
    <definedName name="VAS073_F_Rysiupaslaugus332GeriamojoVandens">'Forma 4'!$G$177</definedName>
    <definedName name="VAS073_F_Rysiupaslaugus333GeriamojoVandens" localSheetId="3">'Forma 4'!$H$177</definedName>
    <definedName name="VAS073_F_Rysiupaslaugus333GeriamojoVandens">'Forma 4'!$H$177</definedName>
    <definedName name="VAS073_F_Rysiupaslaugus33IsViso" localSheetId="3">'Forma 4'!$E$177</definedName>
    <definedName name="VAS073_F_Rysiupaslaugus33IsViso">'Forma 4'!$E$177</definedName>
    <definedName name="VAS073_F_Rysiupaslaugus341NuotekuSurinkimas" localSheetId="3">'Forma 4'!$J$177</definedName>
    <definedName name="VAS073_F_Rysiupaslaugus341NuotekuSurinkimas">'Forma 4'!$J$177</definedName>
    <definedName name="VAS073_F_Rysiupaslaugus342NuotekuValymas" localSheetId="3">'Forma 4'!$K$177</definedName>
    <definedName name="VAS073_F_Rysiupaslaugus342NuotekuValymas">'Forma 4'!$K$177</definedName>
    <definedName name="VAS073_F_Rysiupaslaugus343NuotekuDumblo" localSheetId="3">'Forma 4'!$L$177</definedName>
    <definedName name="VAS073_F_Rysiupaslaugus343NuotekuDumblo">'Forma 4'!$L$177</definedName>
    <definedName name="VAS073_F_Rysiupaslaugus34IsViso" localSheetId="3">'Forma 4'!$I$177</definedName>
    <definedName name="VAS073_F_Rysiupaslaugus34IsViso">'Forma 4'!$I$177</definedName>
    <definedName name="VAS073_F_Rysiupaslaugus35PavirsiniuNuoteku" localSheetId="3">'Forma 4'!$M$177</definedName>
    <definedName name="VAS073_F_Rysiupaslaugus35PavirsiniuNuoteku">'Forma 4'!$M$177</definedName>
    <definedName name="VAS073_F_Rysiupaslaugus36KitosReguliuojamosios" localSheetId="3">'Forma 4'!$N$177</definedName>
    <definedName name="VAS073_F_Rysiupaslaugus36KitosReguliuojamosios">'Forma 4'!$N$177</definedName>
    <definedName name="VAS073_F_Rysiupaslaugus37KitosVeiklos" localSheetId="3">'Forma 4'!$Q$177</definedName>
    <definedName name="VAS073_F_Rysiupaslaugus37KitosVeiklos">'Forma 4'!$Q$177</definedName>
    <definedName name="VAS073_F_Rysiupaslaugus3Apskaitosveikla1" localSheetId="3">'Forma 4'!$O$177</definedName>
    <definedName name="VAS073_F_Rysiupaslaugus3Apskaitosveikla1">'Forma 4'!$O$177</definedName>
    <definedName name="VAS073_F_Rysiupaslaugus3Kitareguliuoja1" localSheetId="3">'Forma 4'!$P$177</definedName>
    <definedName name="VAS073_F_Rysiupaslaugus3Kitareguliuoja1">'Forma 4'!$P$177</definedName>
    <definedName name="VAS073_F_Rysiupaslaugus41IS" localSheetId="3">'Forma 4'!$D$222</definedName>
    <definedName name="VAS073_F_Rysiupaslaugus41IS">'Forma 4'!$D$222</definedName>
    <definedName name="VAS073_F_Rysiupaslaugus431GeriamojoVandens" localSheetId="3">'Forma 4'!$F$222</definedName>
    <definedName name="VAS073_F_Rysiupaslaugus431GeriamojoVandens">'Forma 4'!$F$222</definedName>
    <definedName name="VAS073_F_Rysiupaslaugus432GeriamojoVandens" localSheetId="3">'Forma 4'!$G$222</definedName>
    <definedName name="VAS073_F_Rysiupaslaugus432GeriamojoVandens">'Forma 4'!$G$222</definedName>
    <definedName name="VAS073_F_Rysiupaslaugus433GeriamojoVandens" localSheetId="3">'Forma 4'!$H$222</definedName>
    <definedName name="VAS073_F_Rysiupaslaugus433GeriamojoVandens">'Forma 4'!$H$222</definedName>
    <definedName name="VAS073_F_Rysiupaslaugus43IsViso" localSheetId="3">'Forma 4'!$E$222</definedName>
    <definedName name="VAS073_F_Rysiupaslaugus43IsViso">'Forma 4'!$E$222</definedName>
    <definedName name="VAS073_F_Rysiupaslaugus441NuotekuSurinkimas" localSheetId="3">'Forma 4'!$J$222</definedName>
    <definedName name="VAS073_F_Rysiupaslaugus441NuotekuSurinkimas">'Forma 4'!$J$222</definedName>
    <definedName name="VAS073_F_Rysiupaslaugus442NuotekuValymas" localSheetId="3">'Forma 4'!$K$222</definedName>
    <definedName name="VAS073_F_Rysiupaslaugus442NuotekuValymas">'Forma 4'!$K$222</definedName>
    <definedName name="VAS073_F_Rysiupaslaugus443NuotekuDumblo" localSheetId="3">'Forma 4'!$L$222</definedName>
    <definedName name="VAS073_F_Rysiupaslaugus443NuotekuDumblo">'Forma 4'!$L$222</definedName>
    <definedName name="VAS073_F_Rysiupaslaugus44IsViso" localSheetId="3">'Forma 4'!$I$222</definedName>
    <definedName name="VAS073_F_Rysiupaslaugus44IsViso">'Forma 4'!$I$222</definedName>
    <definedName name="VAS073_F_Rysiupaslaugus45PavirsiniuNuoteku" localSheetId="3">'Forma 4'!$M$222</definedName>
    <definedName name="VAS073_F_Rysiupaslaugus45PavirsiniuNuoteku">'Forma 4'!$M$222</definedName>
    <definedName name="VAS073_F_Rysiupaslaugus46KitosReguliuojamosios" localSheetId="3">'Forma 4'!$N$222</definedName>
    <definedName name="VAS073_F_Rysiupaslaugus46KitosReguliuojamosios">'Forma 4'!$N$222</definedName>
    <definedName name="VAS073_F_Rysiupaslaugus47KitosVeiklos" localSheetId="3">'Forma 4'!$Q$222</definedName>
    <definedName name="VAS073_F_Rysiupaslaugus47KitosVeiklos">'Forma 4'!$Q$222</definedName>
    <definedName name="VAS073_F_Rysiupaslaugus4Apskaitosveikla1" localSheetId="3">'Forma 4'!$O$222</definedName>
    <definedName name="VAS073_F_Rysiupaslaugus4Apskaitosveikla1">'Forma 4'!$O$222</definedName>
    <definedName name="VAS073_F_Rysiupaslaugus4Kitareguliuoja1" localSheetId="3">'Forma 4'!$P$222</definedName>
    <definedName name="VAS073_F_Rysiupaslaugus4Kitareguliuoja1">'Forma 4'!$P$222</definedName>
    <definedName name="VAS073_F_Silumosenergij11IS" localSheetId="3">'Forma 4'!$D$43</definedName>
    <definedName name="VAS073_F_Silumosenergij11IS">'Forma 4'!$D$43</definedName>
    <definedName name="VAS073_F_Silumosenergij131GeriamojoVandens" localSheetId="3">'Forma 4'!$F$43</definedName>
    <definedName name="VAS073_F_Silumosenergij131GeriamojoVandens">'Forma 4'!$F$43</definedName>
    <definedName name="VAS073_F_Silumosenergij132GeriamojoVandens" localSheetId="3">'Forma 4'!$G$43</definedName>
    <definedName name="VAS073_F_Silumosenergij132GeriamojoVandens">'Forma 4'!$G$43</definedName>
    <definedName name="VAS073_F_Silumosenergij133GeriamojoVandens" localSheetId="3">'Forma 4'!$H$43</definedName>
    <definedName name="VAS073_F_Silumosenergij133GeriamojoVandens">'Forma 4'!$H$43</definedName>
    <definedName name="VAS073_F_Silumosenergij13IsViso" localSheetId="3">'Forma 4'!$E$43</definedName>
    <definedName name="VAS073_F_Silumosenergij13IsViso">'Forma 4'!$E$43</definedName>
    <definedName name="VAS073_F_Silumosenergij141NuotekuSurinkimas" localSheetId="3">'Forma 4'!$J$43</definedName>
    <definedName name="VAS073_F_Silumosenergij141NuotekuSurinkimas">'Forma 4'!$J$43</definedName>
    <definedName name="VAS073_F_Silumosenergij142NuotekuValymas" localSheetId="3">'Forma 4'!$K$43</definedName>
    <definedName name="VAS073_F_Silumosenergij142NuotekuValymas">'Forma 4'!$K$43</definedName>
    <definedName name="VAS073_F_Silumosenergij143NuotekuDumblo" localSheetId="3">'Forma 4'!$L$43</definedName>
    <definedName name="VAS073_F_Silumosenergij143NuotekuDumblo">'Forma 4'!$L$43</definedName>
    <definedName name="VAS073_F_Silumosenergij14IsViso" localSheetId="3">'Forma 4'!$I$43</definedName>
    <definedName name="VAS073_F_Silumosenergij14IsViso">'Forma 4'!$I$43</definedName>
    <definedName name="VAS073_F_Silumosenergij15PavirsiniuNuoteku" localSheetId="3">'Forma 4'!$M$43</definedName>
    <definedName name="VAS073_F_Silumosenergij15PavirsiniuNuoteku">'Forma 4'!$M$43</definedName>
    <definedName name="VAS073_F_Silumosenergij16KitosReguliuojamosios" localSheetId="3">'Forma 4'!$N$43</definedName>
    <definedName name="VAS073_F_Silumosenergij16KitosReguliuojamosios">'Forma 4'!$N$43</definedName>
    <definedName name="VAS073_F_Silumosenergij17KitosVeiklos" localSheetId="3">'Forma 4'!$Q$43</definedName>
    <definedName name="VAS073_F_Silumosenergij17KitosVeiklos">'Forma 4'!$Q$43</definedName>
    <definedName name="VAS073_F_Silumosenergij1Apskaitosveikla1" localSheetId="3">'Forma 4'!$O$43</definedName>
    <definedName name="VAS073_F_Silumosenergij1Apskaitosveikla1">'Forma 4'!$O$43</definedName>
    <definedName name="VAS073_F_Silumosenergij1Kitareguliuoja1" localSheetId="3">'Forma 4'!$P$43</definedName>
    <definedName name="VAS073_F_Silumosenergij1Kitareguliuoja1">'Forma 4'!$P$43</definedName>
    <definedName name="VAS073_F_Silumosenergij21IS" localSheetId="3">'Forma 4'!$D$44</definedName>
    <definedName name="VAS073_F_Silumosenergij21IS">'Forma 4'!$D$44</definedName>
    <definedName name="VAS073_F_Silumosenergij231GeriamojoVandens" localSheetId="3">'Forma 4'!$F$44</definedName>
    <definedName name="VAS073_F_Silumosenergij231GeriamojoVandens">'Forma 4'!$F$44</definedName>
    <definedName name="VAS073_F_Silumosenergij232GeriamojoVandens" localSheetId="3">'Forma 4'!$G$44</definedName>
    <definedName name="VAS073_F_Silumosenergij232GeriamojoVandens">'Forma 4'!$G$44</definedName>
    <definedName name="VAS073_F_Silumosenergij233GeriamojoVandens" localSheetId="3">'Forma 4'!$H$44</definedName>
    <definedName name="VAS073_F_Silumosenergij233GeriamojoVandens">'Forma 4'!$H$44</definedName>
    <definedName name="VAS073_F_Silumosenergij23IsViso" localSheetId="3">'Forma 4'!$E$44</definedName>
    <definedName name="VAS073_F_Silumosenergij23IsViso">'Forma 4'!$E$44</definedName>
    <definedName name="VAS073_F_Silumosenergij241NuotekuSurinkimas" localSheetId="3">'Forma 4'!$J$44</definedName>
    <definedName name="VAS073_F_Silumosenergij241NuotekuSurinkimas">'Forma 4'!$J$44</definedName>
    <definedName name="VAS073_F_Silumosenergij242NuotekuValymas" localSheetId="3">'Forma 4'!$K$44</definedName>
    <definedName name="VAS073_F_Silumosenergij242NuotekuValymas">'Forma 4'!$K$44</definedName>
    <definedName name="VAS073_F_Silumosenergij243NuotekuDumblo" localSheetId="3">'Forma 4'!$L$44</definedName>
    <definedName name="VAS073_F_Silumosenergij243NuotekuDumblo">'Forma 4'!$L$44</definedName>
    <definedName name="VAS073_F_Silumosenergij24IsViso" localSheetId="3">'Forma 4'!$I$44</definedName>
    <definedName name="VAS073_F_Silumosenergij24IsViso">'Forma 4'!$I$44</definedName>
    <definedName name="VAS073_F_Silumosenergij25PavirsiniuNuoteku" localSheetId="3">'Forma 4'!$M$44</definedName>
    <definedName name="VAS073_F_Silumosenergij25PavirsiniuNuoteku">'Forma 4'!$M$44</definedName>
    <definedName name="VAS073_F_Silumosenergij26KitosReguliuojamosios" localSheetId="3">'Forma 4'!$N$44</definedName>
    <definedName name="VAS073_F_Silumosenergij26KitosReguliuojamosios">'Forma 4'!$N$44</definedName>
    <definedName name="VAS073_F_Silumosenergij27KitosVeiklos" localSheetId="3">'Forma 4'!$Q$44</definedName>
    <definedName name="VAS073_F_Silumosenergij27KitosVeiklos">'Forma 4'!$Q$44</definedName>
    <definedName name="VAS073_F_Silumosenergij2Apskaitosveikla1" localSheetId="3">'Forma 4'!$O$44</definedName>
    <definedName name="VAS073_F_Silumosenergij2Apskaitosveikla1">'Forma 4'!$O$44</definedName>
    <definedName name="VAS073_F_Silumosenergij2Kitareguliuoja1" localSheetId="3">'Forma 4'!$P$44</definedName>
    <definedName name="VAS073_F_Silumosenergij2Kitareguliuoja1">'Forma 4'!$P$44</definedName>
    <definedName name="VAS073_F_Silumosenergij31IS" localSheetId="3">'Forma 4'!$D$99</definedName>
    <definedName name="VAS073_F_Silumosenergij31IS">'Forma 4'!$D$99</definedName>
    <definedName name="VAS073_F_Silumosenergij331GeriamojoVandens" localSheetId="3">'Forma 4'!$F$99</definedName>
    <definedName name="VAS073_F_Silumosenergij331GeriamojoVandens">'Forma 4'!$F$99</definedName>
    <definedName name="VAS073_F_Silumosenergij332GeriamojoVandens" localSheetId="3">'Forma 4'!$G$99</definedName>
    <definedName name="VAS073_F_Silumosenergij332GeriamojoVandens">'Forma 4'!$G$99</definedName>
    <definedName name="VAS073_F_Silumosenergij333GeriamojoVandens" localSheetId="3">'Forma 4'!$H$99</definedName>
    <definedName name="VAS073_F_Silumosenergij333GeriamojoVandens">'Forma 4'!$H$99</definedName>
    <definedName name="VAS073_F_Silumosenergij33IsViso" localSheetId="3">'Forma 4'!$E$99</definedName>
    <definedName name="VAS073_F_Silumosenergij33IsViso">'Forma 4'!$E$99</definedName>
    <definedName name="VAS073_F_Silumosenergij341NuotekuSurinkimas" localSheetId="3">'Forma 4'!$J$99</definedName>
    <definedName name="VAS073_F_Silumosenergij341NuotekuSurinkimas">'Forma 4'!$J$99</definedName>
    <definedName name="VAS073_F_Silumosenergij342NuotekuValymas" localSheetId="3">'Forma 4'!$K$99</definedName>
    <definedName name="VAS073_F_Silumosenergij342NuotekuValymas">'Forma 4'!$K$99</definedName>
    <definedName name="VAS073_F_Silumosenergij343NuotekuDumblo" localSheetId="3">'Forma 4'!$L$99</definedName>
    <definedName name="VAS073_F_Silumosenergij343NuotekuDumblo">'Forma 4'!$L$99</definedName>
    <definedName name="VAS073_F_Silumosenergij34IsViso" localSheetId="3">'Forma 4'!$I$99</definedName>
    <definedName name="VAS073_F_Silumosenergij34IsViso">'Forma 4'!$I$99</definedName>
    <definedName name="VAS073_F_Silumosenergij35PavirsiniuNuoteku" localSheetId="3">'Forma 4'!$M$99</definedName>
    <definedName name="VAS073_F_Silumosenergij35PavirsiniuNuoteku">'Forma 4'!$M$99</definedName>
    <definedName name="VAS073_F_Silumosenergij36KitosReguliuojamosios" localSheetId="3">'Forma 4'!$N$99</definedName>
    <definedName name="VAS073_F_Silumosenergij36KitosReguliuojamosios">'Forma 4'!$N$99</definedName>
    <definedName name="VAS073_F_Silumosenergij37KitosVeiklos" localSheetId="3">'Forma 4'!$Q$99</definedName>
    <definedName name="VAS073_F_Silumosenergij37KitosVeiklos">'Forma 4'!$Q$99</definedName>
    <definedName name="VAS073_F_Silumosenergij3Apskaitosveikla1" localSheetId="3">'Forma 4'!$O$99</definedName>
    <definedName name="VAS073_F_Silumosenergij3Apskaitosveikla1">'Forma 4'!$O$99</definedName>
    <definedName name="VAS073_F_Silumosenergij3Kitareguliuoja1" localSheetId="3">'Forma 4'!$P$99</definedName>
    <definedName name="VAS073_F_Silumosenergij3Kitareguliuoja1">'Forma 4'!$P$99</definedName>
    <definedName name="VAS073_F_Silumosenergij41IS" localSheetId="3">'Forma 4'!$D$100</definedName>
    <definedName name="VAS073_F_Silumosenergij41IS">'Forma 4'!$D$100</definedName>
    <definedName name="VAS073_F_Silumosenergij431GeriamojoVandens" localSheetId="3">'Forma 4'!$F$100</definedName>
    <definedName name="VAS073_F_Silumosenergij431GeriamojoVandens">'Forma 4'!$F$100</definedName>
    <definedName name="VAS073_F_Silumosenergij432GeriamojoVandens" localSheetId="3">'Forma 4'!$G$100</definedName>
    <definedName name="VAS073_F_Silumosenergij432GeriamojoVandens">'Forma 4'!$G$100</definedName>
    <definedName name="VAS073_F_Silumosenergij433GeriamojoVandens" localSheetId="3">'Forma 4'!$H$100</definedName>
    <definedName name="VAS073_F_Silumosenergij433GeriamojoVandens">'Forma 4'!$H$100</definedName>
    <definedName name="VAS073_F_Silumosenergij43IsViso" localSheetId="3">'Forma 4'!$E$100</definedName>
    <definedName name="VAS073_F_Silumosenergij43IsViso">'Forma 4'!$E$100</definedName>
    <definedName name="VAS073_F_Silumosenergij441NuotekuSurinkimas" localSheetId="3">'Forma 4'!$J$100</definedName>
    <definedName name="VAS073_F_Silumosenergij441NuotekuSurinkimas">'Forma 4'!$J$100</definedName>
    <definedName name="VAS073_F_Silumosenergij442NuotekuValymas" localSheetId="3">'Forma 4'!$K$100</definedName>
    <definedName name="VAS073_F_Silumosenergij442NuotekuValymas">'Forma 4'!$K$100</definedName>
    <definedName name="VAS073_F_Silumosenergij443NuotekuDumblo" localSheetId="3">'Forma 4'!$L$100</definedName>
    <definedName name="VAS073_F_Silumosenergij443NuotekuDumblo">'Forma 4'!$L$100</definedName>
    <definedName name="VAS073_F_Silumosenergij44IsViso" localSheetId="3">'Forma 4'!$I$100</definedName>
    <definedName name="VAS073_F_Silumosenergij44IsViso">'Forma 4'!$I$100</definedName>
    <definedName name="VAS073_F_Silumosenergij45PavirsiniuNuoteku" localSheetId="3">'Forma 4'!$M$100</definedName>
    <definedName name="VAS073_F_Silumosenergij45PavirsiniuNuoteku">'Forma 4'!$M$100</definedName>
    <definedName name="VAS073_F_Silumosenergij46KitosReguliuojamosios" localSheetId="3">'Forma 4'!$N$100</definedName>
    <definedName name="VAS073_F_Silumosenergij46KitosReguliuojamosios">'Forma 4'!$N$100</definedName>
    <definedName name="VAS073_F_Silumosenergij47KitosVeiklos" localSheetId="3">'Forma 4'!$Q$100</definedName>
    <definedName name="VAS073_F_Silumosenergij47KitosVeiklos">'Forma 4'!$Q$100</definedName>
    <definedName name="VAS073_F_Silumosenergij4Apskaitosveikla1" localSheetId="3">'Forma 4'!$O$100</definedName>
    <definedName name="VAS073_F_Silumosenergij4Apskaitosveikla1">'Forma 4'!$O$100</definedName>
    <definedName name="VAS073_F_Silumosenergij4Kitareguliuoja1" localSheetId="3">'Forma 4'!$P$100</definedName>
    <definedName name="VAS073_F_Silumosenergij4Kitareguliuoja1">'Forma 4'!$P$100</definedName>
    <definedName name="VAS073_F_Silumosenergij51IS" localSheetId="3">'Forma 4'!$D$152</definedName>
    <definedName name="VAS073_F_Silumosenergij51IS">'Forma 4'!$D$152</definedName>
    <definedName name="VAS073_F_Silumosenergij531GeriamojoVandens" localSheetId="3">'Forma 4'!$F$152</definedName>
    <definedName name="VAS073_F_Silumosenergij531GeriamojoVandens">'Forma 4'!$F$152</definedName>
    <definedName name="VAS073_F_Silumosenergij532GeriamojoVandens" localSheetId="3">'Forma 4'!$G$152</definedName>
    <definedName name="VAS073_F_Silumosenergij532GeriamojoVandens">'Forma 4'!$G$152</definedName>
    <definedName name="VAS073_F_Silumosenergij533GeriamojoVandens" localSheetId="3">'Forma 4'!$H$152</definedName>
    <definedName name="VAS073_F_Silumosenergij533GeriamojoVandens">'Forma 4'!$H$152</definedName>
    <definedName name="VAS073_F_Silumosenergij53IsViso" localSheetId="3">'Forma 4'!$E$152</definedName>
    <definedName name="VAS073_F_Silumosenergij53IsViso">'Forma 4'!$E$152</definedName>
    <definedName name="VAS073_F_Silumosenergij541NuotekuSurinkimas" localSheetId="3">'Forma 4'!$J$152</definedName>
    <definedName name="VAS073_F_Silumosenergij541NuotekuSurinkimas">'Forma 4'!$J$152</definedName>
    <definedName name="VAS073_F_Silumosenergij542NuotekuValymas" localSheetId="3">'Forma 4'!$K$152</definedName>
    <definedName name="VAS073_F_Silumosenergij542NuotekuValymas">'Forma 4'!$K$152</definedName>
    <definedName name="VAS073_F_Silumosenergij543NuotekuDumblo" localSheetId="3">'Forma 4'!$L$152</definedName>
    <definedName name="VAS073_F_Silumosenergij543NuotekuDumblo">'Forma 4'!$L$152</definedName>
    <definedName name="VAS073_F_Silumosenergij54IsViso" localSheetId="3">'Forma 4'!$I$152</definedName>
    <definedName name="VAS073_F_Silumosenergij54IsViso">'Forma 4'!$I$152</definedName>
    <definedName name="VAS073_F_Silumosenergij55PavirsiniuNuoteku" localSheetId="3">'Forma 4'!$M$152</definedName>
    <definedName name="VAS073_F_Silumosenergij55PavirsiniuNuoteku">'Forma 4'!$M$152</definedName>
    <definedName name="VAS073_F_Silumosenergij56KitosReguliuojamosios" localSheetId="3">'Forma 4'!$N$152</definedName>
    <definedName name="VAS073_F_Silumosenergij56KitosReguliuojamosios">'Forma 4'!$N$152</definedName>
    <definedName name="VAS073_F_Silumosenergij57KitosVeiklos" localSheetId="3">'Forma 4'!$Q$152</definedName>
    <definedName name="VAS073_F_Silumosenergij57KitosVeiklos">'Forma 4'!$Q$152</definedName>
    <definedName name="VAS073_F_Silumosenergij5Apskaitosveikla1" localSheetId="3">'Forma 4'!$O$152</definedName>
    <definedName name="VAS073_F_Silumosenergij5Apskaitosveikla1">'Forma 4'!$O$152</definedName>
    <definedName name="VAS073_F_Silumosenergij5Kitareguliuoja1" localSheetId="3">'Forma 4'!$P$152</definedName>
    <definedName name="VAS073_F_Silumosenergij5Kitareguliuoja1">'Forma 4'!$P$152</definedName>
    <definedName name="VAS073_F_Silumosenergij61IS" localSheetId="3">'Forma 4'!$D$196</definedName>
    <definedName name="VAS073_F_Silumosenergij61IS">'Forma 4'!$D$196</definedName>
    <definedName name="VAS073_F_Silumosenergij631GeriamojoVandens" localSheetId="3">'Forma 4'!$F$196</definedName>
    <definedName name="VAS073_F_Silumosenergij631GeriamojoVandens">'Forma 4'!$F$196</definedName>
    <definedName name="VAS073_F_Silumosenergij632GeriamojoVandens" localSheetId="3">'Forma 4'!$G$196</definedName>
    <definedName name="VAS073_F_Silumosenergij632GeriamojoVandens">'Forma 4'!$G$196</definedName>
    <definedName name="VAS073_F_Silumosenergij633GeriamojoVandens" localSheetId="3">'Forma 4'!$H$196</definedName>
    <definedName name="VAS073_F_Silumosenergij633GeriamojoVandens">'Forma 4'!$H$196</definedName>
    <definedName name="VAS073_F_Silumosenergij63IsViso" localSheetId="3">'Forma 4'!$E$196</definedName>
    <definedName name="VAS073_F_Silumosenergij63IsViso">'Forma 4'!$E$196</definedName>
    <definedName name="VAS073_F_Silumosenergij641NuotekuSurinkimas" localSheetId="3">'Forma 4'!$J$196</definedName>
    <definedName name="VAS073_F_Silumosenergij641NuotekuSurinkimas">'Forma 4'!$J$196</definedName>
    <definedName name="VAS073_F_Silumosenergij642NuotekuValymas" localSheetId="3">'Forma 4'!$K$196</definedName>
    <definedName name="VAS073_F_Silumosenergij642NuotekuValymas">'Forma 4'!$K$196</definedName>
    <definedName name="VAS073_F_Silumosenergij643NuotekuDumblo" localSheetId="3">'Forma 4'!$L$196</definedName>
    <definedName name="VAS073_F_Silumosenergij643NuotekuDumblo">'Forma 4'!$L$196</definedName>
    <definedName name="VAS073_F_Silumosenergij64IsViso" localSheetId="3">'Forma 4'!$I$196</definedName>
    <definedName name="VAS073_F_Silumosenergij64IsViso">'Forma 4'!$I$196</definedName>
    <definedName name="VAS073_F_Silumosenergij65PavirsiniuNuoteku" localSheetId="3">'Forma 4'!$M$196</definedName>
    <definedName name="VAS073_F_Silumosenergij65PavirsiniuNuoteku">'Forma 4'!$M$196</definedName>
    <definedName name="VAS073_F_Silumosenergij66KitosReguliuojamosios" localSheetId="3">'Forma 4'!$N$196</definedName>
    <definedName name="VAS073_F_Silumosenergij66KitosReguliuojamosios">'Forma 4'!$N$196</definedName>
    <definedName name="VAS073_F_Silumosenergij67KitosVeiklos" localSheetId="3">'Forma 4'!$Q$196</definedName>
    <definedName name="VAS073_F_Silumosenergij67KitosVeiklos">'Forma 4'!$Q$196</definedName>
    <definedName name="VAS073_F_Silumosenergij6Apskaitosveikla1" localSheetId="3">'Forma 4'!$O$196</definedName>
    <definedName name="VAS073_F_Silumosenergij6Apskaitosveikla1">'Forma 4'!$O$196</definedName>
    <definedName name="VAS073_F_Silumosenergij6Kitareguliuoja1" localSheetId="3">'Forma 4'!$P$196</definedName>
    <definedName name="VAS073_F_Silumosenergij6Kitareguliuoja1">'Forma 4'!$P$196</definedName>
    <definedName name="VAS073_F_Silumosenergij71IS" localSheetId="3">'Forma 4'!$D$197</definedName>
    <definedName name="VAS073_F_Silumosenergij71IS">'Forma 4'!$D$197</definedName>
    <definedName name="VAS073_F_Silumosenergij731GeriamojoVandens" localSheetId="3">'Forma 4'!$F$197</definedName>
    <definedName name="VAS073_F_Silumosenergij731GeriamojoVandens">'Forma 4'!$F$197</definedName>
    <definedName name="VAS073_F_Silumosenergij732GeriamojoVandens" localSheetId="3">'Forma 4'!$G$197</definedName>
    <definedName name="VAS073_F_Silumosenergij732GeriamojoVandens">'Forma 4'!$G$197</definedName>
    <definedName name="VAS073_F_Silumosenergij733GeriamojoVandens" localSheetId="3">'Forma 4'!$H$197</definedName>
    <definedName name="VAS073_F_Silumosenergij733GeriamojoVandens">'Forma 4'!$H$197</definedName>
    <definedName name="VAS073_F_Silumosenergij73IsViso" localSheetId="3">'Forma 4'!$E$197</definedName>
    <definedName name="VAS073_F_Silumosenergij73IsViso">'Forma 4'!$E$197</definedName>
    <definedName name="VAS073_F_Silumosenergij741NuotekuSurinkimas" localSheetId="3">'Forma 4'!$J$197</definedName>
    <definedName name="VAS073_F_Silumosenergij741NuotekuSurinkimas">'Forma 4'!$J$197</definedName>
    <definedName name="VAS073_F_Silumosenergij742NuotekuValymas" localSheetId="3">'Forma 4'!$K$197</definedName>
    <definedName name="VAS073_F_Silumosenergij742NuotekuValymas">'Forma 4'!$K$197</definedName>
    <definedName name="VAS073_F_Silumosenergij743NuotekuDumblo" localSheetId="3">'Forma 4'!$L$197</definedName>
    <definedName name="VAS073_F_Silumosenergij743NuotekuDumblo">'Forma 4'!$L$197</definedName>
    <definedName name="VAS073_F_Silumosenergij74IsViso" localSheetId="3">'Forma 4'!$I$197</definedName>
    <definedName name="VAS073_F_Silumosenergij74IsViso">'Forma 4'!$I$197</definedName>
    <definedName name="VAS073_F_Silumosenergij75PavirsiniuNuoteku" localSheetId="3">'Forma 4'!$M$197</definedName>
    <definedName name="VAS073_F_Silumosenergij75PavirsiniuNuoteku">'Forma 4'!$M$197</definedName>
    <definedName name="VAS073_F_Silumosenergij76KitosReguliuojamosios" localSheetId="3">'Forma 4'!$N$197</definedName>
    <definedName name="VAS073_F_Silumosenergij76KitosReguliuojamosios">'Forma 4'!$N$197</definedName>
    <definedName name="VAS073_F_Silumosenergij77KitosVeiklos" localSheetId="3">'Forma 4'!$Q$197</definedName>
    <definedName name="VAS073_F_Silumosenergij77KitosVeiklos">'Forma 4'!$Q$197</definedName>
    <definedName name="VAS073_F_Silumosenergij7Apskaitosveikla1" localSheetId="3">'Forma 4'!$O$197</definedName>
    <definedName name="VAS073_F_Silumosenergij7Apskaitosveikla1">'Forma 4'!$O$197</definedName>
    <definedName name="VAS073_F_Silumosenergij7Kitareguliuoja1" localSheetId="3">'Forma 4'!$P$197</definedName>
    <definedName name="VAS073_F_Silumosenergij7Kitareguliuoja1">'Forma 4'!$P$197</definedName>
    <definedName name="VAS073_F_Technologiniok11IS" localSheetId="3">'Forma 4'!$D$39</definedName>
    <definedName name="VAS073_F_Technologiniok11IS">'Forma 4'!$D$39</definedName>
    <definedName name="VAS073_F_Technologiniok131GeriamojoVandens" localSheetId="3">'Forma 4'!$F$39</definedName>
    <definedName name="VAS073_F_Technologiniok131GeriamojoVandens">'Forma 4'!$F$39</definedName>
    <definedName name="VAS073_F_Technologiniok132GeriamojoVandens" localSheetId="3">'Forma 4'!$G$39</definedName>
    <definedName name="VAS073_F_Technologiniok132GeriamojoVandens">'Forma 4'!$G$39</definedName>
    <definedName name="VAS073_F_Technologiniok133GeriamojoVandens" localSheetId="3">'Forma 4'!$H$39</definedName>
    <definedName name="VAS073_F_Technologiniok133GeriamojoVandens">'Forma 4'!$H$39</definedName>
    <definedName name="VAS073_F_Technologiniok13IsViso" localSheetId="3">'Forma 4'!$E$39</definedName>
    <definedName name="VAS073_F_Technologiniok13IsViso">'Forma 4'!$E$39</definedName>
    <definedName name="VAS073_F_Technologiniok141NuotekuSurinkimas" localSheetId="3">'Forma 4'!$J$39</definedName>
    <definedName name="VAS073_F_Technologiniok141NuotekuSurinkimas">'Forma 4'!$J$39</definedName>
    <definedName name="VAS073_F_Technologiniok142NuotekuValymas" localSheetId="3">'Forma 4'!$K$39</definedName>
    <definedName name="VAS073_F_Technologiniok142NuotekuValymas">'Forma 4'!$K$39</definedName>
    <definedName name="VAS073_F_Technologiniok143NuotekuDumblo" localSheetId="3">'Forma 4'!$L$39</definedName>
    <definedName name="VAS073_F_Technologiniok143NuotekuDumblo">'Forma 4'!$L$39</definedName>
    <definedName name="VAS073_F_Technologiniok14IsViso" localSheetId="3">'Forma 4'!$I$39</definedName>
    <definedName name="VAS073_F_Technologiniok14IsViso">'Forma 4'!$I$39</definedName>
    <definedName name="VAS073_F_Technologiniok15PavirsiniuNuoteku" localSheetId="3">'Forma 4'!$M$39</definedName>
    <definedName name="VAS073_F_Technologiniok15PavirsiniuNuoteku">'Forma 4'!$M$39</definedName>
    <definedName name="VAS073_F_Technologiniok16KitosReguliuojamosios" localSheetId="3">'Forma 4'!$N$39</definedName>
    <definedName name="VAS073_F_Technologiniok16KitosReguliuojamosios">'Forma 4'!$N$39</definedName>
    <definedName name="VAS073_F_Technologiniok17KitosVeiklos" localSheetId="3">'Forma 4'!$Q$39</definedName>
    <definedName name="VAS073_F_Technologiniok17KitosVeiklos">'Forma 4'!$Q$39</definedName>
    <definedName name="VAS073_F_Technologiniok1Apskaitosveikla1" localSheetId="3">'Forma 4'!$O$39</definedName>
    <definedName name="VAS073_F_Technologiniok1Apskaitosveikla1">'Forma 4'!$O$39</definedName>
    <definedName name="VAS073_F_Technologiniok1Kitareguliuoja1" localSheetId="3">'Forma 4'!$P$39</definedName>
    <definedName name="VAS073_F_Technologiniok1Kitareguliuoja1">'Forma 4'!$P$39</definedName>
    <definedName name="VAS073_F_Technologinium11IS" localSheetId="3">'Forma 4'!$D$15</definedName>
    <definedName name="VAS073_F_Technologinium11IS">'Forma 4'!$D$15</definedName>
    <definedName name="VAS073_F_Technologinium131GeriamojoVandens" localSheetId="3">'Forma 4'!$F$15</definedName>
    <definedName name="VAS073_F_Technologinium131GeriamojoVandens">'Forma 4'!$F$15</definedName>
    <definedName name="VAS073_F_Technologinium132GeriamojoVandens" localSheetId="3">'Forma 4'!$G$15</definedName>
    <definedName name="VAS073_F_Technologinium132GeriamojoVandens">'Forma 4'!$G$15</definedName>
    <definedName name="VAS073_F_Technologinium133GeriamojoVandens" localSheetId="3">'Forma 4'!$H$15</definedName>
    <definedName name="VAS073_F_Technologinium133GeriamojoVandens">'Forma 4'!$H$15</definedName>
    <definedName name="VAS073_F_Technologinium13IsViso" localSheetId="3">'Forma 4'!$E$15</definedName>
    <definedName name="VAS073_F_Technologinium13IsViso">'Forma 4'!$E$15</definedName>
    <definedName name="VAS073_F_Technologinium141NuotekuSurinkimas" localSheetId="3">'Forma 4'!$J$15</definedName>
    <definedName name="VAS073_F_Technologinium141NuotekuSurinkimas">'Forma 4'!$J$15</definedName>
    <definedName name="VAS073_F_Technologinium142NuotekuValymas" localSheetId="3">'Forma 4'!$K$15</definedName>
    <definedName name="VAS073_F_Technologinium142NuotekuValymas">'Forma 4'!$K$15</definedName>
    <definedName name="VAS073_F_Technologinium143NuotekuDumblo" localSheetId="3">'Forma 4'!$L$15</definedName>
    <definedName name="VAS073_F_Technologinium143NuotekuDumblo">'Forma 4'!$L$15</definedName>
    <definedName name="VAS073_F_Technologinium14IsViso" localSheetId="3">'Forma 4'!$I$15</definedName>
    <definedName name="VAS073_F_Technologinium14IsViso">'Forma 4'!$I$15</definedName>
    <definedName name="VAS073_F_Technologinium15PavirsiniuNuoteku" localSheetId="3">'Forma 4'!$M$15</definedName>
    <definedName name="VAS073_F_Technologinium15PavirsiniuNuoteku">'Forma 4'!$M$15</definedName>
    <definedName name="VAS073_F_Technologinium16KitosReguliuojamosios" localSheetId="3">'Forma 4'!$N$15</definedName>
    <definedName name="VAS073_F_Technologinium16KitosReguliuojamosios">'Forma 4'!$N$15</definedName>
    <definedName name="VAS073_F_Technologinium17KitosVeiklos" localSheetId="3">'Forma 4'!$Q$15</definedName>
    <definedName name="VAS073_F_Technologinium17KitosVeiklos">'Forma 4'!$Q$15</definedName>
    <definedName name="VAS073_F_Technologinium1Apskaitosveikla1" localSheetId="3">'Forma 4'!$O$15</definedName>
    <definedName name="VAS073_F_Technologinium1Apskaitosveikla1">'Forma 4'!$O$15</definedName>
    <definedName name="VAS073_F_Technologinium1Kitareguliuoja1" localSheetId="3">'Forma 4'!$P$15</definedName>
    <definedName name="VAS073_F_Technologinium1Kitareguliuoja1">'Forma 4'!$P$15</definedName>
    <definedName name="VAS073_F_Technologinium21IS" localSheetId="3">'Forma 4'!$D$37</definedName>
    <definedName name="VAS073_F_Technologinium21IS">'Forma 4'!$D$37</definedName>
    <definedName name="VAS073_F_Technologinium231GeriamojoVandens" localSheetId="3">'Forma 4'!$F$37</definedName>
    <definedName name="VAS073_F_Technologinium231GeriamojoVandens">'Forma 4'!$F$37</definedName>
    <definedName name="VAS073_F_Technologinium232GeriamojoVandens" localSheetId="3">'Forma 4'!$G$37</definedName>
    <definedName name="VAS073_F_Technologinium232GeriamojoVandens">'Forma 4'!$G$37</definedName>
    <definedName name="VAS073_F_Technologinium233GeriamojoVandens" localSheetId="3">'Forma 4'!$H$37</definedName>
    <definedName name="VAS073_F_Technologinium233GeriamojoVandens">'Forma 4'!$H$37</definedName>
    <definedName name="VAS073_F_Technologinium23IsViso" localSheetId="3">'Forma 4'!$E$37</definedName>
    <definedName name="VAS073_F_Technologinium23IsViso">'Forma 4'!$E$37</definedName>
    <definedName name="VAS073_F_Technologinium241NuotekuSurinkimas" localSheetId="3">'Forma 4'!$J$37</definedName>
    <definedName name="VAS073_F_Technologinium241NuotekuSurinkimas">'Forma 4'!$J$37</definedName>
    <definedName name="VAS073_F_Technologinium242NuotekuValymas" localSheetId="3">'Forma 4'!$K$37</definedName>
    <definedName name="VAS073_F_Technologinium242NuotekuValymas">'Forma 4'!$K$37</definedName>
    <definedName name="VAS073_F_Technologinium243NuotekuDumblo" localSheetId="3">'Forma 4'!$L$37</definedName>
    <definedName name="VAS073_F_Technologinium243NuotekuDumblo">'Forma 4'!$L$37</definedName>
    <definedName name="VAS073_F_Technologinium24IsViso" localSheetId="3">'Forma 4'!$I$37</definedName>
    <definedName name="VAS073_F_Technologinium24IsViso">'Forma 4'!$I$37</definedName>
    <definedName name="VAS073_F_Technologinium25PavirsiniuNuoteku" localSheetId="3">'Forma 4'!$M$37</definedName>
    <definedName name="VAS073_F_Technologinium25PavirsiniuNuoteku">'Forma 4'!$M$37</definedName>
    <definedName name="VAS073_F_Technologinium26KitosReguliuojamosios" localSheetId="3">'Forma 4'!$N$37</definedName>
    <definedName name="VAS073_F_Technologinium26KitosReguliuojamosios">'Forma 4'!$N$37</definedName>
    <definedName name="VAS073_F_Technologinium27KitosVeiklos" localSheetId="3">'Forma 4'!$Q$37</definedName>
    <definedName name="VAS073_F_Technologinium27KitosVeiklos">'Forma 4'!$Q$37</definedName>
    <definedName name="VAS073_F_Technologinium2Apskaitosveikla1" localSheetId="3">'Forma 4'!$O$37</definedName>
    <definedName name="VAS073_F_Technologinium2Apskaitosveikla1">'Forma 4'!$O$37</definedName>
    <definedName name="VAS073_F_Technologinium2Kitareguliuoja1" localSheetId="3">'Forma 4'!$P$37</definedName>
    <definedName name="VAS073_F_Technologinium2Kitareguliuoja1">'Forma 4'!$P$37</definedName>
    <definedName name="VAS073_F_Technologinium31IS" localSheetId="3">'Forma 4'!$D$38</definedName>
    <definedName name="VAS073_F_Technologinium31IS">'Forma 4'!$D$38</definedName>
    <definedName name="VAS073_F_Technologinium331GeriamojoVandens" localSheetId="3">'Forma 4'!$F$38</definedName>
    <definedName name="VAS073_F_Technologinium331GeriamojoVandens">'Forma 4'!$F$38</definedName>
    <definedName name="VAS073_F_Technologinium332GeriamojoVandens" localSheetId="3">'Forma 4'!$G$38</definedName>
    <definedName name="VAS073_F_Technologinium332GeriamojoVandens">'Forma 4'!$G$38</definedName>
    <definedName name="VAS073_F_Technologinium333GeriamojoVandens" localSheetId="3">'Forma 4'!$H$38</definedName>
    <definedName name="VAS073_F_Technologinium333GeriamojoVandens">'Forma 4'!$H$38</definedName>
    <definedName name="VAS073_F_Technologinium33IsViso" localSheetId="3">'Forma 4'!$E$38</definedName>
    <definedName name="VAS073_F_Technologinium33IsViso">'Forma 4'!$E$38</definedName>
    <definedName name="VAS073_F_Technologinium341NuotekuSurinkimas" localSheetId="3">'Forma 4'!$J$38</definedName>
    <definedName name="VAS073_F_Technologinium341NuotekuSurinkimas">'Forma 4'!$J$38</definedName>
    <definedName name="VAS073_F_Technologinium342NuotekuValymas" localSheetId="3">'Forma 4'!$K$38</definedName>
    <definedName name="VAS073_F_Technologinium342NuotekuValymas">'Forma 4'!$K$38</definedName>
    <definedName name="VAS073_F_Technologinium343NuotekuDumblo" localSheetId="3">'Forma 4'!$L$38</definedName>
    <definedName name="VAS073_F_Technologinium343NuotekuDumblo">'Forma 4'!$L$38</definedName>
    <definedName name="VAS073_F_Technologinium34IsViso" localSheetId="3">'Forma 4'!$I$38</definedName>
    <definedName name="VAS073_F_Technologinium34IsViso">'Forma 4'!$I$38</definedName>
    <definedName name="VAS073_F_Technologinium35PavirsiniuNuoteku" localSheetId="3">'Forma 4'!$M$38</definedName>
    <definedName name="VAS073_F_Technologinium35PavirsiniuNuoteku">'Forma 4'!$M$38</definedName>
    <definedName name="VAS073_F_Technologinium36KitosReguliuojamosios" localSheetId="3">'Forma 4'!$N$38</definedName>
    <definedName name="VAS073_F_Technologinium36KitosReguliuojamosios">'Forma 4'!$N$38</definedName>
    <definedName name="VAS073_F_Technologinium37KitosVeiklos" localSheetId="3">'Forma 4'!$Q$38</definedName>
    <definedName name="VAS073_F_Technologinium37KitosVeiklos">'Forma 4'!$Q$38</definedName>
    <definedName name="VAS073_F_Technologinium3Apskaitosveikla1" localSheetId="3">'Forma 4'!$O$38</definedName>
    <definedName name="VAS073_F_Technologinium3Apskaitosveikla1">'Forma 4'!$O$38</definedName>
    <definedName name="VAS073_F_Technologinium3Kitareguliuoja1" localSheetId="3">'Forma 4'!$P$38</definedName>
    <definedName name="VAS073_F_Technologinium3Kitareguliuoja1">'Forma 4'!$P$38</definedName>
    <definedName name="VAS073_F_Teisiniupaslau11IS" localSheetId="3">'Forma 4'!$D$69</definedName>
    <definedName name="VAS073_F_Teisiniupaslau11IS">'Forma 4'!$D$69</definedName>
    <definedName name="VAS073_F_Teisiniupaslau131GeriamojoVandens" localSheetId="3">'Forma 4'!$F$69</definedName>
    <definedName name="VAS073_F_Teisiniupaslau131GeriamojoVandens">'Forma 4'!$F$69</definedName>
    <definedName name="VAS073_F_Teisiniupaslau132GeriamojoVandens" localSheetId="3">'Forma 4'!$G$69</definedName>
    <definedName name="VAS073_F_Teisiniupaslau132GeriamojoVandens">'Forma 4'!$G$69</definedName>
    <definedName name="VAS073_F_Teisiniupaslau133GeriamojoVandens" localSheetId="3">'Forma 4'!$H$69</definedName>
    <definedName name="VAS073_F_Teisiniupaslau133GeriamojoVandens">'Forma 4'!$H$69</definedName>
    <definedName name="VAS073_F_Teisiniupaslau13IsViso" localSheetId="3">'Forma 4'!$E$69</definedName>
    <definedName name="VAS073_F_Teisiniupaslau13IsViso">'Forma 4'!$E$69</definedName>
    <definedName name="VAS073_F_Teisiniupaslau141NuotekuSurinkimas" localSheetId="3">'Forma 4'!$J$69</definedName>
    <definedName name="VAS073_F_Teisiniupaslau141NuotekuSurinkimas">'Forma 4'!$J$69</definedName>
    <definedName name="VAS073_F_Teisiniupaslau142NuotekuValymas" localSheetId="3">'Forma 4'!$K$69</definedName>
    <definedName name="VAS073_F_Teisiniupaslau142NuotekuValymas">'Forma 4'!$K$69</definedName>
    <definedName name="VAS073_F_Teisiniupaslau143NuotekuDumblo" localSheetId="3">'Forma 4'!$L$69</definedName>
    <definedName name="VAS073_F_Teisiniupaslau143NuotekuDumblo">'Forma 4'!$L$69</definedName>
    <definedName name="VAS073_F_Teisiniupaslau14IsViso" localSheetId="3">'Forma 4'!$I$69</definedName>
    <definedName name="VAS073_F_Teisiniupaslau14IsViso">'Forma 4'!$I$69</definedName>
    <definedName name="VAS073_F_Teisiniupaslau15PavirsiniuNuoteku" localSheetId="3">'Forma 4'!$M$69</definedName>
    <definedName name="VAS073_F_Teisiniupaslau15PavirsiniuNuoteku">'Forma 4'!$M$69</definedName>
    <definedName name="VAS073_F_Teisiniupaslau16KitosReguliuojamosios" localSheetId="3">'Forma 4'!$N$69</definedName>
    <definedName name="VAS073_F_Teisiniupaslau16KitosReguliuojamosios">'Forma 4'!$N$69</definedName>
    <definedName name="VAS073_F_Teisiniupaslau17KitosVeiklos" localSheetId="3">'Forma 4'!$Q$69</definedName>
    <definedName name="VAS073_F_Teisiniupaslau17KitosVeiklos">'Forma 4'!$Q$69</definedName>
    <definedName name="VAS073_F_Teisiniupaslau1Apskaitosveikla1" localSheetId="3">'Forma 4'!$O$69</definedName>
    <definedName name="VAS073_F_Teisiniupaslau1Apskaitosveikla1">'Forma 4'!$O$69</definedName>
    <definedName name="VAS073_F_Teisiniupaslau1Kitareguliuoja1" localSheetId="3">'Forma 4'!$P$69</definedName>
    <definedName name="VAS073_F_Teisiniupaslau1Kitareguliuoja1">'Forma 4'!$P$69</definedName>
    <definedName name="VAS073_F_Teisiniupaslau21IS" localSheetId="3">'Forma 4'!$D$122</definedName>
    <definedName name="VAS073_F_Teisiniupaslau21IS">'Forma 4'!$D$122</definedName>
    <definedName name="VAS073_F_Teisiniupaslau231GeriamojoVandens" localSheetId="3">'Forma 4'!$F$122</definedName>
    <definedName name="VAS073_F_Teisiniupaslau231GeriamojoVandens">'Forma 4'!$F$122</definedName>
    <definedName name="VAS073_F_Teisiniupaslau232GeriamojoVandens" localSheetId="3">'Forma 4'!$G$122</definedName>
    <definedName name="VAS073_F_Teisiniupaslau232GeriamojoVandens">'Forma 4'!$G$122</definedName>
    <definedName name="VAS073_F_Teisiniupaslau233GeriamojoVandens" localSheetId="3">'Forma 4'!$H$122</definedName>
    <definedName name="VAS073_F_Teisiniupaslau233GeriamojoVandens">'Forma 4'!$H$122</definedName>
    <definedName name="VAS073_F_Teisiniupaslau23IsViso" localSheetId="3">'Forma 4'!$E$122</definedName>
    <definedName name="VAS073_F_Teisiniupaslau23IsViso">'Forma 4'!$E$122</definedName>
    <definedName name="VAS073_F_Teisiniupaslau241NuotekuSurinkimas" localSheetId="3">'Forma 4'!$J$122</definedName>
    <definedName name="VAS073_F_Teisiniupaslau241NuotekuSurinkimas">'Forma 4'!$J$122</definedName>
    <definedName name="VAS073_F_Teisiniupaslau242NuotekuValymas" localSheetId="3">'Forma 4'!$K$122</definedName>
    <definedName name="VAS073_F_Teisiniupaslau242NuotekuValymas">'Forma 4'!$K$122</definedName>
    <definedName name="VAS073_F_Teisiniupaslau243NuotekuDumblo" localSheetId="3">'Forma 4'!$L$122</definedName>
    <definedName name="VAS073_F_Teisiniupaslau243NuotekuDumblo">'Forma 4'!$L$122</definedName>
    <definedName name="VAS073_F_Teisiniupaslau24IsViso" localSheetId="3">'Forma 4'!$I$122</definedName>
    <definedName name="VAS073_F_Teisiniupaslau24IsViso">'Forma 4'!$I$122</definedName>
    <definedName name="VAS073_F_Teisiniupaslau25PavirsiniuNuoteku" localSheetId="3">'Forma 4'!$M$122</definedName>
    <definedName name="VAS073_F_Teisiniupaslau25PavirsiniuNuoteku">'Forma 4'!$M$122</definedName>
    <definedName name="VAS073_F_Teisiniupaslau26KitosReguliuojamosios" localSheetId="3">'Forma 4'!$N$122</definedName>
    <definedName name="VAS073_F_Teisiniupaslau26KitosReguliuojamosios">'Forma 4'!$N$122</definedName>
    <definedName name="VAS073_F_Teisiniupaslau27KitosVeiklos" localSheetId="3">'Forma 4'!$Q$122</definedName>
    <definedName name="VAS073_F_Teisiniupaslau27KitosVeiklos">'Forma 4'!$Q$122</definedName>
    <definedName name="VAS073_F_Teisiniupaslau2Apskaitosveikla1" localSheetId="3">'Forma 4'!$O$122</definedName>
    <definedName name="VAS073_F_Teisiniupaslau2Apskaitosveikla1">'Forma 4'!$O$122</definedName>
    <definedName name="VAS073_F_Teisiniupaslau2Kitareguliuoja1" localSheetId="3">'Forma 4'!$P$122</definedName>
    <definedName name="VAS073_F_Teisiniupaslau2Kitareguliuoja1">'Forma 4'!$P$122</definedName>
    <definedName name="VAS073_F_Teisiniupaslau31IS" localSheetId="3">'Forma 4'!$D$174</definedName>
    <definedName name="VAS073_F_Teisiniupaslau31IS">'Forma 4'!$D$174</definedName>
    <definedName name="VAS073_F_Teisiniupaslau331GeriamojoVandens" localSheetId="3">'Forma 4'!$F$174</definedName>
    <definedName name="VAS073_F_Teisiniupaslau331GeriamojoVandens">'Forma 4'!$F$174</definedName>
    <definedName name="VAS073_F_Teisiniupaslau332GeriamojoVandens" localSheetId="3">'Forma 4'!$G$174</definedName>
    <definedName name="VAS073_F_Teisiniupaslau332GeriamojoVandens">'Forma 4'!$G$174</definedName>
    <definedName name="VAS073_F_Teisiniupaslau333GeriamojoVandens" localSheetId="3">'Forma 4'!$H$174</definedName>
    <definedName name="VAS073_F_Teisiniupaslau333GeriamojoVandens">'Forma 4'!$H$174</definedName>
    <definedName name="VAS073_F_Teisiniupaslau33IsViso" localSheetId="3">'Forma 4'!$E$174</definedName>
    <definedName name="VAS073_F_Teisiniupaslau33IsViso">'Forma 4'!$E$174</definedName>
    <definedName name="VAS073_F_Teisiniupaslau341NuotekuSurinkimas" localSheetId="3">'Forma 4'!$J$174</definedName>
    <definedName name="VAS073_F_Teisiniupaslau341NuotekuSurinkimas">'Forma 4'!$J$174</definedName>
    <definedName name="VAS073_F_Teisiniupaslau342NuotekuValymas" localSheetId="3">'Forma 4'!$K$174</definedName>
    <definedName name="VAS073_F_Teisiniupaslau342NuotekuValymas">'Forma 4'!$K$174</definedName>
    <definedName name="VAS073_F_Teisiniupaslau343NuotekuDumblo" localSheetId="3">'Forma 4'!$L$174</definedName>
    <definedName name="VAS073_F_Teisiniupaslau343NuotekuDumblo">'Forma 4'!$L$174</definedName>
    <definedName name="VAS073_F_Teisiniupaslau34IsViso" localSheetId="3">'Forma 4'!$I$174</definedName>
    <definedName name="VAS073_F_Teisiniupaslau34IsViso">'Forma 4'!$I$174</definedName>
    <definedName name="VAS073_F_Teisiniupaslau35PavirsiniuNuoteku" localSheetId="3">'Forma 4'!$M$174</definedName>
    <definedName name="VAS073_F_Teisiniupaslau35PavirsiniuNuoteku">'Forma 4'!$M$174</definedName>
    <definedName name="VAS073_F_Teisiniupaslau36KitosReguliuojamosios" localSheetId="3">'Forma 4'!$N$174</definedName>
    <definedName name="VAS073_F_Teisiniupaslau36KitosReguliuojamosios">'Forma 4'!$N$174</definedName>
    <definedName name="VAS073_F_Teisiniupaslau37KitosVeiklos" localSheetId="3">'Forma 4'!$Q$174</definedName>
    <definedName name="VAS073_F_Teisiniupaslau37KitosVeiklos">'Forma 4'!$Q$174</definedName>
    <definedName name="VAS073_F_Teisiniupaslau3Apskaitosveikla1" localSheetId="3">'Forma 4'!$O$174</definedName>
    <definedName name="VAS073_F_Teisiniupaslau3Apskaitosveikla1">'Forma 4'!$O$174</definedName>
    <definedName name="VAS073_F_Teisiniupaslau3Kitareguliuoja1" localSheetId="3">'Forma 4'!$P$174</definedName>
    <definedName name="VAS073_F_Teisiniupaslau3Kitareguliuoja1">'Forma 4'!$P$174</definedName>
    <definedName name="VAS073_F_Teisiniupaslau41IS" localSheetId="3">'Forma 4'!$D$219</definedName>
    <definedName name="VAS073_F_Teisiniupaslau41IS">'Forma 4'!$D$219</definedName>
    <definedName name="VAS073_F_Teisiniupaslau431GeriamojoVandens" localSheetId="3">'Forma 4'!$F$219</definedName>
    <definedName name="VAS073_F_Teisiniupaslau431GeriamojoVandens">'Forma 4'!$F$219</definedName>
    <definedName name="VAS073_F_Teisiniupaslau432GeriamojoVandens" localSheetId="3">'Forma 4'!$G$219</definedName>
    <definedName name="VAS073_F_Teisiniupaslau432GeriamojoVandens">'Forma 4'!$G$219</definedName>
    <definedName name="VAS073_F_Teisiniupaslau433GeriamojoVandens" localSheetId="3">'Forma 4'!$H$219</definedName>
    <definedName name="VAS073_F_Teisiniupaslau433GeriamojoVandens">'Forma 4'!$H$219</definedName>
    <definedName name="VAS073_F_Teisiniupaslau43IsViso" localSheetId="3">'Forma 4'!$E$219</definedName>
    <definedName name="VAS073_F_Teisiniupaslau43IsViso">'Forma 4'!$E$219</definedName>
    <definedName name="VAS073_F_Teisiniupaslau441NuotekuSurinkimas" localSheetId="3">'Forma 4'!$J$219</definedName>
    <definedName name="VAS073_F_Teisiniupaslau441NuotekuSurinkimas">'Forma 4'!$J$219</definedName>
    <definedName name="VAS073_F_Teisiniupaslau442NuotekuValymas" localSheetId="3">'Forma 4'!$K$219</definedName>
    <definedName name="VAS073_F_Teisiniupaslau442NuotekuValymas">'Forma 4'!$K$219</definedName>
    <definedName name="VAS073_F_Teisiniupaslau443NuotekuDumblo" localSheetId="3">'Forma 4'!$L$219</definedName>
    <definedName name="VAS073_F_Teisiniupaslau443NuotekuDumblo">'Forma 4'!$L$219</definedName>
    <definedName name="VAS073_F_Teisiniupaslau44IsViso" localSheetId="3">'Forma 4'!$I$219</definedName>
    <definedName name="VAS073_F_Teisiniupaslau44IsViso">'Forma 4'!$I$219</definedName>
    <definedName name="VAS073_F_Teisiniupaslau45PavirsiniuNuoteku" localSheetId="3">'Forma 4'!$M$219</definedName>
    <definedName name="VAS073_F_Teisiniupaslau45PavirsiniuNuoteku">'Forma 4'!$M$219</definedName>
    <definedName name="VAS073_F_Teisiniupaslau46KitosReguliuojamosios" localSheetId="3">'Forma 4'!$N$219</definedName>
    <definedName name="VAS073_F_Teisiniupaslau46KitosReguliuojamosios">'Forma 4'!$N$219</definedName>
    <definedName name="VAS073_F_Teisiniupaslau47KitosVeiklos" localSheetId="3">'Forma 4'!$Q$219</definedName>
    <definedName name="VAS073_F_Teisiniupaslau47KitosVeiklos">'Forma 4'!$Q$219</definedName>
    <definedName name="VAS073_F_Teisiniupaslau4Apskaitosveikla1" localSheetId="3">'Forma 4'!$O$219</definedName>
    <definedName name="VAS073_F_Teisiniupaslau4Apskaitosveikla1">'Forma 4'!$O$219</definedName>
    <definedName name="VAS073_F_Teisiniupaslau4Kitareguliuoja1" localSheetId="3">'Forma 4'!$P$219</definedName>
    <definedName name="VAS073_F_Teisiniupaslau4Kitareguliuoja1">'Forma 4'!$P$219</definedName>
    <definedName name="VAS073_F_Tiesioginespas11IS" localSheetId="3">'Forma 4'!$D$25</definedName>
    <definedName name="VAS073_F_Tiesioginespas11IS">'Forma 4'!$D$25</definedName>
    <definedName name="VAS073_F_Tiesioginespas131GeriamojoVandens" localSheetId="3">'Forma 4'!$F$25</definedName>
    <definedName name="VAS073_F_Tiesioginespas131GeriamojoVandens">'Forma 4'!$F$25</definedName>
    <definedName name="VAS073_F_Tiesioginespas132GeriamojoVandens" localSheetId="3">'Forma 4'!$G$25</definedName>
    <definedName name="VAS073_F_Tiesioginespas132GeriamojoVandens">'Forma 4'!$G$25</definedName>
    <definedName name="VAS073_F_Tiesioginespas133GeriamojoVandens" localSheetId="3">'Forma 4'!$H$25</definedName>
    <definedName name="VAS073_F_Tiesioginespas133GeriamojoVandens">'Forma 4'!$H$25</definedName>
    <definedName name="VAS073_F_Tiesioginespas13IsViso" localSheetId="3">'Forma 4'!$E$25</definedName>
    <definedName name="VAS073_F_Tiesioginespas13IsViso">'Forma 4'!$E$25</definedName>
    <definedName name="VAS073_F_Tiesioginespas141NuotekuSurinkimas" localSheetId="3">'Forma 4'!$J$25</definedName>
    <definedName name="VAS073_F_Tiesioginespas141NuotekuSurinkimas">'Forma 4'!$J$25</definedName>
    <definedName name="VAS073_F_Tiesioginespas142NuotekuValymas" localSheetId="3">'Forma 4'!$K$25</definedName>
    <definedName name="VAS073_F_Tiesioginespas142NuotekuValymas">'Forma 4'!$K$25</definedName>
    <definedName name="VAS073_F_Tiesioginespas143NuotekuDumblo" localSheetId="3">'Forma 4'!$L$25</definedName>
    <definedName name="VAS073_F_Tiesioginespas143NuotekuDumblo">'Forma 4'!$L$25</definedName>
    <definedName name="VAS073_F_Tiesioginespas14IsViso" localSheetId="3">'Forma 4'!$I$25</definedName>
    <definedName name="VAS073_F_Tiesioginespas14IsViso">'Forma 4'!$I$25</definedName>
    <definedName name="VAS073_F_Tiesioginespas15PavirsiniuNuoteku" localSheetId="3">'Forma 4'!$M$25</definedName>
    <definedName name="VAS073_F_Tiesioginespas15PavirsiniuNuoteku">'Forma 4'!$M$25</definedName>
    <definedName name="VAS073_F_Tiesioginespas16KitosReguliuojamosios" localSheetId="3">'Forma 4'!$N$25</definedName>
    <definedName name="VAS073_F_Tiesioginespas16KitosReguliuojamosios">'Forma 4'!$N$25</definedName>
    <definedName name="VAS073_F_Tiesioginespas17KitosVeiklos" localSheetId="3">'Forma 4'!$Q$25</definedName>
    <definedName name="VAS073_F_Tiesioginespas17KitosVeiklos">'Forma 4'!$Q$25</definedName>
    <definedName name="VAS073_F_Tiesioginespas1Apskaitosveikla1" localSheetId="3">'Forma 4'!$O$25</definedName>
    <definedName name="VAS073_F_Tiesioginespas1Apskaitosveikla1">'Forma 4'!$O$25</definedName>
    <definedName name="VAS073_F_Tiesioginespas1Kitareguliuoja1" localSheetId="3">'Forma 4'!$P$25</definedName>
    <definedName name="VAS073_F_Tiesioginespas1Kitareguliuoja1">'Forma 4'!$P$25</definedName>
    <definedName name="VAS073_F_Tiesioginessan11IS" localSheetId="3">'Forma 4'!$D$29</definedName>
    <definedName name="VAS073_F_Tiesioginessan11IS">'Forma 4'!$D$29</definedName>
    <definedName name="VAS073_F_Tiesioginessan131GeriamojoVandens" localSheetId="3">'Forma 4'!$F$29</definedName>
    <definedName name="VAS073_F_Tiesioginessan131GeriamojoVandens">'Forma 4'!$F$29</definedName>
    <definedName name="VAS073_F_Tiesioginessan132GeriamojoVandens" localSheetId="3">'Forma 4'!$G$29</definedName>
    <definedName name="VAS073_F_Tiesioginessan132GeriamojoVandens">'Forma 4'!$G$29</definedName>
    <definedName name="VAS073_F_Tiesioginessan133GeriamojoVandens" localSheetId="3">'Forma 4'!$H$29</definedName>
    <definedName name="VAS073_F_Tiesioginessan133GeriamojoVandens">'Forma 4'!$H$29</definedName>
    <definedName name="VAS073_F_Tiesioginessan13IsViso" localSheetId="3">'Forma 4'!$E$29</definedName>
    <definedName name="VAS073_F_Tiesioginessan13IsViso">'Forma 4'!$E$29</definedName>
    <definedName name="VAS073_F_Tiesioginessan141NuotekuSurinkimas" localSheetId="3">'Forma 4'!$J$29</definedName>
    <definedName name="VAS073_F_Tiesioginessan141NuotekuSurinkimas">'Forma 4'!$J$29</definedName>
    <definedName name="VAS073_F_Tiesioginessan142NuotekuValymas" localSheetId="3">'Forma 4'!$K$29</definedName>
    <definedName name="VAS073_F_Tiesioginessan142NuotekuValymas">'Forma 4'!$K$29</definedName>
    <definedName name="VAS073_F_Tiesioginessan143NuotekuDumblo" localSheetId="3">'Forma 4'!$L$29</definedName>
    <definedName name="VAS073_F_Tiesioginessan143NuotekuDumblo">'Forma 4'!$L$29</definedName>
    <definedName name="VAS073_F_Tiesioginessan14IsViso" localSheetId="3">'Forma 4'!$I$29</definedName>
    <definedName name="VAS073_F_Tiesioginessan14IsViso">'Forma 4'!$I$29</definedName>
    <definedName name="VAS073_F_Tiesioginessan15PavirsiniuNuoteku" localSheetId="3">'Forma 4'!$M$29</definedName>
    <definedName name="VAS073_F_Tiesioginessan15PavirsiniuNuoteku">'Forma 4'!$M$29</definedName>
    <definedName name="VAS073_F_Tiesioginessan16KitosReguliuojamosios" localSheetId="3">'Forma 4'!$N$29</definedName>
    <definedName name="VAS073_F_Tiesioginessan16KitosReguliuojamosios">'Forma 4'!$N$29</definedName>
    <definedName name="VAS073_F_Tiesioginessan17KitosVeiklos" localSheetId="3">'Forma 4'!$Q$29</definedName>
    <definedName name="VAS073_F_Tiesioginessan17KitosVeiklos">'Forma 4'!$Q$29</definedName>
    <definedName name="VAS073_F_Tiesioginessan1Apskaitosveikla1" localSheetId="3">'Forma 4'!$O$29</definedName>
    <definedName name="VAS073_F_Tiesioginessan1Apskaitosveikla1">'Forma 4'!$O$29</definedName>
    <definedName name="VAS073_F_Tiesioginessan1Kitareguliuoja1" localSheetId="3">'Forma 4'!$P$29</definedName>
    <definedName name="VAS073_F_Tiesioginessan1Kitareguliuoja1">'Forma 4'!$P$29</definedName>
    <definedName name="VAS073_F_Transportopasl11IS" localSheetId="3">'Forma 4'!$D$79</definedName>
    <definedName name="VAS073_F_Transportopasl11IS">'Forma 4'!$D$79</definedName>
    <definedName name="VAS073_F_Transportopasl131GeriamojoVandens" localSheetId="3">'Forma 4'!$F$79</definedName>
    <definedName name="VAS073_F_Transportopasl131GeriamojoVandens">'Forma 4'!$F$79</definedName>
    <definedName name="VAS073_F_Transportopasl132GeriamojoVandens" localSheetId="3">'Forma 4'!$G$79</definedName>
    <definedName name="VAS073_F_Transportopasl132GeriamojoVandens">'Forma 4'!$G$79</definedName>
    <definedName name="VAS073_F_Transportopasl133GeriamojoVandens" localSheetId="3">'Forma 4'!$H$79</definedName>
    <definedName name="VAS073_F_Transportopasl133GeriamojoVandens">'Forma 4'!$H$79</definedName>
    <definedName name="VAS073_F_Transportopasl13IsViso" localSheetId="3">'Forma 4'!$E$79</definedName>
    <definedName name="VAS073_F_Transportopasl13IsViso">'Forma 4'!$E$79</definedName>
    <definedName name="VAS073_F_Transportopasl141NuotekuSurinkimas" localSheetId="3">'Forma 4'!$J$79</definedName>
    <definedName name="VAS073_F_Transportopasl141NuotekuSurinkimas">'Forma 4'!$J$79</definedName>
    <definedName name="VAS073_F_Transportopasl142NuotekuValymas" localSheetId="3">'Forma 4'!$K$79</definedName>
    <definedName name="VAS073_F_Transportopasl142NuotekuValymas">'Forma 4'!$K$79</definedName>
    <definedName name="VAS073_F_Transportopasl143NuotekuDumblo" localSheetId="3">'Forma 4'!$L$79</definedName>
    <definedName name="VAS073_F_Transportopasl143NuotekuDumblo">'Forma 4'!$L$79</definedName>
    <definedName name="VAS073_F_Transportopasl14IsViso" localSheetId="3">'Forma 4'!$I$79</definedName>
    <definedName name="VAS073_F_Transportopasl14IsViso">'Forma 4'!$I$79</definedName>
    <definedName name="VAS073_F_Transportopasl15PavirsiniuNuoteku" localSheetId="3">'Forma 4'!$M$79</definedName>
    <definedName name="VAS073_F_Transportopasl15PavirsiniuNuoteku">'Forma 4'!$M$79</definedName>
    <definedName name="VAS073_F_Transportopasl16KitosReguliuojamosios" localSheetId="3">'Forma 4'!$N$79</definedName>
    <definedName name="VAS073_F_Transportopasl16KitosReguliuojamosios">'Forma 4'!$N$79</definedName>
    <definedName name="VAS073_F_Transportopasl17KitosVeiklos" localSheetId="3">'Forma 4'!$Q$79</definedName>
    <definedName name="VAS073_F_Transportopasl17KitosVeiklos">'Forma 4'!$Q$79</definedName>
    <definedName name="VAS073_F_Transportopasl1Apskaitosveikla1" localSheetId="3">'Forma 4'!$O$79</definedName>
    <definedName name="VAS073_F_Transportopasl1Apskaitosveikla1">'Forma 4'!$O$79</definedName>
    <definedName name="VAS073_F_Transportopasl1Kitareguliuoja1" localSheetId="3">'Forma 4'!$P$79</definedName>
    <definedName name="VAS073_F_Transportopasl1Kitareguliuoja1">'Forma 4'!$P$79</definedName>
    <definedName name="VAS073_F_Transportopasl21IS" localSheetId="3">'Forma 4'!$D$132</definedName>
    <definedName name="VAS073_F_Transportopasl21IS">'Forma 4'!$D$132</definedName>
    <definedName name="VAS073_F_Transportopasl231GeriamojoVandens" localSheetId="3">'Forma 4'!$F$132</definedName>
    <definedName name="VAS073_F_Transportopasl231GeriamojoVandens">'Forma 4'!$F$132</definedName>
    <definedName name="VAS073_F_Transportopasl232GeriamojoVandens" localSheetId="3">'Forma 4'!$G$132</definedName>
    <definedName name="VAS073_F_Transportopasl232GeriamojoVandens">'Forma 4'!$G$132</definedName>
    <definedName name="VAS073_F_Transportopasl233GeriamojoVandens" localSheetId="3">'Forma 4'!$H$132</definedName>
    <definedName name="VAS073_F_Transportopasl233GeriamojoVandens">'Forma 4'!$H$132</definedName>
    <definedName name="VAS073_F_Transportopasl23IsViso" localSheetId="3">'Forma 4'!$E$132</definedName>
    <definedName name="VAS073_F_Transportopasl23IsViso">'Forma 4'!$E$132</definedName>
    <definedName name="VAS073_F_Transportopasl241NuotekuSurinkimas" localSheetId="3">'Forma 4'!$J$132</definedName>
    <definedName name="VAS073_F_Transportopasl241NuotekuSurinkimas">'Forma 4'!$J$132</definedName>
    <definedName name="VAS073_F_Transportopasl242NuotekuValymas" localSheetId="3">'Forma 4'!$K$132</definedName>
    <definedName name="VAS073_F_Transportopasl242NuotekuValymas">'Forma 4'!$K$132</definedName>
    <definedName name="VAS073_F_Transportopasl243NuotekuDumblo" localSheetId="3">'Forma 4'!$L$132</definedName>
    <definedName name="VAS073_F_Transportopasl243NuotekuDumblo">'Forma 4'!$L$132</definedName>
    <definedName name="VAS073_F_Transportopasl24IsViso" localSheetId="3">'Forma 4'!$I$132</definedName>
    <definedName name="VAS073_F_Transportopasl24IsViso">'Forma 4'!$I$132</definedName>
    <definedName name="VAS073_F_Transportopasl25PavirsiniuNuoteku" localSheetId="3">'Forma 4'!$M$132</definedName>
    <definedName name="VAS073_F_Transportopasl25PavirsiniuNuoteku">'Forma 4'!$M$132</definedName>
    <definedName name="VAS073_F_Transportopasl26KitosReguliuojamosios" localSheetId="3">'Forma 4'!$N$132</definedName>
    <definedName name="VAS073_F_Transportopasl26KitosReguliuojamosios">'Forma 4'!$N$132</definedName>
    <definedName name="VAS073_F_Transportopasl27KitosVeiklos" localSheetId="3">'Forma 4'!$Q$132</definedName>
    <definedName name="VAS073_F_Transportopasl27KitosVeiklos">'Forma 4'!$Q$132</definedName>
    <definedName name="VAS073_F_Transportopasl2Apskaitosveikla1" localSheetId="3">'Forma 4'!$O$132</definedName>
    <definedName name="VAS073_F_Transportopasl2Apskaitosveikla1">'Forma 4'!$O$132</definedName>
    <definedName name="VAS073_F_Transportopasl2Kitareguliuoja1" localSheetId="3">'Forma 4'!$P$132</definedName>
    <definedName name="VAS073_F_Transportopasl2Kitareguliuoja1">'Forma 4'!$P$132</definedName>
    <definedName name="VAS073_F_Transportopasl31IS" localSheetId="3">'Forma 4'!$D$184</definedName>
    <definedName name="VAS073_F_Transportopasl31IS">'Forma 4'!$D$184</definedName>
    <definedName name="VAS073_F_Transportopasl331GeriamojoVandens" localSheetId="3">'Forma 4'!$F$184</definedName>
    <definedName name="VAS073_F_Transportopasl331GeriamojoVandens">'Forma 4'!$F$184</definedName>
    <definedName name="VAS073_F_Transportopasl332GeriamojoVandens" localSheetId="3">'Forma 4'!$G$184</definedName>
    <definedName name="VAS073_F_Transportopasl332GeriamojoVandens">'Forma 4'!$G$184</definedName>
    <definedName name="VAS073_F_Transportopasl333GeriamojoVandens" localSheetId="3">'Forma 4'!$H$184</definedName>
    <definedName name="VAS073_F_Transportopasl333GeriamojoVandens">'Forma 4'!$H$184</definedName>
    <definedName name="VAS073_F_Transportopasl33IsViso" localSheetId="3">'Forma 4'!$E$184</definedName>
    <definedName name="VAS073_F_Transportopasl33IsViso">'Forma 4'!$E$184</definedName>
    <definedName name="VAS073_F_Transportopasl341NuotekuSurinkimas" localSheetId="3">'Forma 4'!$J$184</definedName>
    <definedName name="VAS073_F_Transportopasl341NuotekuSurinkimas">'Forma 4'!$J$184</definedName>
    <definedName name="VAS073_F_Transportopasl342NuotekuValymas" localSheetId="3">'Forma 4'!$K$184</definedName>
    <definedName name="VAS073_F_Transportopasl342NuotekuValymas">'Forma 4'!$K$184</definedName>
    <definedName name="VAS073_F_Transportopasl343NuotekuDumblo" localSheetId="3">'Forma 4'!$L$184</definedName>
    <definedName name="VAS073_F_Transportopasl343NuotekuDumblo">'Forma 4'!$L$184</definedName>
    <definedName name="VAS073_F_Transportopasl34IsViso" localSheetId="3">'Forma 4'!$I$184</definedName>
    <definedName name="VAS073_F_Transportopasl34IsViso">'Forma 4'!$I$184</definedName>
    <definedName name="VAS073_F_Transportopasl35PavirsiniuNuoteku" localSheetId="3">'Forma 4'!$M$184</definedName>
    <definedName name="VAS073_F_Transportopasl35PavirsiniuNuoteku">'Forma 4'!$M$184</definedName>
    <definedName name="VAS073_F_Transportopasl36KitosReguliuojamosios" localSheetId="3">'Forma 4'!$N$184</definedName>
    <definedName name="VAS073_F_Transportopasl36KitosReguliuojamosios">'Forma 4'!$N$184</definedName>
    <definedName name="VAS073_F_Transportopasl37KitosVeiklos" localSheetId="3">'Forma 4'!$Q$184</definedName>
    <definedName name="VAS073_F_Transportopasl37KitosVeiklos">'Forma 4'!$Q$184</definedName>
    <definedName name="VAS073_F_Transportopasl3Apskaitosveikla1" localSheetId="3">'Forma 4'!$O$184</definedName>
    <definedName name="VAS073_F_Transportopasl3Apskaitosveikla1">'Forma 4'!$O$184</definedName>
    <definedName name="VAS073_F_Transportopasl3Kitareguliuoja1" localSheetId="3">'Forma 4'!$P$184</definedName>
    <definedName name="VAS073_F_Transportopasl3Kitareguliuoja1">'Forma 4'!$P$184</definedName>
    <definedName name="VAS073_F_Transportopasl41IS" localSheetId="3">'Forma 4'!$D$229</definedName>
    <definedName name="VAS073_F_Transportopasl41IS">'Forma 4'!$D$229</definedName>
    <definedName name="VAS073_F_Transportopasl431GeriamojoVandens" localSheetId="3">'Forma 4'!$F$229</definedName>
    <definedName name="VAS073_F_Transportopasl431GeriamojoVandens">'Forma 4'!$F$229</definedName>
    <definedName name="VAS073_F_Transportopasl432GeriamojoVandens" localSheetId="3">'Forma 4'!$G$229</definedName>
    <definedName name="VAS073_F_Transportopasl432GeriamojoVandens">'Forma 4'!$G$229</definedName>
    <definedName name="VAS073_F_Transportopasl433GeriamojoVandens" localSheetId="3">'Forma 4'!$H$229</definedName>
    <definedName name="VAS073_F_Transportopasl433GeriamojoVandens">'Forma 4'!$H$229</definedName>
    <definedName name="VAS073_F_Transportopasl43IsViso" localSheetId="3">'Forma 4'!$E$229</definedName>
    <definedName name="VAS073_F_Transportopasl43IsViso">'Forma 4'!$E$229</definedName>
    <definedName name="VAS073_F_Transportopasl441NuotekuSurinkimas" localSheetId="3">'Forma 4'!$J$229</definedName>
    <definedName name="VAS073_F_Transportopasl441NuotekuSurinkimas">'Forma 4'!$J$229</definedName>
    <definedName name="VAS073_F_Transportopasl442NuotekuValymas" localSheetId="3">'Forma 4'!$K$229</definedName>
    <definedName name="VAS073_F_Transportopasl442NuotekuValymas">'Forma 4'!$K$229</definedName>
    <definedName name="VAS073_F_Transportopasl443NuotekuDumblo" localSheetId="3">'Forma 4'!$L$229</definedName>
    <definedName name="VAS073_F_Transportopasl443NuotekuDumblo">'Forma 4'!$L$229</definedName>
    <definedName name="VAS073_F_Transportopasl44IsViso" localSheetId="3">'Forma 4'!$I$229</definedName>
    <definedName name="VAS073_F_Transportopasl44IsViso">'Forma 4'!$I$229</definedName>
    <definedName name="VAS073_F_Transportopasl45PavirsiniuNuoteku" localSheetId="3">'Forma 4'!$M$229</definedName>
    <definedName name="VAS073_F_Transportopasl45PavirsiniuNuoteku">'Forma 4'!$M$229</definedName>
    <definedName name="VAS073_F_Transportopasl46KitosReguliuojamosios" localSheetId="3">'Forma 4'!$N$229</definedName>
    <definedName name="VAS073_F_Transportopasl46KitosReguliuojamosios">'Forma 4'!$N$229</definedName>
    <definedName name="VAS073_F_Transportopasl47KitosVeiklos" localSheetId="3">'Forma 4'!$Q$229</definedName>
    <definedName name="VAS073_F_Transportopasl47KitosVeiklos">'Forma 4'!$Q$229</definedName>
    <definedName name="VAS073_F_Transportopasl4Apskaitosveikla1" localSheetId="3">'Forma 4'!$O$229</definedName>
    <definedName name="VAS073_F_Transportopasl4Apskaitosveikla1">'Forma 4'!$O$229</definedName>
    <definedName name="VAS073_F_Transportopasl4Kitareguliuoja1" localSheetId="3">'Forma 4'!$P$229</definedName>
    <definedName name="VAS073_F_Transportopasl4Kitareguliuoja1">'Forma 4'!$P$229</definedName>
    <definedName name="VAS073_F_Trumpalaikiotu11IS" localSheetId="3">'Forma 4'!$D$90</definedName>
    <definedName name="VAS073_F_Trumpalaikiotu11IS">'Forma 4'!$D$90</definedName>
    <definedName name="VAS073_F_Trumpalaikiotu131GeriamojoVandens" localSheetId="3">'Forma 4'!$F$90</definedName>
    <definedName name="VAS073_F_Trumpalaikiotu131GeriamojoVandens">'Forma 4'!$F$90</definedName>
    <definedName name="VAS073_F_Trumpalaikiotu132GeriamojoVandens" localSheetId="3">'Forma 4'!$G$90</definedName>
    <definedName name="VAS073_F_Trumpalaikiotu132GeriamojoVandens">'Forma 4'!$G$90</definedName>
    <definedName name="VAS073_F_Trumpalaikiotu133GeriamojoVandens" localSheetId="3">'Forma 4'!$H$90</definedName>
    <definedName name="VAS073_F_Trumpalaikiotu133GeriamojoVandens">'Forma 4'!$H$90</definedName>
    <definedName name="VAS073_F_Trumpalaikiotu13IsViso" localSheetId="3">'Forma 4'!$E$90</definedName>
    <definedName name="VAS073_F_Trumpalaikiotu13IsViso">'Forma 4'!$E$90</definedName>
    <definedName name="VAS073_F_Trumpalaikiotu141NuotekuSurinkimas" localSheetId="3">'Forma 4'!$J$90</definedName>
    <definedName name="VAS073_F_Trumpalaikiotu141NuotekuSurinkimas">'Forma 4'!$J$90</definedName>
    <definedName name="VAS073_F_Trumpalaikiotu142NuotekuValymas" localSheetId="3">'Forma 4'!$K$90</definedName>
    <definedName name="VAS073_F_Trumpalaikiotu142NuotekuValymas">'Forma 4'!$K$90</definedName>
    <definedName name="VAS073_F_Trumpalaikiotu143NuotekuDumblo" localSheetId="3">'Forma 4'!$L$90</definedName>
    <definedName name="VAS073_F_Trumpalaikiotu143NuotekuDumblo">'Forma 4'!$L$90</definedName>
    <definedName name="VAS073_F_Trumpalaikiotu14IsViso" localSheetId="3">'Forma 4'!$I$90</definedName>
    <definedName name="VAS073_F_Trumpalaikiotu14IsViso">'Forma 4'!$I$90</definedName>
    <definedName name="VAS073_F_Trumpalaikiotu15PavirsiniuNuoteku" localSheetId="3">'Forma 4'!$M$90</definedName>
    <definedName name="VAS073_F_Trumpalaikiotu15PavirsiniuNuoteku">'Forma 4'!$M$90</definedName>
    <definedName name="VAS073_F_Trumpalaikiotu16KitosReguliuojamosios" localSheetId="3">'Forma 4'!$N$90</definedName>
    <definedName name="VAS073_F_Trumpalaikiotu16KitosReguliuojamosios">'Forma 4'!$N$90</definedName>
    <definedName name="VAS073_F_Trumpalaikiotu17KitosVeiklos" localSheetId="3">'Forma 4'!$Q$90</definedName>
    <definedName name="VAS073_F_Trumpalaikiotu17KitosVeiklos">'Forma 4'!$Q$90</definedName>
    <definedName name="VAS073_F_Trumpalaikiotu1Apskaitosveikla1" localSheetId="3">'Forma 4'!$O$90</definedName>
    <definedName name="VAS073_F_Trumpalaikiotu1Apskaitosveikla1">'Forma 4'!$O$90</definedName>
    <definedName name="VAS073_F_Trumpalaikiotu1Kitareguliuoja1" localSheetId="3">'Forma 4'!$P$90</definedName>
    <definedName name="VAS073_F_Trumpalaikiotu1Kitareguliuoja1">'Forma 4'!$P$90</definedName>
    <definedName name="VAS073_F_Turtonuomossan11IS" localSheetId="3">'Forma 4'!$D$85</definedName>
    <definedName name="VAS073_F_Turtonuomossan11IS">'Forma 4'!$D$85</definedName>
    <definedName name="VAS073_F_Turtonuomossan131GeriamojoVandens" localSheetId="3">'Forma 4'!$F$85</definedName>
    <definedName name="VAS073_F_Turtonuomossan131GeriamojoVandens">'Forma 4'!$F$85</definedName>
    <definedName name="VAS073_F_Turtonuomossan132GeriamojoVandens" localSheetId="3">'Forma 4'!$G$85</definedName>
    <definedName name="VAS073_F_Turtonuomossan132GeriamojoVandens">'Forma 4'!$G$85</definedName>
    <definedName name="VAS073_F_Turtonuomossan133GeriamojoVandens" localSheetId="3">'Forma 4'!$H$85</definedName>
    <definedName name="VAS073_F_Turtonuomossan133GeriamojoVandens">'Forma 4'!$H$85</definedName>
    <definedName name="VAS073_F_Turtonuomossan13IsViso" localSheetId="3">'Forma 4'!$E$85</definedName>
    <definedName name="VAS073_F_Turtonuomossan13IsViso">'Forma 4'!$E$85</definedName>
    <definedName name="VAS073_F_Turtonuomossan141NuotekuSurinkimas" localSheetId="3">'Forma 4'!$J$85</definedName>
    <definedName name="VAS073_F_Turtonuomossan141NuotekuSurinkimas">'Forma 4'!$J$85</definedName>
    <definedName name="VAS073_F_Turtonuomossan142NuotekuValymas" localSheetId="3">'Forma 4'!$K$85</definedName>
    <definedName name="VAS073_F_Turtonuomossan142NuotekuValymas">'Forma 4'!$K$85</definedName>
    <definedName name="VAS073_F_Turtonuomossan143NuotekuDumblo" localSheetId="3">'Forma 4'!$L$85</definedName>
    <definedName name="VAS073_F_Turtonuomossan143NuotekuDumblo">'Forma 4'!$L$85</definedName>
    <definedName name="VAS073_F_Turtonuomossan14IsViso" localSheetId="3">'Forma 4'!$I$85</definedName>
    <definedName name="VAS073_F_Turtonuomossan14IsViso">'Forma 4'!$I$85</definedName>
    <definedName name="VAS073_F_Turtonuomossan15PavirsiniuNuoteku" localSheetId="3">'Forma 4'!$M$85</definedName>
    <definedName name="VAS073_F_Turtonuomossan15PavirsiniuNuoteku">'Forma 4'!$M$85</definedName>
    <definedName name="VAS073_F_Turtonuomossan16KitosReguliuojamosios" localSheetId="3">'Forma 4'!$N$85</definedName>
    <definedName name="VAS073_F_Turtonuomossan16KitosReguliuojamosios">'Forma 4'!$N$85</definedName>
    <definedName name="VAS073_F_Turtonuomossan17KitosVeiklos" localSheetId="3">'Forma 4'!$Q$85</definedName>
    <definedName name="VAS073_F_Turtonuomossan17KitosVeiklos">'Forma 4'!$Q$85</definedName>
    <definedName name="VAS073_F_Turtonuomossan1Apskaitosveikla1" localSheetId="3">'Forma 4'!$O$85</definedName>
    <definedName name="VAS073_F_Turtonuomossan1Apskaitosveikla1">'Forma 4'!$O$85</definedName>
    <definedName name="VAS073_F_Turtonuomossan1Kitareguliuoja1" localSheetId="3">'Forma 4'!$P$85</definedName>
    <definedName name="VAS073_F_Turtonuomossan1Kitareguliuoja1">'Forma 4'!$P$85</definedName>
    <definedName name="VAS073_F_Turtonuomossan21IS" localSheetId="3">'Forma 4'!$D$138</definedName>
    <definedName name="VAS073_F_Turtonuomossan21IS">'Forma 4'!$D$138</definedName>
    <definedName name="VAS073_F_Turtonuomossan231GeriamojoVandens" localSheetId="3">'Forma 4'!$F$138</definedName>
    <definedName name="VAS073_F_Turtonuomossan231GeriamojoVandens">'Forma 4'!$F$138</definedName>
    <definedName name="VAS073_F_Turtonuomossan232GeriamojoVandens" localSheetId="3">'Forma 4'!$G$138</definedName>
    <definedName name="VAS073_F_Turtonuomossan232GeriamojoVandens">'Forma 4'!$G$138</definedName>
    <definedName name="VAS073_F_Turtonuomossan233GeriamojoVandens" localSheetId="3">'Forma 4'!$H$138</definedName>
    <definedName name="VAS073_F_Turtonuomossan233GeriamojoVandens">'Forma 4'!$H$138</definedName>
    <definedName name="VAS073_F_Turtonuomossan23IsViso" localSheetId="3">'Forma 4'!$E$138</definedName>
    <definedName name="VAS073_F_Turtonuomossan23IsViso">'Forma 4'!$E$138</definedName>
    <definedName name="VAS073_F_Turtonuomossan241NuotekuSurinkimas" localSheetId="3">'Forma 4'!$J$138</definedName>
    <definedName name="VAS073_F_Turtonuomossan241NuotekuSurinkimas">'Forma 4'!$J$138</definedName>
    <definedName name="VAS073_F_Turtonuomossan242NuotekuValymas" localSheetId="3">'Forma 4'!$K$138</definedName>
    <definedName name="VAS073_F_Turtonuomossan242NuotekuValymas">'Forma 4'!$K$138</definedName>
    <definedName name="VAS073_F_Turtonuomossan243NuotekuDumblo" localSheetId="3">'Forma 4'!$L$138</definedName>
    <definedName name="VAS073_F_Turtonuomossan243NuotekuDumblo">'Forma 4'!$L$138</definedName>
    <definedName name="VAS073_F_Turtonuomossan24IsViso" localSheetId="3">'Forma 4'!$I$138</definedName>
    <definedName name="VAS073_F_Turtonuomossan24IsViso">'Forma 4'!$I$138</definedName>
    <definedName name="VAS073_F_Turtonuomossan25PavirsiniuNuoteku" localSheetId="3">'Forma 4'!$M$138</definedName>
    <definedName name="VAS073_F_Turtonuomossan25PavirsiniuNuoteku">'Forma 4'!$M$138</definedName>
    <definedName name="VAS073_F_Turtonuomossan26KitosReguliuojamosios" localSheetId="3">'Forma 4'!$N$138</definedName>
    <definedName name="VAS073_F_Turtonuomossan26KitosReguliuojamosios">'Forma 4'!$N$138</definedName>
    <definedName name="VAS073_F_Turtonuomossan27KitosVeiklos" localSheetId="3">'Forma 4'!$Q$138</definedName>
    <definedName name="VAS073_F_Turtonuomossan27KitosVeiklos">'Forma 4'!$Q$138</definedName>
    <definedName name="VAS073_F_Turtonuomossan2Apskaitosveikla1" localSheetId="3">'Forma 4'!$O$138</definedName>
    <definedName name="VAS073_F_Turtonuomossan2Apskaitosveikla1">'Forma 4'!$O$138</definedName>
    <definedName name="VAS073_F_Turtonuomossan2Kitareguliuoja1" localSheetId="3">'Forma 4'!$P$138</definedName>
    <definedName name="VAS073_F_Turtonuomossan2Kitareguliuoja1">'Forma 4'!$P$138</definedName>
    <definedName name="VAS073_F_Turtonuomossan31IS" localSheetId="3">'Forma 4'!$D$236</definedName>
    <definedName name="VAS073_F_Turtonuomossan31IS">'Forma 4'!$D$236</definedName>
    <definedName name="VAS073_F_Turtonuomossan331GeriamojoVandens" localSheetId="3">'Forma 4'!$F$236</definedName>
    <definedName name="VAS073_F_Turtonuomossan331GeriamojoVandens">'Forma 4'!$F$236</definedName>
    <definedName name="VAS073_F_Turtonuomossan332GeriamojoVandens" localSheetId="3">'Forma 4'!$G$236</definedName>
    <definedName name="VAS073_F_Turtonuomossan332GeriamojoVandens">'Forma 4'!$G$236</definedName>
    <definedName name="VAS073_F_Turtonuomossan333GeriamojoVandens" localSheetId="3">'Forma 4'!$H$236</definedName>
    <definedName name="VAS073_F_Turtonuomossan333GeriamojoVandens">'Forma 4'!$H$236</definedName>
    <definedName name="VAS073_F_Turtonuomossan33IsViso" localSheetId="3">'Forma 4'!$E$236</definedName>
    <definedName name="VAS073_F_Turtonuomossan33IsViso">'Forma 4'!$E$236</definedName>
    <definedName name="VAS073_F_Turtonuomossan341NuotekuSurinkimas" localSheetId="3">'Forma 4'!$J$236</definedName>
    <definedName name="VAS073_F_Turtonuomossan341NuotekuSurinkimas">'Forma 4'!$J$236</definedName>
    <definedName name="VAS073_F_Turtonuomossan342NuotekuValymas" localSheetId="3">'Forma 4'!$K$236</definedName>
    <definedName name="VAS073_F_Turtonuomossan342NuotekuValymas">'Forma 4'!$K$236</definedName>
    <definedName name="VAS073_F_Turtonuomossan343NuotekuDumblo" localSheetId="3">'Forma 4'!$L$236</definedName>
    <definedName name="VAS073_F_Turtonuomossan343NuotekuDumblo">'Forma 4'!$L$236</definedName>
    <definedName name="VAS073_F_Turtonuomossan34IsViso" localSheetId="3">'Forma 4'!$I$236</definedName>
    <definedName name="VAS073_F_Turtonuomossan34IsViso">'Forma 4'!$I$236</definedName>
    <definedName name="VAS073_F_Turtonuomossan35PavirsiniuNuoteku" localSheetId="3">'Forma 4'!$M$236</definedName>
    <definedName name="VAS073_F_Turtonuomossan35PavirsiniuNuoteku">'Forma 4'!$M$236</definedName>
    <definedName name="VAS073_F_Turtonuomossan36KitosReguliuojamosios" localSheetId="3">'Forma 4'!$N$236</definedName>
    <definedName name="VAS073_F_Turtonuomossan36KitosReguliuojamosios">'Forma 4'!$N$236</definedName>
    <definedName name="VAS073_F_Turtonuomossan37KitosVeiklos" localSheetId="3">'Forma 4'!$Q$236</definedName>
    <definedName name="VAS073_F_Turtonuomossan37KitosVeiklos">'Forma 4'!$Q$236</definedName>
    <definedName name="VAS073_F_Turtonuomossan3Apskaitosveikla1" localSheetId="3">'Forma 4'!$O$236</definedName>
    <definedName name="VAS073_F_Turtonuomossan3Apskaitosveikla1">'Forma 4'!$O$236</definedName>
    <definedName name="VAS073_F_Turtonuomossan3Kitareguliuoja1" localSheetId="3">'Forma 4'!$P$236</definedName>
    <definedName name="VAS073_F_Turtonuomossan3Kitareguliuoja1">'Forma 4'!$P$236</definedName>
    <definedName name="VAS073_F_Vartotojuinfor11IS" localSheetId="3">'Forma 4'!$D$81</definedName>
    <definedName name="VAS073_F_Vartotojuinfor11IS">'Forma 4'!$D$81</definedName>
    <definedName name="VAS073_F_Vartotojuinfor131GeriamojoVandens" localSheetId="3">'Forma 4'!$F$81</definedName>
    <definedName name="VAS073_F_Vartotojuinfor131GeriamojoVandens">'Forma 4'!$F$81</definedName>
    <definedName name="VAS073_F_Vartotojuinfor132GeriamojoVandens" localSheetId="3">'Forma 4'!$G$81</definedName>
    <definedName name="VAS073_F_Vartotojuinfor132GeriamojoVandens">'Forma 4'!$G$81</definedName>
    <definedName name="VAS073_F_Vartotojuinfor133GeriamojoVandens" localSheetId="3">'Forma 4'!$H$81</definedName>
    <definedName name="VAS073_F_Vartotojuinfor133GeriamojoVandens">'Forma 4'!$H$81</definedName>
    <definedName name="VAS073_F_Vartotojuinfor13IsViso" localSheetId="3">'Forma 4'!$E$81</definedName>
    <definedName name="VAS073_F_Vartotojuinfor13IsViso">'Forma 4'!$E$81</definedName>
    <definedName name="VAS073_F_Vartotojuinfor141NuotekuSurinkimas" localSheetId="3">'Forma 4'!$J$81</definedName>
    <definedName name="VAS073_F_Vartotojuinfor141NuotekuSurinkimas">'Forma 4'!$J$81</definedName>
    <definedName name="VAS073_F_Vartotojuinfor142NuotekuValymas" localSheetId="3">'Forma 4'!$K$81</definedName>
    <definedName name="VAS073_F_Vartotojuinfor142NuotekuValymas">'Forma 4'!$K$81</definedName>
    <definedName name="VAS073_F_Vartotojuinfor143NuotekuDumblo" localSheetId="3">'Forma 4'!$L$81</definedName>
    <definedName name="VAS073_F_Vartotojuinfor143NuotekuDumblo">'Forma 4'!$L$81</definedName>
    <definedName name="VAS073_F_Vartotojuinfor14IsViso" localSheetId="3">'Forma 4'!$I$81</definedName>
    <definedName name="VAS073_F_Vartotojuinfor14IsViso">'Forma 4'!$I$81</definedName>
    <definedName name="VAS073_F_Vartotojuinfor15PavirsiniuNuoteku" localSheetId="3">'Forma 4'!$M$81</definedName>
    <definedName name="VAS073_F_Vartotojuinfor15PavirsiniuNuoteku">'Forma 4'!$M$81</definedName>
    <definedName name="VAS073_F_Vartotojuinfor16KitosReguliuojamosios" localSheetId="3">'Forma 4'!$N$81</definedName>
    <definedName name="VAS073_F_Vartotojuinfor16KitosReguliuojamosios">'Forma 4'!$N$81</definedName>
    <definedName name="VAS073_F_Vartotojuinfor17KitosVeiklos" localSheetId="3">'Forma 4'!$Q$81</definedName>
    <definedName name="VAS073_F_Vartotojuinfor17KitosVeiklos">'Forma 4'!$Q$81</definedName>
    <definedName name="VAS073_F_Vartotojuinfor1Apskaitosveikla1" localSheetId="3">'Forma 4'!$O$81</definedName>
    <definedName name="VAS073_F_Vartotojuinfor1Apskaitosveikla1">'Forma 4'!$O$81</definedName>
    <definedName name="VAS073_F_Vartotojuinfor1Kitareguliuoja1" localSheetId="3">'Forma 4'!$P$81</definedName>
    <definedName name="VAS073_F_Vartotojuinfor1Kitareguliuoja1">'Forma 4'!$P$81</definedName>
    <definedName name="VAS073_F_Vartotojuinfor21IS" localSheetId="3">'Forma 4'!$D$134</definedName>
    <definedName name="VAS073_F_Vartotojuinfor21IS">'Forma 4'!$D$134</definedName>
    <definedName name="VAS073_F_Vartotojuinfor231GeriamojoVandens" localSheetId="3">'Forma 4'!$F$134</definedName>
    <definedName name="VAS073_F_Vartotojuinfor231GeriamojoVandens">'Forma 4'!$F$134</definedName>
    <definedName name="VAS073_F_Vartotojuinfor232GeriamojoVandens" localSheetId="3">'Forma 4'!$G$134</definedName>
    <definedName name="VAS073_F_Vartotojuinfor232GeriamojoVandens">'Forma 4'!$G$134</definedName>
    <definedName name="VAS073_F_Vartotojuinfor233GeriamojoVandens" localSheetId="3">'Forma 4'!$H$134</definedName>
    <definedName name="VAS073_F_Vartotojuinfor233GeriamojoVandens">'Forma 4'!$H$134</definedName>
    <definedName name="VAS073_F_Vartotojuinfor23IsViso" localSheetId="3">'Forma 4'!$E$134</definedName>
    <definedName name="VAS073_F_Vartotojuinfor23IsViso">'Forma 4'!$E$134</definedName>
    <definedName name="VAS073_F_Vartotojuinfor241NuotekuSurinkimas" localSheetId="3">'Forma 4'!$J$134</definedName>
    <definedName name="VAS073_F_Vartotojuinfor241NuotekuSurinkimas">'Forma 4'!$J$134</definedName>
    <definedName name="VAS073_F_Vartotojuinfor242NuotekuValymas" localSheetId="3">'Forma 4'!$K$134</definedName>
    <definedName name="VAS073_F_Vartotojuinfor242NuotekuValymas">'Forma 4'!$K$134</definedName>
    <definedName name="VAS073_F_Vartotojuinfor243NuotekuDumblo" localSheetId="3">'Forma 4'!$L$134</definedName>
    <definedName name="VAS073_F_Vartotojuinfor243NuotekuDumblo">'Forma 4'!$L$134</definedName>
    <definedName name="VAS073_F_Vartotojuinfor24IsViso" localSheetId="3">'Forma 4'!$I$134</definedName>
    <definedName name="VAS073_F_Vartotojuinfor24IsViso">'Forma 4'!$I$134</definedName>
    <definedName name="VAS073_F_Vartotojuinfor25PavirsiniuNuoteku" localSheetId="3">'Forma 4'!$M$134</definedName>
    <definedName name="VAS073_F_Vartotojuinfor25PavirsiniuNuoteku">'Forma 4'!$M$134</definedName>
    <definedName name="VAS073_F_Vartotojuinfor26KitosReguliuojamosios" localSheetId="3">'Forma 4'!$N$134</definedName>
    <definedName name="VAS073_F_Vartotojuinfor26KitosReguliuojamosios">'Forma 4'!$N$134</definedName>
    <definedName name="VAS073_F_Vartotojuinfor27KitosVeiklos" localSheetId="3">'Forma 4'!$Q$134</definedName>
    <definedName name="VAS073_F_Vartotojuinfor27KitosVeiklos">'Forma 4'!$Q$134</definedName>
    <definedName name="VAS073_F_Vartotojuinfor2Apskaitosveikla1" localSheetId="3">'Forma 4'!$O$134</definedName>
    <definedName name="VAS073_F_Vartotojuinfor2Apskaitosveikla1">'Forma 4'!$O$134</definedName>
    <definedName name="VAS073_F_Vartotojuinfor2Kitareguliuoja1" localSheetId="3">'Forma 4'!$P$134</definedName>
    <definedName name="VAS073_F_Vartotojuinfor2Kitareguliuoja1">'Forma 4'!$P$134</definedName>
    <definedName name="VAS073_F_Vartotojuinfor31IS" localSheetId="3">'Forma 4'!$D$186</definedName>
    <definedName name="VAS073_F_Vartotojuinfor31IS">'Forma 4'!$D$186</definedName>
    <definedName name="VAS073_F_Vartotojuinfor331GeriamojoVandens" localSheetId="3">'Forma 4'!$F$186</definedName>
    <definedName name="VAS073_F_Vartotojuinfor331GeriamojoVandens">'Forma 4'!$F$186</definedName>
    <definedName name="VAS073_F_Vartotojuinfor332GeriamojoVandens" localSheetId="3">'Forma 4'!$G$186</definedName>
    <definedName name="VAS073_F_Vartotojuinfor332GeriamojoVandens">'Forma 4'!$G$186</definedName>
    <definedName name="VAS073_F_Vartotojuinfor333GeriamojoVandens" localSheetId="3">'Forma 4'!$H$186</definedName>
    <definedName name="VAS073_F_Vartotojuinfor333GeriamojoVandens">'Forma 4'!$H$186</definedName>
    <definedName name="VAS073_F_Vartotojuinfor33IsViso" localSheetId="3">'Forma 4'!$E$186</definedName>
    <definedName name="VAS073_F_Vartotojuinfor33IsViso">'Forma 4'!$E$186</definedName>
    <definedName name="VAS073_F_Vartotojuinfor341NuotekuSurinkimas" localSheetId="3">'Forma 4'!$J$186</definedName>
    <definedName name="VAS073_F_Vartotojuinfor341NuotekuSurinkimas">'Forma 4'!$J$186</definedName>
    <definedName name="VAS073_F_Vartotojuinfor342NuotekuValymas" localSheetId="3">'Forma 4'!$K$186</definedName>
    <definedName name="VAS073_F_Vartotojuinfor342NuotekuValymas">'Forma 4'!$K$186</definedName>
    <definedName name="VAS073_F_Vartotojuinfor343NuotekuDumblo" localSheetId="3">'Forma 4'!$L$186</definedName>
    <definedName name="VAS073_F_Vartotojuinfor343NuotekuDumblo">'Forma 4'!$L$186</definedName>
    <definedName name="VAS073_F_Vartotojuinfor34IsViso" localSheetId="3">'Forma 4'!$I$186</definedName>
    <definedName name="VAS073_F_Vartotojuinfor34IsViso">'Forma 4'!$I$186</definedName>
    <definedName name="VAS073_F_Vartotojuinfor35PavirsiniuNuoteku" localSheetId="3">'Forma 4'!$M$186</definedName>
    <definedName name="VAS073_F_Vartotojuinfor35PavirsiniuNuoteku">'Forma 4'!$M$186</definedName>
    <definedName name="VAS073_F_Vartotojuinfor36KitosReguliuojamosios" localSheetId="3">'Forma 4'!$N$186</definedName>
    <definedName name="VAS073_F_Vartotojuinfor36KitosReguliuojamosios">'Forma 4'!$N$186</definedName>
    <definedName name="VAS073_F_Vartotojuinfor37KitosVeiklos" localSheetId="3">'Forma 4'!$Q$186</definedName>
    <definedName name="VAS073_F_Vartotojuinfor37KitosVeiklos">'Forma 4'!$Q$186</definedName>
    <definedName name="VAS073_F_Vartotojuinfor3Apskaitosveikla1" localSheetId="3">'Forma 4'!$O$186</definedName>
    <definedName name="VAS073_F_Vartotojuinfor3Apskaitosveikla1">'Forma 4'!$O$186</definedName>
    <definedName name="VAS073_F_Vartotojuinfor3Kitareguliuoja1" localSheetId="3">'Forma 4'!$P$186</definedName>
    <definedName name="VAS073_F_Vartotojuinfor3Kitareguliuoja1">'Forma 4'!$P$186</definedName>
    <definedName name="VAS073_F_Vartotojuinfor41IS" localSheetId="3">'Forma 4'!$D$231</definedName>
    <definedName name="VAS073_F_Vartotojuinfor41IS">'Forma 4'!$D$231</definedName>
    <definedName name="VAS073_F_Vartotojuinfor431GeriamojoVandens" localSheetId="3">'Forma 4'!$F$231</definedName>
    <definedName name="VAS073_F_Vartotojuinfor431GeriamojoVandens">'Forma 4'!$F$231</definedName>
    <definedName name="VAS073_F_Vartotojuinfor432GeriamojoVandens" localSheetId="3">'Forma 4'!$G$231</definedName>
    <definedName name="VAS073_F_Vartotojuinfor432GeriamojoVandens">'Forma 4'!$G$231</definedName>
    <definedName name="VAS073_F_Vartotojuinfor433GeriamojoVandens" localSheetId="3">'Forma 4'!$H$231</definedName>
    <definedName name="VAS073_F_Vartotojuinfor433GeriamojoVandens">'Forma 4'!$H$231</definedName>
    <definedName name="VAS073_F_Vartotojuinfor43IsViso" localSheetId="3">'Forma 4'!$E$231</definedName>
    <definedName name="VAS073_F_Vartotojuinfor43IsViso">'Forma 4'!$E$231</definedName>
    <definedName name="VAS073_F_Vartotojuinfor441NuotekuSurinkimas" localSheetId="3">'Forma 4'!$J$231</definedName>
    <definedName name="VAS073_F_Vartotojuinfor441NuotekuSurinkimas">'Forma 4'!$J$231</definedName>
    <definedName name="VAS073_F_Vartotojuinfor442NuotekuValymas" localSheetId="3">'Forma 4'!$K$231</definedName>
    <definedName name="VAS073_F_Vartotojuinfor442NuotekuValymas">'Forma 4'!$K$231</definedName>
    <definedName name="VAS073_F_Vartotojuinfor443NuotekuDumblo" localSheetId="3">'Forma 4'!$L$231</definedName>
    <definedName name="VAS073_F_Vartotojuinfor443NuotekuDumblo">'Forma 4'!$L$231</definedName>
    <definedName name="VAS073_F_Vartotojuinfor44IsViso" localSheetId="3">'Forma 4'!$I$231</definedName>
    <definedName name="VAS073_F_Vartotojuinfor44IsViso">'Forma 4'!$I$231</definedName>
    <definedName name="VAS073_F_Vartotojuinfor45PavirsiniuNuoteku" localSheetId="3">'Forma 4'!$M$231</definedName>
    <definedName name="VAS073_F_Vartotojuinfor45PavirsiniuNuoteku">'Forma 4'!$M$231</definedName>
    <definedName name="VAS073_F_Vartotojuinfor46KitosReguliuojamosios" localSheetId="3">'Forma 4'!$N$231</definedName>
    <definedName name="VAS073_F_Vartotojuinfor46KitosReguliuojamosios">'Forma 4'!$N$231</definedName>
    <definedName name="VAS073_F_Vartotojuinfor47KitosVeiklos" localSheetId="3">'Forma 4'!$Q$231</definedName>
    <definedName name="VAS073_F_Vartotojuinfor47KitosVeiklos">'Forma 4'!$Q$231</definedName>
    <definedName name="VAS073_F_Vartotojuinfor4Apskaitosveikla1" localSheetId="3">'Forma 4'!$O$231</definedName>
    <definedName name="VAS073_F_Vartotojuinfor4Apskaitosveikla1">'Forma 4'!$O$231</definedName>
    <definedName name="VAS073_F_Vartotojuinfor4Kitareguliuoja1" localSheetId="3">'Forma 4'!$P$231</definedName>
    <definedName name="VAS073_F_Vartotojuinfor4Kitareguliuoja1">'Forma 4'!$P$231</definedName>
    <definedName name="VAS073_F_Verslovienetop11IS" localSheetId="3">'Forma 4'!$D$242</definedName>
    <definedName name="VAS073_F_Verslovienetop11IS">'Forma 4'!$D$242</definedName>
    <definedName name="VAS073_F_Verslovienetop131GeriamojoVandens" localSheetId="3">'Forma 4'!$F$242</definedName>
    <definedName name="VAS073_F_Verslovienetop131GeriamojoVandens">'Forma 4'!$F$242</definedName>
    <definedName name="VAS073_F_Verslovienetop132GeriamojoVandens" localSheetId="3">'Forma 4'!$G$242</definedName>
    <definedName name="VAS073_F_Verslovienetop132GeriamojoVandens">'Forma 4'!$G$242</definedName>
    <definedName name="VAS073_F_Verslovienetop133GeriamojoVandens" localSheetId="3">'Forma 4'!$H$242</definedName>
    <definedName name="VAS073_F_Verslovienetop133GeriamojoVandens">'Forma 4'!$H$242</definedName>
    <definedName name="VAS073_F_Verslovienetop13IsViso" localSheetId="3">'Forma 4'!$E$242</definedName>
    <definedName name="VAS073_F_Verslovienetop13IsViso">'Forma 4'!$E$242</definedName>
    <definedName name="VAS073_F_Verslovienetop141NuotekuSurinkimas" localSheetId="3">'Forma 4'!$J$242</definedName>
    <definedName name="VAS073_F_Verslovienetop141NuotekuSurinkimas">'Forma 4'!$J$242</definedName>
    <definedName name="VAS073_F_Verslovienetop142NuotekuValymas" localSheetId="3">'Forma 4'!$K$242</definedName>
    <definedName name="VAS073_F_Verslovienetop142NuotekuValymas">'Forma 4'!$K$242</definedName>
    <definedName name="VAS073_F_Verslovienetop143NuotekuDumblo" localSheetId="3">'Forma 4'!$L$242</definedName>
    <definedName name="VAS073_F_Verslovienetop143NuotekuDumblo">'Forma 4'!$L$242</definedName>
    <definedName name="VAS073_F_Verslovienetop14IsViso" localSheetId="3">'Forma 4'!$I$242</definedName>
    <definedName name="VAS073_F_Verslovienetop14IsViso">'Forma 4'!$I$242</definedName>
    <definedName name="VAS073_F_Verslovienetop15PavirsiniuNuoteku" localSheetId="3">'Forma 4'!$M$242</definedName>
    <definedName name="VAS073_F_Verslovienetop15PavirsiniuNuoteku">'Forma 4'!$M$242</definedName>
    <definedName name="VAS073_F_Verslovienetop16KitosReguliuojamosios" localSheetId="3">'Forma 4'!$N$242</definedName>
    <definedName name="VAS073_F_Verslovienetop16KitosReguliuojamosios">'Forma 4'!$N$242</definedName>
    <definedName name="VAS073_F_Verslovienetop17KitosVeiklos" localSheetId="3">'Forma 4'!$Q$242</definedName>
    <definedName name="VAS073_F_Verslovienetop17KitosVeiklos">'Forma 4'!$Q$242</definedName>
    <definedName name="VAS073_F_Verslovienetop1Apskaitosveikla1" localSheetId="3">'Forma 4'!$O$242</definedName>
    <definedName name="VAS073_F_Verslovienetop1Apskaitosveikla1">'Forma 4'!$O$242</definedName>
    <definedName name="VAS073_F_Verslovienetop1Kitareguliuoja1" localSheetId="3">'Forma 4'!$P$242</definedName>
    <definedName name="VAS073_F_Verslovienetop1Kitareguliuoja1">'Forma 4'!$P$242</definedName>
    <definedName name="VAS073_F_Verslovienetui11IS" localSheetId="3">'Forma 4'!$D$243</definedName>
    <definedName name="VAS073_F_Verslovienetui11IS">'Forma 4'!$D$243</definedName>
    <definedName name="VAS073_F_Verslovienetui131GeriamojoVandens" localSheetId="3">'Forma 4'!$F$243</definedName>
    <definedName name="VAS073_F_Verslovienetui131GeriamojoVandens">'Forma 4'!$F$243</definedName>
    <definedName name="VAS073_F_Verslovienetui132GeriamojoVandens" localSheetId="3">'Forma 4'!$G$243</definedName>
    <definedName name="VAS073_F_Verslovienetui132GeriamojoVandens">'Forma 4'!$G$243</definedName>
    <definedName name="VAS073_F_Verslovienetui133GeriamojoVandens" localSheetId="3">'Forma 4'!$H$243</definedName>
    <definedName name="VAS073_F_Verslovienetui133GeriamojoVandens">'Forma 4'!$H$243</definedName>
    <definedName name="VAS073_F_Verslovienetui13IsViso" localSheetId="3">'Forma 4'!$E$243</definedName>
    <definedName name="VAS073_F_Verslovienetui13IsViso">'Forma 4'!$E$243</definedName>
    <definedName name="VAS073_F_Verslovienetui141NuotekuSurinkimas" localSheetId="3">'Forma 4'!$J$243</definedName>
    <definedName name="VAS073_F_Verslovienetui141NuotekuSurinkimas">'Forma 4'!$J$243</definedName>
    <definedName name="VAS073_F_Verslovienetui142NuotekuValymas" localSheetId="3">'Forma 4'!$K$243</definedName>
    <definedName name="VAS073_F_Verslovienetui142NuotekuValymas">'Forma 4'!$K$243</definedName>
    <definedName name="VAS073_F_Verslovienetui143NuotekuDumblo" localSheetId="3">'Forma 4'!$L$243</definedName>
    <definedName name="VAS073_F_Verslovienetui143NuotekuDumblo">'Forma 4'!$L$243</definedName>
    <definedName name="VAS073_F_Verslovienetui14IsViso" localSheetId="3">'Forma 4'!$I$243</definedName>
    <definedName name="VAS073_F_Verslovienetui14IsViso">'Forma 4'!$I$243</definedName>
    <definedName name="VAS073_F_Verslovienetui15PavirsiniuNuoteku" localSheetId="3">'Forma 4'!$M$243</definedName>
    <definedName name="VAS073_F_Verslovienetui15PavirsiniuNuoteku">'Forma 4'!$M$243</definedName>
    <definedName name="VAS073_F_Verslovienetui16KitosReguliuojamosios" localSheetId="3">'Forma 4'!$N$243</definedName>
    <definedName name="VAS073_F_Verslovienetui16KitosReguliuojamosios">'Forma 4'!$N$243</definedName>
    <definedName name="VAS073_F_Verslovienetui17KitosVeiklos" localSheetId="3">'Forma 4'!$Q$243</definedName>
    <definedName name="VAS073_F_Verslovienetui17KitosVeiklos">'Forma 4'!$Q$243</definedName>
    <definedName name="VAS073_F_Verslovienetui1Apskaitosveikla1" localSheetId="3">'Forma 4'!$O$243</definedName>
    <definedName name="VAS073_F_Verslovienetui1Apskaitosveikla1">'Forma 4'!$O$243</definedName>
    <definedName name="VAS073_F_Verslovienetui1Kitareguliuoja1" localSheetId="3">'Forma 4'!$P$243</definedName>
    <definedName name="VAS073_F_Verslovienetui1Kitareguliuoja1">'Forma 4'!$P$243</definedName>
    <definedName name="VAS073_F_Visospaskirsto11IS" localSheetId="3">'Forma 4'!$D$23</definedName>
    <definedName name="VAS073_F_Visospaskirsto11IS">'Forma 4'!$D$23</definedName>
    <definedName name="VAS073_F_Visospaskirsto131GeriamojoVandens" localSheetId="3">'Forma 4'!$F$23</definedName>
    <definedName name="VAS073_F_Visospaskirsto131GeriamojoVandens">'Forma 4'!$F$23</definedName>
    <definedName name="VAS073_F_Visospaskirsto132GeriamojoVandens" localSheetId="3">'Forma 4'!$G$23</definedName>
    <definedName name="VAS073_F_Visospaskirsto132GeriamojoVandens">'Forma 4'!$G$23</definedName>
    <definedName name="VAS073_F_Visospaskirsto133GeriamojoVandens" localSheetId="3">'Forma 4'!$H$23</definedName>
    <definedName name="VAS073_F_Visospaskirsto133GeriamojoVandens">'Forma 4'!$H$23</definedName>
    <definedName name="VAS073_F_Visospaskirsto13IsViso" localSheetId="3">'Forma 4'!$E$23</definedName>
    <definedName name="VAS073_F_Visospaskirsto13IsViso">'Forma 4'!$E$23</definedName>
    <definedName name="VAS073_F_Visospaskirsto141NuotekuSurinkimas" localSheetId="3">'Forma 4'!$J$23</definedName>
    <definedName name="VAS073_F_Visospaskirsto141NuotekuSurinkimas">'Forma 4'!$J$23</definedName>
    <definedName name="VAS073_F_Visospaskirsto142NuotekuValymas" localSheetId="3">'Forma 4'!$K$23</definedName>
    <definedName name="VAS073_F_Visospaskirsto142NuotekuValymas">'Forma 4'!$K$23</definedName>
    <definedName name="VAS073_F_Visospaskirsto143NuotekuDumblo" localSheetId="3">'Forma 4'!$L$23</definedName>
    <definedName name="VAS073_F_Visospaskirsto143NuotekuDumblo">'Forma 4'!$L$23</definedName>
    <definedName name="VAS073_F_Visospaskirsto14IsViso" localSheetId="3">'Forma 4'!$I$23</definedName>
    <definedName name="VAS073_F_Visospaskirsto14IsViso">'Forma 4'!$I$23</definedName>
    <definedName name="VAS073_F_Visospaskirsto15PavirsiniuNuoteku" localSheetId="3">'Forma 4'!$M$23</definedName>
    <definedName name="VAS073_F_Visospaskirsto15PavirsiniuNuoteku">'Forma 4'!$M$23</definedName>
    <definedName name="VAS073_F_Visospaskirsto16KitosReguliuojamosios" localSheetId="3">'Forma 4'!$N$23</definedName>
    <definedName name="VAS073_F_Visospaskirsto16KitosReguliuojamosios">'Forma 4'!$N$23</definedName>
    <definedName name="VAS073_F_Visospaskirsto17KitosVeiklos" localSheetId="3">'Forma 4'!$Q$23</definedName>
    <definedName name="VAS073_F_Visospaskirsto17KitosVeiklos">'Forma 4'!$Q$23</definedName>
    <definedName name="VAS073_F_Visospaskirsto1Apskaitosveikla1" localSheetId="3">'Forma 4'!$O$23</definedName>
    <definedName name="VAS073_F_Visospaskirsto1Apskaitosveikla1">'Forma 4'!$O$23</definedName>
    <definedName name="VAS073_F_Visospaskirsto1Kitareguliuoja1" localSheetId="3">'Forma 4'!$P$23</definedName>
    <definedName name="VAS073_F_Visospaskirsto1Kitareguliuoja1">'Forma 4'!$P$23</definedName>
    <definedName name="VAS073_F_Zemesnuomosmok11IS" localSheetId="3">'Forma 4'!$D$62</definedName>
    <definedName name="VAS073_F_Zemesnuomosmok11IS">'Forma 4'!$D$62</definedName>
    <definedName name="VAS073_F_Zemesnuomosmok131GeriamojoVandens" localSheetId="3">'Forma 4'!$F$62</definedName>
    <definedName name="VAS073_F_Zemesnuomosmok131GeriamojoVandens">'Forma 4'!$F$62</definedName>
    <definedName name="VAS073_F_Zemesnuomosmok132GeriamojoVandens" localSheetId="3">'Forma 4'!$G$62</definedName>
    <definedName name="VAS073_F_Zemesnuomosmok132GeriamojoVandens">'Forma 4'!$G$62</definedName>
    <definedName name="VAS073_F_Zemesnuomosmok133GeriamojoVandens" localSheetId="3">'Forma 4'!$H$62</definedName>
    <definedName name="VAS073_F_Zemesnuomosmok133GeriamojoVandens">'Forma 4'!$H$62</definedName>
    <definedName name="VAS073_F_Zemesnuomosmok13IsViso" localSheetId="3">'Forma 4'!$E$62</definedName>
    <definedName name="VAS073_F_Zemesnuomosmok13IsViso">'Forma 4'!$E$62</definedName>
    <definedName name="VAS073_F_Zemesnuomosmok141NuotekuSurinkimas" localSheetId="3">'Forma 4'!$J$62</definedName>
    <definedName name="VAS073_F_Zemesnuomosmok141NuotekuSurinkimas">'Forma 4'!$J$62</definedName>
    <definedName name="VAS073_F_Zemesnuomosmok142NuotekuValymas" localSheetId="3">'Forma 4'!$K$62</definedName>
    <definedName name="VAS073_F_Zemesnuomosmok142NuotekuValymas">'Forma 4'!$K$62</definedName>
    <definedName name="VAS073_F_Zemesnuomosmok143NuotekuDumblo" localSheetId="3">'Forma 4'!$L$62</definedName>
    <definedName name="VAS073_F_Zemesnuomosmok143NuotekuDumblo">'Forma 4'!$L$62</definedName>
    <definedName name="VAS073_F_Zemesnuomosmok14IsViso" localSheetId="3">'Forma 4'!$I$62</definedName>
    <definedName name="VAS073_F_Zemesnuomosmok14IsViso">'Forma 4'!$I$62</definedName>
    <definedName name="VAS073_F_Zemesnuomosmok15PavirsiniuNuoteku" localSheetId="3">'Forma 4'!$M$62</definedName>
    <definedName name="VAS073_F_Zemesnuomosmok15PavirsiniuNuoteku">'Forma 4'!$M$62</definedName>
    <definedName name="VAS073_F_Zemesnuomosmok16KitosReguliuojamosios" localSheetId="3">'Forma 4'!$N$62</definedName>
    <definedName name="VAS073_F_Zemesnuomosmok16KitosReguliuojamosios">'Forma 4'!$N$62</definedName>
    <definedName name="VAS073_F_Zemesnuomosmok17KitosVeiklos" localSheetId="3">'Forma 4'!$Q$62</definedName>
    <definedName name="VAS073_F_Zemesnuomosmok17KitosVeiklos">'Forma 4'!$Q$62</definedName>
    <definedName name="VAS073_F_Zemesnuomosmok1Apskaitosveikla1" localSheetId="3">'Forma 4'!$O$62</definedName>
    <definedName name="VAS073_F_Zemesnuomosmok1Apskaitosveikla1">'Forma 4'!$O$62</definedName>
    <definedName name="VAS073_F_Zemesnuomosmok1Kitareguliuoja1" localSheetId="3">'Forma 4'!$P$62</definedName>
    <definedName name="VAS073_F_Zemesnuomosmok1Kitareguliuoja1">'Forma 4'!$P$62</definedName>
    <definedName name="VAS073_F_Zemesnuomosmok21IS" localSheetId="3">'Forma 4'!$D$116</definedName>
    <definedName name="VAS073_F_Zemesnuomosmok21IS">'Forma 4'!$D$116</definedName>
    <definedName name="VAS073_F_Zemesnuomosmok231GeriamojoVandens" localSheetId="3">'Forma 4'!$F$116</definedName>
    <definedName name="VAS073_F_Zemesnuomosmok231GeriamojoVandens">'Forma 4'!$F$116</definedName>
    <definedName name="VAS073_F_Zemesnuomosmok232GeriamojoVandens" localSheetId="3">'Forma 4'!$G$116</definedName>
    <definedName name="VAS073_F_Zemesnuomosmok232GeriamojoVandens">'Forma 4'!$G$116</definedName>
    <definedName name="VAS073_F_Zemesnuomosmok233GeriamojoVandens" localSheetId="3">'Forma 4'!$H$116</definedName>
    <definedName name="VAS073_F_Zemesnuomosmok233GeriamojoVandens">'Forma 4'!$H$116</definedName>
    <definedName name="VAS073_F_Zemesnuomosmok23IsViso" localSheetId="3">'Forma 4'!$E$116</definedName>
    <definedName name="VAS073_F_Zemesnuomosmok23IsViso">'Forma 4'!$E$116</definedName>
    <definedName name="VAS073_F_Zemesnuomosmok241NuotekuSurinkimas" localSheetId="3">'Forma 4'!$J$116</definedName>
    <definedName name="VAS073_F_Zemesnuomosmok241NuotekuSurinkimas">'Forma 4'!$J$116</definedName>
    <definedName name="VAS073_F_Zemesnuomosmok242NuotekuValymas" localSheetId="3">'Forma 4'!$K$116</definedName>
    <definedName name="VAS073_F_Zemesnuomosmok242NuotekuValymas">'Forma 4'!$K$116</definedName>
    <definedName name="VAS073_F_Zemesnuomosmok243NuotekuDumblo" localSheetId="3">'Forma 4'!$L$116</definedName>
    <definedName name="VAS073_F_Zemesnuomosmok243NuotekuDumblo">'Forma 4'!$L$116</definedName>
    <definedName name="VAS073_F_Zemesnuomosmok24IsViso" localSheetId="3">'Forma 4'!$I$116</definedName>
    <definedName name="VAS073_F_Zemesnuomosmok24IsViso">'Forma 4'!$I$116</definedName>
    <definedName name="VAS073_F_Zemesnuomosmok25PavirsiniuNuoteku" localSheetId="3">'Forma 4'!$M$116</definedName>
    <definedName name="VAS073_F_Zemesnuomosmok25PavirsiniuNuoteku">'Forma 4'!$M$116</definedName>
    <definedName name="VAS073_F_Zemesnuomosmok26KitosReguliuojamosios" localSheetId="3">'Forma 4'!$N$116</definedName>
    <definedName name="VAS073_F_Zemesnuomosmok26KitosReguliuojamosios">'Forma 4'!$N$116</definedName>
    <definedName name="VAS073_F_Zemesnuomosmok27KitosVeiklos" localSheetId="3">'Forma 4'!$Q$116</definedName>
    <definedName name="VAS073_F_Zemesnuomosmok27KitosVeiklos">'Forma 4'!$Q$116</definedName>
    <definedName name="VAS073_F_Zemesnuomosmok2Apskaitosveikla1" localSheetId="3">'Forma 4'!$O$116</definedName>
    <definedName name="VAS073_F_Zemesnuomosmok2Apskaitosveikla1">'Forma 4'!$O$116</definedName>
    <definedName name="VAS073_F_Zemesnuomosmok2Kitareguliuoja1" localSheetId="3">'Forma 4'!$P$116</definedName>
    <definedName name="VAS073_F_Zemesnuomosmok2Kitareguliuoja1">'Forma 4'!$P$116</definedName>
    <definedName name="VAS073_F_Zemesnuomosmok31IS" localSheetId="3">'Forma 4'!$D$168</definedName>
    <definedName name="VAS073_F_Zemesnuomosmok31IS">'Forma 4'!$D$168</definedName>
    <definedName name="VAS073_F_Zemesnuomosmok331GeriamojoVandens" localSheetId="3">'Forma 4'!$F$168</definedName>
    <definedName name="VAS073_F_Zemesnuomosmok331GeriamojoVandens">'Forma 4'!$F$168</definedName>
    <definedName name="VAS073_F_Zemesnuomosmok332GeriamojoVandens" localSheetId="3">'Forma 4'!$G$168</definedName>
    <definedName name="VAS073_F_Zemesnuomosmok332GeriamojoVandens">'Forma 4'!$G$168</definedName>
    <definedName name="VAS073_F_Zemesnuomosmok333GeriamojoVandens" localSheetId="3">'Forma 4'!$H$168</definedName>
    <definedName name="VAS073_F_Zemesnuomosmok333GeriamojoVandens">'Forma 4'!$H$168</definedName>
    <definedName name="VAS073_F_Zemesnuomosmok33IsViso" localSheetId="3">'Forma 4'!$E$168</definedName>
    <definedName name="VAS073_F_Zemesnuomosmok33IsViso">'Forma 4'!$E$168</definedName>
    <definedName name="VAS073_F_Zemesnuomosmok341NuotekuSurinkimas" localSheetId="3">'Forma 4'!$J$168</definedName>
    <definedName name="VAS073_F_Zemesnuomosmok341NuotekuSurinkimas">'Forma 4'!$J$168</definedName>
    <definedName name="VAS073_F_Zemesnuomosmok342NuotekuValymas" localSheetId="3">'Forma 4'!$K$168</definedName>
    <definedName name="VAS073_F_Zemesnuomosmok342NuotekuValymas">'Forma 4'!$K$168</definedName>
    <definedName name="VAS073_F_Zemesnuomosmok343NuotekuDumblo" localSheetId="3">'Forma 4'!$L$168</definedName>
    <definedName name="VAS073_F_Zemesnuomosmok343NuotekuDumblo">'Forma 4'!$L$168</definedName>
    <definedName name="VAS073_F_Zemesnuomosmok34IsViso" localSheetId="3">'Forma 4'!$I$168</definedName>
    <definedName name="VAS073_F_Zemesnuomosmok34IsViso">'Forma 4'!$I$168</definedName>
    <definedName name="VAS073_F_Zemesnuomosmok35PavirsiniuNuoteku" localSheetId="3">'Forma 4'!$M$168</definedName>
    <definedName name="VAS073_F_Zemesnuomosmok35PavirsiniuNuoteku">'Forma 4'!$M$168</definedName>
    <definedName name="VAS073_F_Zemesnuomosmok36KitosReguliuojamosios" localSheetId="3">'Forma 4'!$N$168</definedName>
    <definedName name="VAS073_F_Zemesnuomosmok36KitosReguliuojamosios">'Forma 4'!$N$168</definedName>
    <definedName name="VAS073_F_Zemesnuomosmok37KitosVeiklos" localSheetId="3">'Forma 4'!$Q$168</definedName>
    <definedName name="VAS073_F_Zemesnuomosmok37KitosVeiklos">'Forma 4'!$Q$168</definedName>
    <definedName name="VAS073_F_Zemesnuomosmok3Apskaitosveikla1" localSheetId="3">'Forma 4'!$O$168</definedName>
    <definedName name="VAS073_F_Zemesnuomosmok3Apskaitosveikla1">'Forma 4'!$O$168</definedName>
    <definedName name="VAS073_F_Zemesnuomosmok3Kitareguliuoja1" localSheetId="3">'Forma 4'!$P$168</definedName>
    <definedName name="VAS073_F_Zemesnuomosmok3Kitareguliuoja1">'Forma 4'!$P$168</definedName>
    <definedName name="VAS073_F_Zemesnuomosmok41IS" localSheetId="3">'Forma 4'!$D$213</definedName>
    <definedName name="VAS073_F_Zemesnuomosmok41IS">'Forma 4'!$D$213</definedName>
    <definedName name="VAS073_F_Zemesnuomosmok431GeriamojoVandens" localSheetId="3">'Forma 4'!$F$213</definedName>
    <definedName name="VAS073_F_Zemesnuomosmok431GeriamojoVandens">'Forma 4'!$F$213</definedName>
    <definedName name="VAS073_F_Zemesnuomosmok432GeriamojoVandens" localSheetId="3">'Forma 4'!$G$213</definedName>
    <definedName name="VAS073_F_Zemesnuomosmok432GeriamojoVandens">'Forma 4'!$G$213</definedName>
    <definedName name="VAS073_F_Zemesnuomosmok433GeriamojoVandens" localSheetId="3">'Forma 4'!$H$213</definedName>
    <definedName name="VAS073_F_Zemesnuomosmok433GeriamojoVandens">'Forma 4'!$H$213</definedName>
    <definedName name="VAS073_F_Zemesnuomosmok43IsViso" localSheetId="3">'Forma 4'!$E$213</definedName>
    <definedName name="VAS073_F_Zemesnuomosmok43IsViso">'Forma 4'!$E$213</definedName>
    <definedName name="VAS073_F_Zemesnuomosmok441NuotekuSurinkimas" localSheetId="3">'Forma 4'!$J$213</definedName>
    <definedName name="VAS073_F_Zemesnuomosmok441NuotekuSurinkimas">'Forma 4'!$J$213</definedName>
    <definedName name="VAS073_F_Zemesnuomosmok442NuotekuValymas" localSheetId="3">'Forma 4'!$K$213</definedName>
    <definedName name="VAS073_F_Zemesnuomosmok442NuotekuValymas">'Forma 4'!$K$213</definedName>
    <definedName name="VAS073_F_Zemesnuomosmok443NuotekuDumblo" localSheetId="3">'Forma 4'!$L$213</definedName>
    <definedName name="VAS073_F_Zemesnuomosmok443NuotekuDumblo">'Forma 4'!$L$213</definedName>
    <definedName name="VAS073_F_Zemesnuomosmok44IsViso" localSheetId="3">'Forma 4'!$I$213</definedName>
    <definedName name="VAS073_F_Zemesnuomosmok44IsViso">'Forma 4'!$I$213</definedName>
    <definedName name="VAS073_F_Zemesnuomosmok45PavirsiniuNuoteku" localSheetId="3">'Forma 4'!$M$213</definedName>
    <definedName name="VAS073_F_Zemesnuomosmok45PavirsiniuNuoteku">'Forma 4'!$M$213</definedName>
    <definedName name="VAS073_F_Zemesnuomosmok46KitosReguliuojamosios" localSheetId="3">'Forma 4'!$N$213</definedName>
    <definedName name="VAS073_F_Zemesnuomosmok46KitosReguliuojamosios">'Forma 4'!$N$213</definedName>
    <definedName name="VAS073_F_Zemesnuomosmok47KitosVeiklos" localSheetId="3">'Forma 4'!$Q$213</definedName>
    <definedName name="VAS073_F_Zemesnuomosmok47KitosVeiklos">'Forma 4'!$Q$213</definedName>
    <definedName name="VAS073_F_Zemesnuomosmok4Apskaitosveikla1" localSheetId="3">'Forma 4'!$O$213</definedName>
    <definedName name="VAS073_F_Zemesnuomosmok4Apskaitosveikla1">'Forma 4'!$O$213</definedName>
    <definedName name="VAS073_F_Zemesnuomosmok4Kitareguliuoja1" localSheetId="3">'Forma 4'!$P$213</definedName>
    <definedName name="VAS073_F_Zemesnuomosmok4Kitareguliuoja1">'Forma 4'!$P$213</definedName>
    <definedName name="VAS073_F_Zyminiomokesci11IS" localSheetId="3">'Forma 4'!$D$70</definedName>
    <definedName name="VAS073_F_Zyminiomokesci11IS">'Forma 4'!$D$70</definedName>
    <definedName name="VAS073_F_Zyminiomokesci131GeriamojoVandens" localSheetId="3">'Forma 4'!$F$70</definedName>
    <definedName name="VAS073_F_Zyminiomokesci131GeriamojoVandens">'Forma 4'!$F$70</definedName>
    <definedName name="VAS073_F_Zyminiomokesci132GeriamojoVandens" localSheetId="3">'Forma 4'!$G$70</definedName>
    <definedName name="VAS073_F_Zyminiomokesci132GeriamojoVandens">'Forma 4'!$G$70</definedName>
    <definedName name="VAS073_F_Zyminiomokesci133GeriamojoVandens" localSheetId="3">'Forma 4'!$H$70</definedName>
    <definedName name="VAS073_F_Zyminiomokesci133GeriamojoVandens">'Forma 4'!$H$70</definedName>
    <definedName name="VAS073_F_Zyminiomokesci13IsViso" localSheetId="3">'Forma 4'!$E$70</definedName>
    <definedName name="VAS073_F_Zyminiomokesci13IsViso">'Forma 4'!$E$70</definedName>
    <definedName name="VAS073_F_Zyminiomokesci141NuotekuSurinkimas" localSheetId="3">'Forma 4'!$J$70</definedName>
    <definedName name="VAS073_F_Zyminiomokesci141NuotekuSurinkimas">'Forma 4'!$J$70</definedName>
    <definedName name="VAS073_F_Zyminiomokesci142NuotekuValymas" localSheetId="3">'Forma 4'!$K$70</definedName>
    <definedName name="VAS073_F_Zyminiomokesci142NuotekuValymas">'Forma 4'!$K$70</definedName>
    <definedName name="VAS073_F_Zyminiomokesci143NuotekuDumblo" localSheetId="3">'Forma 4'!$L$70</definedName>
    <definedName name="VAS073_F_Zyminiomokesci143NuotekuDumblo">'Forma 4'!$L$70</definedName>
    <definedName name="VAS073_F_Zyminiomokesci14IsViso" localSheetId="3">'Forma 4'!$I$70</definedName>
    <definedName name="VAS073_F_Zyminiomokesci14IsViso">'Forma 4'!$I$70</definedName>
    <definedName name="VAS073_F_Zyminiomokesci15PavirsiniuNuoteku" localSheetId="3">'Forma 4'!$M$70</definedName>
    <definedName name="VAS073_F_Zyminiomokesci15PavirsiniuNuoteku">'Forma 4'!$M$70</definedName>
    <definedName name="VAS073_F_Zyminiomokesci16KitosReguliuojamosios" localSheetId="3">'Forma 4'!$N$70</definedName>
    <definedName name="VAS073_F_Zyminiomokesci16KitosReguliuojamosios">'Forma 4'!$N$70</definedName>
    <definedName name="VAS073_F_Zyminiomokesci17KitosVeiklos" localSheetId="3">'Forma 4'!$Q$70</definedName>
    <definedName name="VAS073_F_Zyminiomokesci17KitosVeiklos">'Forma 4'!$Q$70</definedName>
    <definedName name="VAS073_F_Zyminiomokesci1Apskaitosveikla1" localSheetId="3">'Forma 4'!$O$70</definedName>
    <definedName name="VAS073_F_Zyminiomokesci1Apskaitosveikla1">'Forma 4'!$O$70</definedName>
    <definedName name="VAS073_F_Zyminiomokesci1Kitareguliuoja1" localSheetId="3">'Forma 4'!$P$70</definedName>
    <definedName name="VAS073_F_Zyminiomokesci1Kitareguliuoja1">'Forma 4'!$P$70</definedName>
    <definedName name="VAS073_F_Zyminiomokesci21IS" localSheetId="3">'Forma 4'!$D$123</definedName>
    <definedName name="VAS073_F_Zyminiomokesci21IS">'Forma 4'!$D$123</definedName>
    <definedName name="VAS073_F_Zyminiomokesci231GeriamojoVandens" localSheetId="3">'Forma 4'!$F$123</definedName>
    <definedName name="VAS073_F_Zyminiomokesci231GeriamojoVandens">'Forma 4'!$F$123</definedName>
    <definedName name="VAS073_F_Zyminiomokesci232GeriamojoVandens" localSheetId="3">'Forma 4'!$G$123</definedName>
    <definedName name="VAS073_F_Zyminiomokesci232GeriamojoVandens">'Forma 4'!$G$123</definedName>
    <definedName name="VAS073_F_Zyminiomokesci233GeriamojoVandens" localSheetId="3">'Forma 4'!$H$123</definedName>
    <definedName name="VAS073_F_Zyminiomokesci233GeriamojoVandens">'Forma 4'!$H$123</definedName>
    <definedName name="VAS073_F_Zyminiomokesci23IsViso" localSheetId="3">'Forma 4'!$E$123</definedName>
    <definedName name="VAS073_F_Zyminiomokesci23IsViso">'Forma 4'!$E$123</definedName>
    <definedName name="VAS073_F_Zyminiomokesci241NuotekuSurinkimas" localSheetId="3">'Forma 4'!$J$123</definedName>
    <definedName name="VAS073_F_Zyminiomokesci241NuotekuSurinkimas">'Forma 4'!$J$123</definedName>
    <definedName name="VAS073_F_Zyminiomokesci242NuotekuValymas" localSheetId="3">'Forma 4'!$K$123</definedName>
    <definedName name="VAS073_F_Zyminiomokesci242NuotekuValymas">'Forma 4'!$K$123</definedName>
    <definedName name="VAS073_F_Zyminiomokesci243NuotekuDumblo" localSheetId="3">'Forma 4'!$L$123</definedName>
    <definedName name="VAS073_F_Zyminiomokesci243NuotekuDumblo">'Forma 4'!$L$123</definedName>
    <definedName name="VAS073_F_Zyminiomokesci24IsViso" localSheetId="3">'Forma 4'!$I$123</definedName>
    <definedName name="VAS073_F_Zyminiomokesci24IsViso">'Forma 4'!$I$123</definedName>
    <definedName name="VAS073_F_Zyminiomokesci25PavirsiniuNuoteku" localSheetId="3">'Forma 4'!$M$123</definedName>
    <definedName name="VAS073_F_Zyminiomokesci25PavirsiniuNuoteku">'Forma 4'!$M$123</definedName>
    <definedName name="VAS073_F_Zyminiomokesci26KitosReguliuojamosios" localSheetId="3">'Forma 4'!$N$123</definedName>
    <definedName name="VAS073_F_Zyminiomokesci26KitosReguliuojamosios">'Forma 4'!$N$123</definedName>
    <definedName name="VAS073_F_Zyminiomokesci27KitosVeiklos" localSheetId="3">'Forma 4'!$Q$123</definedName>
    <definedName name="VAS073_F_Zyminiomokesci27KitosVeiklos">'Forma 4'!$Q$123</definedName>
    <definedName name="VAS073_F_Zyminiomokesci2Apskaitosveikla1" localSheetId="3">'Forma 4'!$O$123</definedName>
    <definedName name="VAS073_F_Zyminiomokesci2Apskaitosveikla1">'Forma 4'!$O$123</definedName>
    <definedName name="VAS073_F_Zyminiomokesci2Kitareguliuoja1" localSheetId="3">'Forma 4'!$P$123</definedName>
    <definedName name="VAS073_F_Zyminiomokesci2Kitareguliuoja1">'Forma 4'!$P$123</definedName>
    <definedName name="VAS073_F_Zyminiomokesci31IS" localSheetId="3">'Forma 4'!$D$175</definedName>
    <definedName name="VAS073_F_Zyminiomokesci31IS">'Forma 4'!$D$175</definedName>
    <definedName name="VAS073_F_Zyminiomokesci331GeriamojoVandens" localSheetId="3">'Forma 4'!$F$175</definedName>
    <definedName name="VAS073_F_Zyminiomokesci331GeriamojoVandens">'Forma 4'!$F$175</definedName>
    <definedName name="VAS073_F_Zyminiomokesci332GeriamojoVandens" localSheetId="3">'Forma 4'!$G$175</definedName>
    <definedName name="VAS073_F_Zyminiomokesci332GeriamojoVandens">'Forma 4'!$G$175</definedName>
    <definedName name="VAS073_F_Zyminiomokesci333GeriamojoVandens" localSheetId="3">'Forma 4'!$H$175</definedName>
    <definedName name="VAS073_F_Zyminiomokesci333GeriamojoVandens">'Forma 4'!$H$175</definedName>
    <definedName name="VAS073_F_Zyminiomokesci33IsViso" localSheetId="3">'Forma 4'!$E$175</definedName>
    <definedName name="VAS073_F_Zyminiomokesci33IsViso">'Forma 4'!$E$175</definedName>
    <definedName name="VAS073_F_Zyminiomokesci341NuotekuSurinkimas" localSheetId="3">'Forma 4'!$J$175</definedName>
    <definedName name="VAS073_F_Zyminiomokesci341NuotekuSurinkimas">'Forma 4'!$J$175</definedName>
    <definedName name="VAS073_F_Zyminiomokesci342NuotekuValymas" localSheetId="3">'Forma 4'!$K$175</definedName>
    <definedName name="VAS073_F_Zyminiomokesci342NuotekuValymas">'Forma 4'!$K$175</definedName>
    <definedName name="VAS073_F_Zyminiomokesci343NuotekuDumblo" localSheetId="3">'Forma 4'!$L$175</definedName>
    <definedName name="VAS073_F_Zyminiomokesci343NuotekuDumblo">'Forma 4'!$L$175</definedName>
    <definedName name="VAS073_F_Zyminiomokesci34IsViso" localSheetId="3">'Forma 4'!$I$175</definedName>
    <definedName name="VAS073_F_Zyminiomokesci34IsViso">'Forma 4'!$I$175</definedName>
    <definedName name="VAS073_F_Zyminiomokesci35PavirsiniuNuoteku" localSheetId="3">'Forma 4'!$M$175</definedName>
    <definedName name="VAS073_F_Zyminiomokesci35PavirsiniuNuoteku">'Forma 4'!$M$175</definedName>
    <definedName name="VAS073_F_Zyminiomokesci36KitosReguliuojamosios" localSheetId="3">'Forma 4'!$N$175</definedName>
    <definedName name="VAS073_F_Zyminiomokesci36KitosReguliuojamosios">'Forma 4'!$N$175</definedName>
    <definedName name="VAS073_F_Zyminiomokesci37KitosVeiklos" localSheetId="3">'Forma 4'!$Q$175</definedName>
    <definedName name="VAS073_F_Zyminiomokesci37KitosVeiklos">'Forma 4'!$Q$175</definedName>
    <definedName name="VAS073_F_Zyminiomokesci3Apskaitosveikla1" localSheetId="3">'Forma 4'!$O$175</definedName>
    <definedName name="VAS073_F_Zyminiomokesci3Apskaitosveikla1">'Forma 4'!$O$175</definedName>
    <definedName name="VAS073_F_Zyminiomokesci3Kitareguliuoja1" localSheetId="3">'Forma 4'!$P$175</definedName>
    <definedName name="VAS073_F_Zyminiomokesci3Kitareguliuoja1">'Forma 4'!$P$175</definedName>
    <definedName name="VAS073_F_Zyminiomokesci41IS" localSheetId="3">'Forma 4'!$D$220</definedName>
    <definedName name="VAS073_F_Zyminiomokesci41IS">'Forma 4'!$D$220</definedName>
    <definedName name="VAS073_F_Zyminiomokesci431GeriamojoVandens" localSheetId="3">'Forma 4'!$F$220</definedName>
    <definedName name="VAS073_F_Zyminiomokesci431GeriamojoVandens">'Forma 4'!$F$220</definedName>
    <definedName name="VAS073_F_Zyminiomokesci432GeriamojoVandens" localSheetId="3">'Forma 4'!$G$220</definedName>
    <definedName name="VAS073_F_Zyminiomokesci432GeriamojoVandens">'Forma 4'!$G$220</definedName>
    <definedName name="VAS073_F_Zyminiomokesci433GeriamojoVandens" localSheetId="3">'Forma 4'!$H$220</definedName>
    <definedName name="VAS073_F_Zyminiomokesci433GeriamojoVandens">'Forma 4'!$H$220</definedName>
    <definedName name="VAS073_F_Zyminiomokesci43IsViso" localSheetId="3">'Forma 4'!$E$220</definedName>
    <definedName name="VAS073_F_Zyminiomokesci43IsViso">'Forma 4'!$E$220</definedName>
    <definedName name="VAS073_F_Zyminiomokesci441NuotekuSurinkimas" localSheetId="3">'Forma 4'!$J$220</definedName>
    <definedName name="VAS073_F_Zyminiomokesci441NuotekuSurinkimas">'Forma 4'!$J$220</definedName>
    <definedName name="VAS073_F_Zyminiomokesci442NuotekuValymas" localSheetId="3">'Forma 4'!$K$220</definedName>
    <definedName name="VAS073_F_Zyminiomokesci442NuotekuValymas">'Forma 4'!$K$220</definedName>
    <definedName name="VAS073_F_Zyminiomokesci443NuotekuDumblo" localSheetId="3">'Forma 4'!$L$220</definedName>
    <definedName name="VAS073_F_Zyminiomokesci443NuotekuDumblo">'Forma 4'!$L$220</definedName>
    <definedName name="VAS073_F_Zyminiomokesci44IsViso" localSheetId="3">'Forma 4'!$I$220</definedName>
    <definedName name="VAS073_F_Zyminiomokesci44IsViso">'Forma 4'!$I$220</definedName>
    <definedName name="VAS073_F_Zyminiomokesci45PavirsiniuNuoteku" localSheetId="3">'Forma 4'!$M$220</definedName>
    <definedName name="VAS073_F_Zyminiomokesci45PavirsiniuNuoteku">'Forma 4'!$M$220</definedName>
    <definedName name="VAS073_F_Zyminiomokesci46KitosReguliuojamosios" localSheetId="3">'Forma 4'!$N$220</definedName>
    <definedName name="VAS073_F_Zyminiomokesci46KitosReguliuojamosios">'Forma 4'!$N$220</definedName>
    <definedName name="VAS073_F_Zyminiomokesci47KitosVeiklos" localSheetId="3">'Forma 4'!$Q$220</definedName>
    <definedName name="VAS073_F_Zyminiomokesci47KitosVeiklos">'Forma 4'!$Q$220</definedName>
    <definedName name="VAS073_F_Zyminiomokesci4Apskaitosveikla1" localSheetId="3">'Forma 4'!$O$220</definedName>
    <definedName name="VAS073_F_Zyminiomokesci4Apskaitosveikla1">'Forma 4'!$O$220</definedName>
    <definedName name="VAS073_F_Zyminiomokesci4Kitareguliuoja1" localSheetId="3">'Forma 4'!$P$220</definedName>
    <definedName name="VAS073_F_Zyminiomokesci4Kitareguliuoja1">'Forma 4'!$P$220</definedName>
    <definedName name="VAS074_D_Apskaitosveikl1" localSheetId="4">'Forma 5'!$C$54</definedName>
    <definedName name="VAS074_D_Apskaitosveikl1">'Forma 5'!$C$54</definedName>
    <definedName name="VAS074_D_Apskaitosveikl2" localSheetId="4">'Forma 5'!$C$31</definedName>
    <definedName name="VAS074_D_Apskaitosveikl2">'Forma 5'!$C$31</definedName>
    <definedName name="VAS074_D_AtaskaitinisLaikotarpis" localSheetId="4">'Forma 5'!$D$10</definedName>
    <definedName name="VAS074_D_AtaskaitinisLaikotarpis">'Forma 5'!$D$10</definedName>
    <definedName name="VAS074_D_Atidetojomokes1" localSheetId="4">'Forma 5'!$C$25</definedName>
    <definedName name="VAS074_D_Atidetojomokes1">'Forma 5'!$C$25</definedName>
    <definedName name="VAS074_D_Atidetojomokes2" localSheetId="4">'Forma 5'!$C$48</definedName>
    <definedName name="VAS074_D_Atidetojomokes2">'Forma 5'!$C$48</definedName>
    <definedName name="VAS074_D_Finansinioturt1" localSheetId="4">'Forma 5'!$C$24</definedName>
    <definedName name="VAS074_D_Finansinioturt1">'Forma 5'!$C$24</definedName>
    <definedName name="VAS074_D_Finansinioturt2" localSheetId="4">'Forma 5'!$C$47</definedName>
    <definedName name="VAS074_D_Finansinioturt2">'Forma 5'!$C$47</definedName>
    <definedName name="VAS074_D_Geriamojovande13" localSheetId="4">'Forma 5'!$C$12</definedName>
    <definedName name="VAS074_D_Geriamojovande13">'Forma 5'!$C$12</definedName>
    <definedName name="VAS074_D_Geriamojovande14" localSheetId="4">'Forma 5'!$C$13</definedName>
    <definedName name="VAS074_D_Geriamojovande14">'Forma 5'!$C$13</definedName>
    <definedName name="VAS074_D_Geriamojovande15" localSheetId="4">'Forma 5'!$C$35</definedName>
    <definedName name="VAS074_D_Geriamojovande15">'Forma 5'!$C$35</definedName>
    <definedName name="VAS074_D_Geriamojovande16" localSheetId="4">'Forma 5'!$C$36</definedName>
    <definedName name="VAS074_D_Geriamojovande16">'Forma 5'!$C$36</definedName>
    <definedName name="VAS074_D_Gvtntilgalaiki10" localSheetId="4">'Forma 5'!$C$52</definedName>
    <definedName name="VAS074_D_Gvtntilgalaiki10">'Forma 5'!$C$52</definedName>
    <definedName name="VAS074_D_Gvtntilgalaiki9" localSheetId="4">'Forma 5'!$C$29</definedName>
    <definedName name="VAS074_D_Gvtntilgalaiki9">'Forma 5'!$C$29</definedName>
    <definedName name="VAS074_D_Gvtntveiklosre1" localSheetId="4">'Forma 5'!$C$19</definedName>
    <definedName name="VAS074_D_Gvtntveiklosre1">'Forma 5'!$C$19</definedName>
    <definedName name="VAS074_D_Gvtntveiklosre2" localSheetId="4">'Forma 5'!$C$42</definedName>
    <definedName name="VAS074_D_Gvtntveiklosre2">'Forma 5'!$C$42</definedName>
    <definedName name="VAS074_D_Ilgalaikioturt1" localSheetId="4">'Forma 5'!$C$11</definedName>
    <definedName name="VAS074_D_Ilgalaikioturt1">'Forma 5'!$C$11</definedName>
    <definedName name="VAS074_D_Ilgalaikioturt2" localSheetId="4">'Forma 5'!$C$26</definedName>
    <definedName name="VAS074_D_Ilgalaikioturt2">'Forma 5'!$C$26</definedName>
    <definedName name="VAS074_D_Ilgalaikioturt3" localSheetId="4">'Forma 5'!$C$34</definedName>
    <definedName name="VAS074_D_Ilgalaikioturt3">'Forma 5'!$C$34</definedName>
    <definedName name="VAS074_D_Ilgalaikioturt4" localSheetId="4">'Forma 5'!$C$49</definedName>
    <definedName name="VAS074_D_Ilgalaikioturt4">'Forma 5'!$C$49</definedName>
    <definedName name="VAS074_D_Investiciniotu1" localSheetId="4">'Forma 5'!$C$23</definedName>
    <definedName name="VAS074_D_Investiciniotu1">'Forma 5'!$C$23</definedName>
    <definedName name="VAS074_D_Investiciniotu2" localSheetId="4">'Forma 5'!$C$46</definedName>
    <definedName name="VAS074_D_Investiciniotu2">'Forma 5'!$C$46</definedName>
    <definedName name="VAS074_D_Kitoreguliuoja1" localSheetId="4">'Forma 5'!$C$28</definedName>
    <definedName name="VAS074_D_Kitoreguliuoja1">'Forma 5'!$C$28</definedName>
    <definedName name="VAS074_D_Kitoreguliuoja2" localSheetId="4">'Forma 5'!$C$51</definedName>
    <definedName name="VAS074_D_Kitoreguliuoja2">'Forma 5'!$C$51</definedName>
    <definedName name="VAS074_D_Kitosreguliuoj6" localSheetId="4">'Forma 5'!$C$32</definedName>
    <definedName name="VAS074_D_Kitosreguliuoj6">'Forma 5'!$C$32</definedName>
    <definedName name="VAS074_D_Kitosreguliuoj7" localSheetId="4">'Forma 5'!$C$55</definedName>
    <definedName name="VAS074_D_Kitosreguliuoj7">'Forma 5'!$C$55</definedName>
    <definedName name="VAS074_D_Kituveikluilga1" localSheetId="4">'Forma 5'!$C$30</definedName>
    <definedName name="VAS074_D_Kituveikluilga1">'Forma 5'!$C$30</definedName>
    <definedName name="VAS074_D_Kituveikluilga2" localSheetId="4">'Forma 5'!$C$53</definedName>
    <definedName name="VAS074_D_Kituveikluilga2">'Forma 5'!$C$53</definedName>
    <definedName name="VAS074_D_Nebaigtosstaty2" localSheetId="4">'Forma 5'!$C$27</definedName>
    <definedName name="VAS074_D_Nebaigtosstaty2">'Forma 5'!$C$27</definedName>
    <definedName name="VAS074_D_Nebaigtosstaty3" localSheetId="4">'Forma 5'!$C$50</definedName>
    <definedName name="VAS074_D_Nebaigtosstaty3">'Forma 5'!$C$50</definedName>
    <definedName name="VAS074_D_Nereguliuojamo5" localSheetId="4">'Forma 5'!$C$33</definedName>
    <definedName name="VAS074_D_Nereguliuojamo5">'Forma 5'!$C$33</definedName>
    <definedName name="VAS074_D_Nereguliuojamo6" localSheetId="4">'Forma 5'!$C$56</definedName>
    <definedName name="VAS074_D_Nereguliuojamo6">'Forma 5'!$C$56</definedName>
    <definedName name="VAS074_D_Nuotekudumblot5" localSheetId="4">'Forma 5'!$C$17</definedName>
    <definedName name="VAS074_D_Nuotekudumblot5">'Forma 5'!$C$17</definedName>
    <definedName name="VAS074_D_Nuotekudumblot6" localSheetId="4">'Forma 5'!$C$40</definedName>
    <definedName name="VAS074_D_Nuotekudumblot6">'Forma 5'!$C$40</definedName>
    <definedName name="VAS074_D_Nuotekusurinki5" localSheetId="4">'Forma 5'!$C$15</definedName>
    <definedName name="VAS074_D_Nuotekusurinki5">'Forma 5'!$C$15</definedName>
    <definedName name="VAS074_D_Nuotekusurinki6" localSheetId="4">'Forma 5'!$C$38</definedName>
    <definedName name="VAS074_D_Nuotekusurinki6">'Forma 5'!$C$38</definedName>
    <definedName name="VAS074_D_Nuotekutvarkym8" localSheetId="4">'Forma 5'!$C$14</definedName>
    <definedName name="VAS074_D_Nuotekutvarkym8">'Forma 5'!$C$14</definedName>
    <definedName name="VAS074_D_Nuotekutvarkym9" localSheetId="4">'Forma 5'!$C$37</definedName>
    <definedName name="VAS074_D_Nuotekutvarkym9">'Forma 5'!$C$37</definedName>
    <definedName name="VAS074_D_Nuotekuvalymor1" localSheetId="4">'Forma 5'!$C$16</definedName>
    <definedName name="VAS074_D_Nuotekuvalymor1">'Forma 5'!$C$16</definedName>
    <definedName name="VAS074_D_Nuotekuvalymor2" localSheetId="4">'Forma 5'!$C$39</definedName>
    <definedName name="VAS074_D_Nuotekuvalymor2">'Forma 5'!$C$39</definedName>
    <definedName name="VAS074_D_Pavirsiniunuot5" localSheetId="4">'Forma 5'!$C$18</definedName>
    <definedName name="VAS074_D_Pavirsiniunuot5">'Forma 5'!$C$18</definedName>
    <definedName name="VAS074_D_Pavirsiniunuot6" localSheetId="4">'Forma 5'!$C$41</definedName>
    <definedName name="VAS074_D_Pavirsiniunuot6">'Forma 5'!$C$41</definedName>
    <definedName name="VAS074_D_Pletrosdarbuve1" localSheetId="4">'Forma 5'!$C$21</definedName>
    <definedName name="VAS074_D_Pletrosdarbuve1">'Forma 5'!$C$21</definedName>
    <definedName name="VAS074_D_Pletrosdarbuve2" localSheetId="4">'Forma 5'!$C$44</definedName>
    <definedName name="VAS074_D_Pletrosdarbuve2">'Forma 5'!$C$44</definedName>
    <definedName name="VAS074_D_Prestizoverteg1" localSheetId="4">'Forma 5'!$C$22</definedName>
    <definedName name="VAS074_D_Prestizoverteg1">'Forma 5'!$C$22</definedName>
    <definedName name="VAS074_D_Prestizoverteg2" localSheetId="4">'Forma 5'!$C$45</definedName>
    <definedName name="VAS074_D_Prestizoverteg2">'Forma 5'!$C$45</definedName>
    <definedName name="VAS074_D_Uzdotacijasisi1" localSheetId="4">'Forma 5'!$C$20</definedName>
    <definedName name="VAS074_D_Uzdotacijasisi1">'Forma 5'!$C$20</definedName>
    <definedName name="VAS074_D_Uzdotacijasisi2" localSheetId="4">'Forma 5'!$C$43</definedName>
    <definedName name="VAS074_D_Uzdotacijasisi2">'Forma 5'!$C$43</definedName>
    <definedName name="VAS074_F_Apskaitosveikl1AtaskaitinisLaikotarpis" localSheetId="4">'Forma 5'!$D$54</definedName>
    <definedName name="VAS074_F_Apskaitosveikl1AtaskaitinisLaikotarpis">'Forma 5'!$D$54</definedName>
    <definedName name="VAS074_F_Apskaitosveikl2AtaskaitinisLaikotarpis" localSheetId="4">'Forma 5'!$D$31</definedName>
    <definedName name="VAS074_F_Apskaitosveikl2AtaskaitinisLaikotarpis">'Forma 5'!$D$31</definedName>
    <definedName name="VAS074_F_Atidetojomokes1AtaskaitinisLaikotarpis" localSheetId="4">'Forma 5'!$D$25</definedName>
    <definedName name="VAS074_F_Atidetojomokes1AtaskaitinisLaikotarpis">'Forma 5'!$D$25</definedName>
    <definedName name="VAS074_F_Atidetojomokes2AtaskaitinisLaikotarpis" localSheetId="4">'Forma 5'!$D$48</definedName>
    <definedName name="VAS074_F_Atidetojomokes2AtaskaitinisLaikotarpis">'Forma 5'!$D$48</definedName>
    <definedName name="VAS074_F_Finansinioturt1AtaskaitinisLaikotarpis" localSheetId="4">'Forma 5'!$D$24</definedName>
    <definedName name="VAS074_F_Finansinioturt1AtaskaitinisLaikotarpis">'Forma 5'!$D$24</definedName>
    <definedName name="VAS074_F_Finansinioturt2AtaskaitinisLaikotarpis" localSheetId="4">'Forma 5'!$D$47</definedName>
    <definedName name="VAS074_F_Finansinioturt2AtaskaitinisLaikotarpis">'Forma 5'!$D$47</definedName>
    <definedName name="VAS074_F_Geriamojovande13AtaskaitinisLaikotarpis" localSheetId="4">'Forma 5'!$D$12</definedName>
    <definedName name="VAS074_F_Geriamojovande13AtaskaitinisLaikotarpis">'Forma 5'!$D$12</definedName>
    <definedName name="VAS074_F_Geriamojovande14AtaskaitinisLaikotarpis" localSheetId="4">'Forma 5'!$D$13</definedName>
    <definedName name="VAS074_F_Geriamojovande14AtaskaitinisLaikotarpis">'Forma 5'!$D$13</definedName>
    <definedName name="VAS074_F_Geriamojovande15AtaskaitinisLaikotarpis" localSheetId="4">'Forma 5'!$D$35</definedName>
    <definedName name="VAS074_F_Geriamojovande15AtaskaitinisLaikotarpis">'Forma 5'!$D$35</definedName>
    <definedName name="VAS074_F_Geriamojovande16AtaskaitinisLaikotarpis" localSheetId="4">'Forma 5'!$D$36</definedName>
    <definedName name="VAS074_F_Geriamojovande16AtaskaitinisLaikotarpis">'Forma 5'!$D$36</definedName>
    <definedName name="VAS074_F_Gvtntilgalaiki10AtaskaitinisLaikotarpis" localSheetId="4">'Forma 5'!$D$52</definedName>
    <definedName name="VAS074_F_Gvtntilgalaiki10AtaskaitinisLaikotarpis">'Forma 5'!$D$52</definedName>
    <definedName name="VAS074_F_Gvtntilgalaiki9AtaskaitinisLaikotarpis" localSheetId="4">'Forma 5'!$D$29</definedName>
    <definedName name="VAS074_F_Gvtntilgalaiki9AtaskaitinisLaikotarpis">'Forma 5'!$D$29</definedName>
    <definedName name="VAS074_F_Gvtntveiklosre1AtaskaitinisLaikotarpis" localSheetId="4">'Forma 5'!$D$19</definedName>
    <definedName name="VAS074_F_Gvtntveiklosre1AtaskaitinisLaikotarpis">'Forma 5'!$D$19</definedName>
    <definedName name="VAS074_F_Gvtntveiklosre2AtaskaitinisLaikotarpis" localSheetId="4">'Forma 5'!$D$42</definedName>
    <definedName name="VAS074_F_Gvtntveiklosre2AtaskaitinisLaikotarpis">'Forma 5'!$D$42</definedName>
    <definedName name="VAS074_F_Ilgalaikioturt1AtaskaitinisLaikotarpis" localSheetId="4">'Forma 5'!$D$11</definedName>
    <definedName name="VAS074_F_Ilgalaikioturt1AtaskaitinisLaikotarpis">'Forma 5'!$D$11</definedName>
    <definedName name="VAS074_F_Ilgalaikioturt2AtaskaitinisLaikotarpis" localSheetId="4">'Forma 5'!$D$26</definedName>
    <definedName name="VAS074_F_Ilgalaikioturt2AtaskaitinisLaikotarpis">'Forma 5'!$D$26</definedName>
    <definedName name="VAS074_F_Ilgalaikioturt3AtaskaitinisLaikotarpis" localSheetId="4">'Forma 5'!$D$34</definedName>
    <definedName name="VAS074_F_Ilgalaikioturt3AtaskaitinisLaikotarpis">'Forma 5'!$D$34</definedName>
    <definedName name="VAS074_F_Ilgalaikioturt4AtaskaitinisLaikotarpis" localSheetId="4">'Forma 5'!$D$49</definedName>
    <definedName name="VAS074_F_Ilgalaikioturt4AtaskaitinisLaikotarpis">'Forma 5'!$D$49</definedName>
    <definedName name="VAS074_F_Investiciniotu1AtaskaitinisLaikotarpis" localSheetId="4">'Forma 5'!$D$23</definedName>
    <definedName name="VAS074_F_Investiciniotu1AtaskaitinisLaikotarpis">'Forma 5'!$D$23</definedName>
    <definedName name="VAS074_F_Investiciniotu2AtaskaitinisLaikotarpis" localSheetId="4">'Forma 5'!$D$46</definedName>
    <definedName name="VAS074_F_Investiciniotu2AtaskaitinisLaikotarpis">'Forma 5'!$D$46</definedName>
    <definedName name="VAS074_F_Kitoreguliuoja1AtaskaitinisLaikotarpis" localSheetId="4">'Forma 5'!$D$28</definedName>
    <definedName name="VAS074_F_Kitoreguliuoja1AtaskaitinisLaikotarpis">'Forma 5'!$D$28</definedName>
    <definedName name="VAS074_F_Kitoreguliuoja2AtaskaitinisLaikotarpis" localSheetId="4">'Forma 5'!$D$51</definedName>
    <definedName name="VAS074_F_Kitoreguliuoja2AtaskaitinisLaikotarpis">'Forma 5'!$D$51</definedName>
    <definedName name="VAS074_F_Kitosreguliuoj6AtaskaitinisLaikotarpis" localSheetId="4">'Forma 5'!$D$32</definedName>
    <definedName name="VAS074_F_Kitosreguliuoj6AtaskaitinisLaikotarpis">'Forma 5'!$D$32</definedName>
    <definedName name="VAS074_F_Kitosreguliuoj7AtaskaitinisLaikotarpis" localSheetId="4">'Forma 5'!$D$55</definedName>
    <definedName name="VAS074_F_Kitosreguliuoj7AtaskaitinisLaikotarpis">'Forma 5'!$D$55</definedName>
    <definedName name="VAS074_F_Kituveikluilga1AtaskaitinisLaikotarpis" localSheetId="4">'Forma 5'!$D$30</definedName>
    <definedName name="VAS074_F_Kituveikluilga1AtaskaitinisLaikotarpis">'Forma 5'!$D$30</definedName>
    <definedName name="VAS074_F_Kituveikluilga2AtaskaitinisLaikotarpis" localSheetId="4">'Forma 5'!$D$53</definedName>
    <definedName name="VAS074_F_Kituveikluilga2AtaskaitinisLaikotarpis">'Forma 5'!$D$53</definedName>
    <definedName name="VAS074_F_Nebaigtosstaty2AtaskaitinisLaikotarpis" localSheetId="4">'Forma 5'!$D$27</definedName>
    <definedName name="VAS074_F_Nebaigtosstaty2AtaskaitinisLaikotarpis">'Forma 5'!$D$27</definedName>
    <definedName name="VAS074_F_Nebaigtosstaty3AtaskaitinisLaikotarpis" localSheetId="4">'Forma 5'!$D$50</definedName>
    <definedName name="VAS074_F_Nebaigtosstaty3AtaskaitinisLaikotarpis">'Forma 5'!$D$50</definedName>
    <definedName name="VAS074_F_Nereguliuojamo5AtaskaitinisLaikotarpis" localSheetId="4">'Forma 5'!$D$33</definedName>
    <definedName name="VAS074_F_Nereguliuojamo5AtaskaitinisLaikotarpis">'Forma 5'!$D$33</definedName>
    <definedName name="VAS074_F_Nereguliuojamo6AtaskaitinisLaikotarpis" localSheetId="4">'Forma 5'!$D$56</definedName>
    <definedName name="VAS074_F_Nereguliuojamo6AtaskaitinisLaikotarpis">'Forma 5'!$D$56</definedName>
    <definedName name="VAS074_F_Nuotekudumblot5AtaskaitinisLaikotarpis" localSheetId="4">'Forma 5'!$D$17</definedName>
    <definedName name="VAS074_F_Nuotekudumblot5AtaskaitinisLaikotarpis">'Forma 5'!$D$17</definedName>
    <definedName name="VAS074_F_Nuotekudumblot6AtaskaitinisLaikotarpis" localSheetId="4">'Forma 5'!$D$40</definedName>
    <definedName name="VAS074_F_Nuotekudumblot6AtaskaitinisLaikotarpis">'Forma 5'!$D$40</definedName>
    <definedName name="VAS074_F_Nuotekusurinki5AtaskaitinisLaikotarpis" localSheetId="4">'Forma 5'!$D$15</definedName>
    <definedName name="VAS074_F_Nuotekusurinki5AtaskaitinisLaikotarpis">'Forma 5'!$D$15</definedName>
    <definedName name="VAS074_F_Nuotekusurinki6AtaskaitinisLaikotarpis" localSheetId="4">'Forma 5'!$D$38</definedName>
    <definedName name="VAS074_F_Nuotekusurinki6AtaskaitinisLaikotarpis">'Forma 5'!$D$38</definedName>
    <definedName name="VAS074_F_Nuotekutvarkym8AtaskaitinisLaikotarpis" localSheetId="4">'Forma 5'!$D$14</definedName>
    <definedName name="VAS074_F_Nuotekutvarkym8AtaskaitinisLaikotarpis">'Forma 5'!$D$14</definedName>
    <definedName name="VAS074_F_Nuotekutvarkym9AtaskaitinisLaikotarpis" localSheetId="4">'Forma 5'!$D$37</definedName>
    <definedName name="VAS074_F_Nuotekutvarkym9AtaskaitinisLaikotarpis">'Forma 5'!$D$37</definedName>
    <definedName name="VAS074_F_Nuotekuvalymor1AtaskaitinisLaikotarpis" localSheetId="4">'Forma 5'!$D$16</definedName>
    <definedName name="VAS074_F_Nuotekuvalymor1AtaskaitinisLaikotarpis">'Forma 5'!$D$16</definedName>
    <definedName name="VAS074_F_Nuotekuvalymor2AtaskaitinisLaikotarpis" localSheetId="4">'Forma 5'!$D$39</definedName>
    <definedName name="VAS074_F_Nuotekuvalymor2AtaskaitinisLaikotarpis">'Forma 5'!$D$39</definedName>
    <definedName name="VAS074_F_Pavirsiniunuot5AtaskaitinisLaikotarpis" localSheetId="4">'Forma 5'!$D$18</definedName>
    <definedName name="VAS074_F_Pavirsiniunuot5AtaskaitinisLaikotarpis">'Forma 5'!$D$18</definedName>
    <definedName name="VAS074_F_Pavirsiniunuot6AtaskaitinisLaikotarpis" localSheetId="4">'Forma 5'!$D$41</definedName>
    <definedName name="VAS074_F_Pavirsiniunuot6AtaskaitinisLaikotarpis">'Forma 5'!$D$41</definedName>
    <definedName name="VAS074_F_Pletrosdarbuve1AtaskaitinisLaikotarpis" localSheetId="4">'Forma 5'!$D$21</definedName>
    <definedName name="VAS074_F_Pletrosdarbuve1AtaskaitinisLaikotarpis">'Forma 5'!$D$21</definedName>
    <definedName name="VAS074_F_Pletrosdarbuve2AtaskaitinisLaikotarpis" localSheetId="4">'Forma 5'!$D$44</definedName>
    <definedName name="VAS074_F_Pletrosdarbuve2AtaskaitinisLaikotarpis">'Forma 5'!$D$44</definedName>
    <definedName name="VAS074_F_Prestizoverteg1AtaskaitinisLaikotarpis" localSheetId="4">'Forma 5'!$D$22</definedName>
    <definedName name="VAS074_F_Prestizoverteg1AtaskaitinisLaikotarpis">'Forma 5'!$D$22</definedName>
    <definedName name="VAS074_F_Prestizoverteg2AtaskaitinisLaikotarpis" localSheetId="4">'Forma 5'!$D$45</definedName>
    <definedName name="VAS074_F_Prestizoverteg2AtaskaitinisLaikotarpis">'Forma 5'!$D$45</definedName>
    <definedName name="VAS074_F_Uzdotacijasisi1AtaskaitinisLaikotarpis" localSheetId="4">'Forma 5'!$D$20</definedName>
    <definedName name="VAS074_F_Uzdotacijasisi1AtaskaitinisLaikotarpis">'Forma 5'!$D$20</definedName>
    <definedName name="VAS074_F_Uzdotacijasisi2AtaskaitinisLaikotarpis" localSheetId="4">'Forma 5'!$D$43</definedName>
    <definedName name="VAS074_F_Uzdotacijasisi2AtaskaitinisLaikotarpis">'Forma 5'!$D$43</definedName>
    <definedName name="VAS075_D_1IS" localSheetId="5">'Forma 6'!$D$9</definedName>
    <definedName name="VAS075_D_1IS">'Forma 6'!$D$9</definedName>
    <definedName name="VAS075_D_31GeriamojoVandens" localSheetId="5">'Forma 6'!$F$9</definedName>
    <definedName name="VAS075_D_31GeriamojoVandens">'Forma 6'!$F$9</definedName>
    <definedName name="VAS075_D_32GeriamojoVandens" localSheetId="5">'Forma 6'!$G$9</definedName>
    <definedName name="VAS075_D_32GeriamojoVandens">'Forma 6'!$G$9</definedName>
    <definedName name="VAS075_D_33GeriamojoVandens" localSheetId="5">'Forma 6'!$H$9</definedName>
    <definedName name="VAS075_D_33GeriamojoVandens">'Forma 6'!$H$9</definedName>
    <definedName name="VAS075_D_3IsViso" localSheetId="5">'Forma 6'!$E$9</definedName>
    <definedName name="VAS075_D_3IsViso">'Forma 6'!$E$9</definedName>
    <definedName name="VAS075_D_41NuotekuSurinkimas" localSheetId="5">'Forma 6'!$J$9</definedName>
    <definedName name="VAS075_D_41NuotekuSurinkimas">'Forma 6'!$J$9</definedName>
    <definedName name="VAS075_D_42NuotekuValymas" localSheetId="5">'Forma 6'!$K$9</definedName>
    <definedName name="VAS075_D_42NuotekuValymas">'Forma 6'!$K$9</definedName>
    <definedName name="VAS075_D_43NuotekuDumblo" localSheetId="5">'Forma 6'!$L$9</definedName>
    <definedName name="VAS075_D_43NuotekuDumblo">'Forma 6'!$L$9</definedName>
    <definedName name="VAS075_D_4IsViso" localSheetId="5">'Forma 6'!$I$9</definedName>
    <definedName name="VAS075_D_4IsViso">'Forma 6'!$I$9</definedName>
    <definedName name="VAS075_D_5PavirsiniuNuoteku" localSheetId="5">'Forma 6'!$M$9</definedName>
    <definedName name="VAS075_D_5PavirsiniuNuoteku">'Forma 6'!$M$9</definedName>
    <definedName name="VAS075_D_6KitosReguliuojamosios" localSheetId="5">'Forma 6'!$N$9</definedName>
    <definedName name="VAS075_D_6KitosReguliuojamosios">'Forma 6'!$N$9</definedName>
    <definedName name="VAS075_D_7KitosVeiklos" localSheetId="5">'Forma 6'!$Q$9</definedName>
    <definedName name="VAS075_D_7KitosVeiklos">'Forma 6'!$Q$9</definedName>
    <definedName name="VAS075_D_Apskaitospriet2" localSheetId="5">'Forma 6'!$C$26</definedName>
    <definedName name="VAS075_D_Apskaitospriet2">'Forma 6'!$C$26</definedName>
    <definedName name="VAS075_D_Apskaitospriet3" localSheetId="5">'Forma 6'!$C$54</definedName>
    <definedName name="VAS075_D_Apskaitospriet3">'Forma 6'!$C$54</definedName>
    <definedName name="VAS075_D_Apskaitospriet4" localSheetId="5">'Forma 6'!$C$82</definedName>
    <definedName name="VAS075_D_Apskaitospriet4">'Forma 6'!$C$82</definedName>
    <definedName name="VAS075_D_Apskaitospriet5" localSheetId="5">'Forma 6'!$C$131</definedName>
    <definedName name="VAS075_D_Apskaitospriet5">'Forma 6'!$C$131</definedName>
    <definedName name="VAS075_D_Apskaitosveikla1" localSheetId="5">'Forma 6'!$O$9</definedName>
    <definedName name="VAS075_D_Apskaitosveikla1">'Forma 6'!$O$9</definedName>
    <definedName name="VAS075_D_Atsiskaitomiej1" localSheetId="5">'Forma 6'!$C$27</definedName>
    <definedName name="VAS075_D_Atsiskaitomiej1">'Forma 6'!$C$27</definedName>
    <definedName name="VAS075_D_Atsiskaitomiej2" localSheetId="5">'Forma 6'!$C$55</definedName>
    <definedName name="VAS075_D_Atsiskaitomiej2">'Forma 6'!$C$55</definedName>
    <definedName name="VAS075_D_Atsiskaitomiej3" localSheetId="5">'Forma 6'!$C$83</definedName>
    <definedName name="VAS075_D_Atsiskaitomiej3">'Forma 6'!$C$83</definedName>
    <definedName name="VAS075_D_Atsiskaitomiej4" localSheetId="5">'Forma 6'!$C$132</definedName>
    <definedName name="VAS075_D_Atsiskaitomiej4">'Forma 6'!$C$132</definedName>
    <definedName name="VAS075_D_Bendraipaskirs1" localSheetId="5">'Forma 6'!$C$116</definedName>
    <definedName name="VAS075_D_Bendraipaskirs1">'Forma 6'!$C$116</definedName>
    <definedName name="VAS075_D_Bendraipaskirs2" localSheetId="5">'Forma 6'!$C$143</definedName>
    <definedName name="VAS075_D_Bendraipaskirs2">'Forma 6'!$C$143</definedName>
    <definedName name="VAS075_D_Cpunktui10" localSheetId="5">'Forma 6'!$C$96</definedName>
    <definedName name="VAS075_D_Cpunktui10">'Forma 6'!$C$96</definedName>
    <definedName name="VAS075_D_Cpunktui11" localSheetId="5">'Forma 6'!$C$97</definedName>
    <definedName name="VAS075_D_Cpunktui11">'Forma 6'!$C$97</definedName>
    <definedName name="VAS075_D_Cpunktui12" localSheetId="5">'Forma 6'!$C$98</definedName>
    <definedName name="VAS075_D_Cpunktui12">'Forma 6'!$C$98</definedName>
    <definedName name="VAS075_D_Cpunktui13" localSheetId="5">'Forma 6'!$C$99</definedName>
    <definedName name="VAS075_D_Cpunktui13">'Forma 6'!$C$99</definedName>
    <definedName name="VAS075_D_Cpunktui14" localSheetId="5">'Forma 6'!$C$100</definedName>
    <definedName name="VAS075_D_Cpunktui14">'Forma 6'!$C$100</definedName>
    <definedName name="VAS075_D_Cpunktui15" localSheetId="5">'Forma 6'!$C$103</definedName>
    <definedName name="VAS075_D_Cpunktui15">'Forma 6'!$C$103</definedName>
    <definedName name="VAS075_D_Cpunktui16" localSheetId="5">'Forma 6'!$C$104</definedName>
    <definedName name="VAS075_D_Cpunktui16">'Forma 6'!$C$104</definedName>
    <definedName name="VAS075_D_Cpunktui17" localSheetId="5">'Forma 6'!$C$102</definedName>
    <definedName name="VAS075_D_Cpunktui17">'Forma 6'!$C$102</definedName>
    <definedName name="VAS075_D_Cpunktui171" localSheetId="5">'Forma 6'!$C$101</definedName>
    <definedName name="VAS075_D_Cpunktui171">'Forma 6'!$C$101</definedName>
    <definedName name="VAS075_D_Cpunktui18" localSheetId="5">'Forma 6'!$C$106</definedName>
    <definedName name="VAS075_D_Cpunktui18">'Forma 6'!$C$106</definedName>
    <definedName name="VAS075_D_Cpunktui181" localSheetId="5">'Forma 6'!$C$105</definedName>
    <definedName name="VAS075_D_Cpunktui181">'Forma 6'!$C$105</definedName>
    <definedName name="VAS075_D_Cpunktui19" localSheetId="5">'Forma 6'!$C$109</definedName>
    <definedName name="VAS075_D_Cpunktui19">'Forma 6'!$C$109</definedName>
    <definedName name="VAS075_D_Cpunktui191" localSheetId="5">'Forma 6'!$C$108</definedName>
    <definedName name="VAS075_D_Cpunktui191">'Forma 6'!$C$108</definedName>
    <definedName name="VAS075_D_Cpunktui192" localSheetId="5">'Forma 6'!$C$107</definedName>
    <definedName name="VAS075_D_Cpunktui192">'Forma 6'!$C$107</definedName>
    <definedName name="VAS075_D_Cpunktui20" localSheetId="5">'Forma 6'!$C$111</definedName>
    <definedName name="VAS075_D_Cpunktui20">'Forma 6'!$C$111</definedName>
    <definedName name="VAS075_D_Cpunktui201" localSheetId="5">'Forma 6'!$C$110</definedName>
    <definedName name="VAS075_D_Cpunktui201">'Forma 6'!$C$110</definedName>
    <definedName name="VAS075_D_Cpunktui21" localSheetId="5">'Forma 6'!$C$112</definedName>
    <definedName name="VAS075_D_Cpunktui21">'Forma 6'!$C$112</definedName>
    <definedName name="VAS075_D_Cpunktui22" localSheetId="5">'Forma 6'!$C$113</definedName>
    <definedName name="VAS075_D_Cpunktui22">'Forma 6'!$C$113</definedName>
    <definedName name="VAS075_D_Cpunktui23" localSheetId="5">'Forma 6'!$C$114</definedName>
    <definedName name="VAS075_D_Cpunktui23">'Forma 6'!$C$114</definedName>
    <definedName name="VAS075_D_Cpunktui24" localSheetId="5">'Forma 6'!$C$115</definedName>
    <definedName name="VAS075_D_Cpunktui24">'Forma 6'!$C$115</definedName>
    <definedName name="VAS075_D_Cpunktui9" localSheetId="5">'Forma 6'!$C$95</definedName>
    <definedName name="VAS075_D_Cpunktui9">'Forma 6'!$C$95</definedName>
    <definedName name="VAS075_D_Epunktui1" localSheetId="5">'Forma 6'!$C$144</definedName>
    <definedName name="VAS075_D_Epunktui1">'Forma 6'!$C$144</definedName>
    <definedName name="VAS075_D_Epunktui10" localSheetId="5">'Forma 6'!$C$155</definedName>
    <definedName name="VAS075_D_Epunktui10">'Forma 6'!$C$155</definedName>
    <definedName name="VAS075_D_Epunktui11" localSheetId="5">'Forma 6'!$C$159</definedName>
    <definedName name="VAS075_D_Epunktui11">'Forma 6'!$C$159</definedName>
    <definedName name="VAS075_D_Epunktui12" localSheetId="5">'Forma 6'!$C$160</definedName>
    <definedName name="VAS075_D_Epunktui12">'Forma 6'!$C$160</definedName>
    <definedName name="VAS075_D_Epunktui13" localSheetId="5">'Forma 6'!$C$161</definedName>
    <definedName name="VAS075_D_Epunktui13">'Forma 6'!$C$161</definedName>
    <definedName name="VAS075_D_Epunktui14" localSheetId="5">'Forma 6'!$C$162</definedName>
    <definedName name="VAS075_D_Epunktui14">'Forma 6'!$C$162</definedName>
    <definedName name="VAS075_D_Epunktui15" localSheetId="5">'Forma 6'!$C$163</definedName>
    <definedName name="VAS075_D_Epunktui15">'Forma 6'!$C$163</definedName>
    <definedName name="VAS075_D_Epunktui16" localSheetId="5">'Forma 6'!$C$151</definedName>
    <definedName name="VAS075_D_Epunktui16">'Forma 6'!$C$151</definedName>
    <definedName name="VAS075_D_Epunktui17" localSheetId="5">'Forma 6'!$C$152</definedName>
    <definedName name="VAS075_D_Epunktui17">'Forma 6'!$C$152</definedName>
    <definedName name="VAS075_D_Epunktui18" localSheetId="5">'Forma 6'!$C$156</definedName>
    <definedName name="VAS075_D_Epunktui18">'Forma 6'!$C$156</definedName>
    <definedName name="VAS075_D_Epunktui19" localSheetId="5">'Forma 6'!$C$157</definedName>
    <definedName name="VAS075_D_Epunktui19">'Forma 6'!$C$157</definedName>
    <definedName name="VAS075_D_Epunktui2" localSheetId="5">'Forma 6'!$C$145</definedName>
    <definedName name="VAS075_D_Epunktui2">'Forma 6'!$C$145</definedName>
    <definedName name="VAS075_D_Epunktui20" localSheetId="5">'Forma 6'!$C$158</definedName>
    <definedName name="VAS075_D_Epunktui20">'Forma 6'!$C$158</definedName>
    <definedName name="VAS075_D_Epunktui3" localSheetId="5">'Forma 6'!$C$146</definedName>
    <definedName name="VAS075_D_Epunktui3">'Forma 6'!$C$146</definedName>
    <definedName name="VAS075_D_Epunktui4" localSheetId="5">'Forma 6'!$C$147</definedName>
    <definedName name="VAS075_D_Epunktui4">'Forma 6'!$C$147</definedName>
    <definedName name="VAS075_D_Epunktui5" localSheetId="5">'Forma 6'!$C$148</definedName>
    <definedName name="VAS075_D_Epunktui5">'Forma 6'!$C$148</definedName>
    <definedName name="VAS075_D_Epunktui6" localSheetId="5">'Forma 6'!$C$149</definedName>
    <definedName name="VAS075_D_Epunktui6">'Forma 6'!$C$149</definedName>
    <definedName name="VAS075_D_Epunktui7" localSheetId="5">'Forma 6'!$C$150</definedName>
    <definedName name="VAS075_D_Epunktui7">'Forma 6'!$C$150</definedName>
    <definedName name="VAS075_D_Epunktui8" localSheetId="5">'Forma 6'!$C$153</definedName>
    <definedName name="VAS075_D_Epunktui8">'Forma 6'!$C$153</definedName>
    <definedName name="VAS075_D_Epunktui9" localSheetId="5">'Forma 6'!$C$154</definedName>
    <definedName name="VAS075_D_Epunktui9">'Forma 6'!$C$154</definedName>
    <definedName name="VAS075_D_Irankiaimatavi2" localSheetId="5">'Forma 6'!$C$30</definedName>
    <definedName name="VAS075_D_Irankiaimatavi2">'Forma 6'!$C$30</definedName>
    <definedName name="VAS075_D_Irankiaimatavi3" localSheetId="5">'Forma 6'!$C$58</definedName>
    <definedName name="VAS075_D_Irankiaimatavi3">'Forma 6'!$C$58</definedName>
    <definedName name="VAS075_D_Irankiaimatavi4" localSheetId="5">'Forma 6'!$C$86</definedName>
    <definedName name="VAS075_D_Irankiaimatavi4">'Forma 6'!$C$86</definedName>
    <definedName name="VAS075_D_Irankiaimatavi5" localSheetId="5">'Forma 6'!$C$135</definedName>
    <definedName name="VAS075_D_Irankiaimatavi5">'Forma 6'!$C$135</definedName>
    <definedName name="VAS075_D_Irasyti1" localSheetId="5">'Forma 6'!$C$35</definedName>
    <definedName name="VAS075_D_Irasyti1">'Forma 6'!$C$35</definedName>
    <definedName name="VAS075_D_Irasyti10" localSheetId="5">'Forma 6'!$C$140</definedName>
    <definedName name="VAS075_D_Irasyti10">'Forma 6'!$C$140</definedName>
    <definedName name="VAS075_D_Irasyti11" localSheetId="5">'Forma 6'!$C$141</definedName>
    <definedName name="VAS075_D_Irasyti11">'Forma 6'!$C$141</definedName>
    <definedName name="VAS075_D_Irasyti12" localSheetId="5">'Forma 6'!$C$142</definedName>
    <definedName name="VAS075_D_Irasyti12">'Forma 6'!$C$142</definedName>
    <definedName name="VAS075_D_Irasyti2" localSheetId="5">'Forma 6'!$C$36</definedName>
    <definedName name="VAS075_D_Irasyti2">'Forma 6'!$C$36</definedName>
    <definedName name="VAS075_D_Irasyti3" localSheetId="5">'Forma 6'!$C$37</definedName>
    <definedName name="VAS075_D_Irasyti3">'Forma 6'!$C$37</definedName>
    <definedName name="VAS075_D_Irasyti4" localSheetId="5">'Forma 6'!$C$63</definedName>
    <definedName name="VAS075_D_Irasyti4">'Forma 6'!$C$63</definedName>
    <definedName name="VAS075_D_Irasyti5" localSheetId="5">'Forma 6'!$C$64</definedName>
    <definedName name="VAS075_D_Irasyti5">'Forma 6'!$C$64</definedName>
    <definedName name="VAS075_D_Irasyti6" localSheetId="5">'Forma 6'!$C$65</definedName>
    <definedName name="VAS075_D_Irasyti6">'Forma 6'!$C$65</definedName>
    <definedName name="VAS075_D_Irasyti7" localSheetId="5">'Forma 6'!$C$91</definedName>
    <definedName name="VAS075_D_Irasyti7">'Forma 6'!$C$91</definedName>
    <definedName name="VAS075_D_Irasyti8" localSheetId="5">'Forma 6'!$C$92</definedName>
    <definedName name="VAS075_D_Irasyti8">'Forma 6'!$C$92</definedName>
    <definedName name="VAS075_D_Irasyti9" localSheetId="5">'Forma 6'!$C$93</definedName>
    <definedName name="VAS075_D_Irasyti9">'Forma 6'!$C$93</definedName>
    <definedName name="VAS075_D_Keliaiaikstele2" localSheetId="5">'Forma 6'!$C$17</definedName>
    <definedName name="VAS075_D_Keliaiaikstele2">'Forma 6'!$C$17</definedName>
    <definedName name="VAS075_D_Keliaiaikstele3" localSheetId="5">'Forma 6'!$C$45</definedName>
    <definedName name="VAS075_D_Keliaiaikstele3">'Forma 6'!$C$45</definedName>
    <definedName name="VAS075_D_Keliaiaikstele4" localSheetId="5">'Forma 6'!$C$73</definedName>
    <definedName name="VAS075_D_Keliaiaikstele4">'Forma 6'!$C$73</definedName>
    <definedName name="VAS075_D_Keliaiaikstele5" localSheetId="5">'Forma 6'!$C$123</definedName>
    <definedName name="VAS075_D_Keliaiaikstele5">'Forma 6'!$C$123</definedName>
    <definedName name="VAS075_D_Kitairanga1" localSheetId="5">'Forma 6'!$C$129</definedName>
    <definedName name="VAS075_D_Kitairanga1">'Forma 6'!$C$129</definedName>
    <definedName name="VAS075_D_Kitareguliuoja1" localSheetId="5">'Forma 6'!$P$9</definedName>
    <definedName name="VAS075_D_Kitareguliuoja1">'Forma 6'!$P$9</definedName>
    <definedName name="VAS075_D_Kitasilgalaiki1" localSheetId="5">'Forma 6'!$C$34</definedName>
    <definedName name="VAS075_D_Kitasilgalaiki1">'Forma 6'!$C$34</definedName>
    <definedName name="VAS075_D_Kitasilgalaiki2" localSheetId="5">'Forma 6'!$C$62</definedName>
    <definedName name="VAS075_D_Kitasilgalaiki2">'Forma 6'!$C$62</definedName>
    <definedName name="VAS075_D_Kitasilgalaiki3" localSheetId="5">'Forma 6'!$C$90</definedName>
    <definedName name="VAS075_D_Kitasilgalaiki3">'Forma 6'!$C$90</definedName>
    <definedName name="VAS075_D_Kitasilgalaiki4" localSheetId="5">'Forma 6'!$C$139</definedName>
    <definedName name="VAS075_D_Kitasilgalaiki4">'Forma 6'!$C$139</definedName>
    <definedName name="VAS075_D_Kitasnemateria2" localSheetId="5">'Forma 6'!$C$14</definedName>
    <definedName name="VAS075_D_Kitasnemateria2">'Forma 6'!$C$14</definedName>
    <definedName name="VAS075_D_Kitasnemateria3" localSheetId="5">'Forma 6'!$C$42</definedName>
    <definedName name="VAS075_D_Kitasnemateria3">'Forma 6'!$C$42</definedName>
    <definedName name="VAS075_D_Kitasnemateria4" localSheetId="5">'Forma 6'!$C$70</definedName>
    <definedName name="VAS075_D_Kitasnemateria4">'Forma 6'!$C$70</definedName>
    <definedName name="VAS075_D_Kitasnemateria5" localSheetId="5">'Forma 6'!$C$120</definedName>
    <definedName name="VAS075_D_Kitasnemateria5">'Forma 6'!$C$120</definedName>
    <definedName name="VAS075_D_Kitigeriamojov1" localSheetId="5">'Forma 6'!$C$29</definedName>
    <definedName name="VAS075_D_Kitigeriamojov1">'Forma 6'!$C$29</definedName>
    <definedName name="VAS075_D_Kitigeriamojov2" localSheetId="5">'Forma 6'!$C$57</definedName>
    <definedName name="VAS075_D_Kitigeriamojov2">'Forma 6'!$C$57</definedName>
    <definedName name="VAS075_D_Kitigeriamojov3" localSheetId="5">'Forma 6'!$C$85</definedName>
    <definedName name="VAS075_D_Kitigeriamojov3">'Forma 6'!$C$85</definedName>
    <definedName name="VAS075_D_Kitigeriamojov4" localSheetId="5">'Forma 6'!$C$134</definedName>
    <definedName name="VAS075_D_Kitigeriamojov4">'Forma 6'!$C$134</definedName>
    <definedName name="VAS075_D_Kitiirenginiai10" localSheetId="5">'Forma 6'!$C$130</definedName>
    <definedName name="VAS075_D_Kitiirenginiai10">'Forma 6'!$C$130</definedName>
    <definedName name="VAS075_D_Kitiirenginiai3" localSheetId="5">'Forma 6'!$C$21</definedName>
    <definedName name="VAS075_D_Kitiirenginiai3">'Forma 6'!$C$21</definedName>
    <definedName name="VAS075_D_Kitiirenginiai4" localSheetId="5">'Forma 6'!$C$25</definedName>
    <definedName name="VAS075_D_Kitiirenginiai4">'Forma 6'!$C$25</definedName>
    <definedName name="VAS075_D_Kitiirenginiai5" localSheetId="5">'Forma 6'!$C$49</definedName>
    <definedName name="VAS075_D_Kitiirenginiai5">'Forma 6'!$C$49</definedName>
    <definedName name="VAS075_D_Kitiirenginiai6" localSheetId="5">'Forma 6'!$C$53</definedName>
    <definedName name="VAS075_D_Kitiirenginiai6">'Forma 6'!$C$53</definedName>
    <definedName name="VAS075_D_Kitiirenginiai7" localSheetId="5">'Forma 6'!$C$77</definedName>
    <definedName name="VAS075_D_Kitiirenginiai7">'Forma 6'!$C$77</definedName>
    <definedName name="VAS075_D_Kitiirenginiai8" localSheetId="5">'Forma 6'!$C$81</definedName>
    <definedName name="VAS075_D_Kitiirenginiai8">'Forma 6'!$C$81</definedName>
    <definedName name="VAS075_D_Kitiirenginiai9" localSheetId="5">'Forma 6'!$C$127</definedName>
    <definedName name="VAS075_D_Kitiirenginiai9">'Forma 6'!$C$127</definedName>
    <definedName name="VAS075_D_Kitostransport2" localSheetId="5">'Forma 6'!$C$33</definedName>
    <definedName name="VAS075_D_Kitostransport2">'Forma 6'!$C$33</definedName>
    <definedName name="VAS075_D_Kitostransport3" localSheetId="5">'Forma 6'!$C$61</definedName>
    <definedName name="VAS075_D_Kitostransport3">'Forma 6'!$C$61</definedName>
    <definedName name="VAS075_D_Kitostransport4" localSheetId="5">'Forma 6'!$C$89</definedName>
    <definedName name="VAS075_D_Kitostransport4">'Forma 6'!$C$89</definedName>
    <definedName name="VAS075_D_Kitostransport5" localSheetId="5">'Forma 6'!$C$138</definedName>
    <definedName name="VAS075_D_Kitostransport5">'Forma 6'!$C$138</definedName>
    <definedName name="VAS075_D_Lengviejiautom2" localSheetId="5">'Forma 6'!$C$32</definedName>
    <definedName name="VAS075_D_Lengviejiautom2">'Forma 6'!$C$32</definedName>
    <definedName name="VAS075_D_Lengviejiautom3" localSheetId="5">'Forma 6'!$C$60</definedName>
    <definedName name="VAS075_D_Lengviejiautom3">'Forma 6'!$C$60</definedName>
    <definedName name="VAS075_D_Lengviejiautom4" localSheetId="5">'Forma 6'!$C$88</definedName>
    <definedName name="VAS075_D_Lengviejiautom4">'Forma 6'!$C$88</definedName>
    <definedName name="VAS075_D_Lengviejiautom5" localSheetId="5">'Forma 6'!$C$137</definedName>
    <definedName name="VAS075_D_Lengviejiautom5">'Forma 6'!$C$137</definedName>
    <definedName name="VAS075_D_Masinosiriranga2" localSheetId="5">'Forma 6'!$C$22</definedName>
    <definedName name="VAS075_D_Masinosiriranga2">'Forma 6'!$C$22</definedName>
    <definedName name="VAS075_D_Masinosiriranga3" localSheetId="5">'Forma 6'!$C$50</definedName>
    <definedName name="VAS075_D_Masinosiriranga3">'Forma 6'!$C$50</definedName>
    <definedName name="VAS075_D_Masinosiriranga4" localSheetId="5">'Forma 6'!$C$78</definedName>
    <definedName name="VAS075_D_Masinosiriranga4">'Forma 6'!$C$78</definedName>
    <definedName name="VAS075_D_Masinosiriranga5" localSheetId="5">'Forma 6'!$C$128</definedName>
    <definedName name="VAS075_D_Masinosiriranga5">'Forma 6'!$C$128</definedName>
    <definedName name="VAS075_D_Nematerialusis2" localSheetId="5">'Forma 6'!$C$11</definedName>
    <definedName name="VAS075_D_Nematerialusis2">'Forma 6'!$C$11</definedName>
    <definedName name="VAS075_D_Nematerialusis3" localSheetId="5">'Forma 6'!$C$39</definedName>
    <definedName name="VAS075_D_Nematerialusis3">'Forma 6'!$C$39</definedName>
    <definedName name="VAS075_D_Nematerialusis4" localSheetId="5">'Forma 6'!$C$67</definedName>
    <definedName name="VAS075_D_Nematerialusis4">'Forma 6'!$C$67</definedName>
    <definedName name="VAS075_D_Nematerialusis5" localSheetId="5">'Forma 6'!$C$117</definedName>
    <definedName name="VAS075_D_Nematerialusis5">'Forma 6'!$C$117</definedName>
    <definedName name="VAS075_D_Netiesiogiaipa1" localSheetId="5">'Forma 6'!$C$66</definedName>
    <definedName name="VAS075_D_Netiesiogiaipa1">'Forma 6'!$C$66</definedName>
    <definedName name="VAS075_D_Netiesiogiaipa2" localSheetId="5">'Forma 6'!$C$94</definedName>
    <definedName name="VAS075_D_Netiesiogiaipa2">'Forma 6'!$C$94</definedName>
    <definedName name="VAS075_D_Nuotekuirdumbl2" localSheetId="5">'Forma 6'!$C$24</definedName>
    <definedName name="VAS075_D_Nuotekuirdumbl2">'Forma 6'!$C$24</definedName>
    <definedName name="VAS075_D_Nuotekuirdumbl3" localSheetId="5">'Forma 6'!$C$52</definedName>
    <definedName name="VAS075_D_Nuotekuirdumbl3">'Forma 6'!$C$52</definedName>
    <definedName name="VAS075_D_Nuotekuirdumbl4" localSheetId="5">'Forma 6'!$C$80</definedName>
    <definedName name="VAS075_D_Nuotekuirdumbl4">'Forma 6'!$C$80</definedName>
    <definedName name="VAS075_D_Paskirstomasil1" localSheetId="5">'Forma 6'!$C$10</definedName>
    <definedName name="VAS075_D_Paskirstomasil1">'Forma 6'!$C$10</definedName>
    <definedName name="VAS075_D_Pastataiadmini2" localSheetId="5">'Forma 6'!$C$16</definedName>
    <definedName name="VAS075_D_Pastataiadmini2">'Forma 6'!$C$16</definedName>
    <definedName name="VAS075_D_Pastataiadmini3" localSheetId="5">'Forma 6'!$C$44</definedName>
    <definedName name="VAS075_D_Pastataiadmini3">'Forma 6'!$C$44</definedName>
    <definedName name="VAS075_D_Pastataiadmini4" localSheetId="5">'Forma 6'!$C$72</definedName>
    <definedName name="VAS075_D_Pastataiadmini4">'Forma 6'!$C$72</definedName>
    <definedName name="VAS075_D_Pastataiadmini5" localSheetId="5">'Forma 6'!$C$122</definedName>
    <definedName name="VAS075_D_Pastataiadmini5">'Forma 6'!$C$122</definedName>
    <definedName name="VAS075_D_Pastataiirstat2" localSheetId="5">'Forma 6'!$C$15</definedName>
    <definedName name="VAS075_D_Pastataiirstat2">'Forma 6'!$C$15</definedName>
    <definedName name="VAS075_D_Pastataiirstat3" localSheetId="5">'Forma 6'!$C$43</definedName>
    <definedName name="VAS075_D_Pastataiirstat3">'Forma 6'!$C$43</definedName>
    <definedName name="VAS075_D_Pastataiirstat4" localSheetId="5">'Forma 6'!$C$71</definedName>
    <definedName name="VAS075_D_Pastataiirstat4">'Forma 6'!$C$71</definedName>
    <definedName name="VAS075_D_Pastataiirstat5" localSheetId="5">'Forma 6'!$C$121</definedName>
    <definedName name="VAS075_D_Pastataiirstat5">'Forma 6'!$C$121</definedName>
    <definedName name="VAS075_D_Saulessviesose1" localSheetId="5">'Forma 6'!$C$20</definedName>
    <definedName name="VAS075_D_Saulessviesose1">'Forma 6'!$C$20</definedName>
    <definedName name="VAS075_D_Saulessviesose2" localSheetId="5">'Forma 6'!$C$48</definedName>
    <definedName name="VAS075_D_Saulessviesose2">'Forma 6'!$C$48</definedName>
    <definedName name="VAS075_D_Saulessviesose3" localSheetId="5">'Forma 6'!$C$76</definedName>
    <definedName name="VAS075_D_Saulessviesose3">'Forma 6'!$C$76</definedName>
    <definedName name="VAS075_D_Saulessviesose4" localSheetId="5">'Forma 6'!$C$126</definedName>
    <definedName name="VAS075_D_Saulessviesose4">'Forma 6'!$C$126</definedName>
    <definedName name="VAS075_D_Silumosatsiska1" localSheetId="5">'Forma 6'!$C$28</definedName>
    <definedName name="VAS075_D_Silumosatsiska1">'Forma 6'!$C$28</definedName>
    <definedName name="VAS075_D_Silumosatsiska2" localSheetId="5">'Forma 6'!$C$56</definedName>
    <definedName name="VAS075_D_Silumosatsiska2">'Forma 6'!$C$56</definedName>
    <definedName name="VAS075_D_Silumosatsiska3" localSheetId="5">'Forma 6'!$C$84</definedName>
    <definedName name="VAS075_D_Silumosatsiska3">'Forma 6'!$C$84</definedName>
    <definedName name="VAS075_D_Silumosatsiska4" localSheetId="5">'Forma 6'!$C$133</definedName>
    <definedName name="VAS075_D_Silumosatsiska4">'Forma 6'!$C$133</definedName>
    <definedName name="VAS075_D_Silumosirkarst1" localSheetId="5">'Forma 6'!$C$19</definedName>
    <definedName name="VAS075_D_Silumosirkarst1">'Forma 6'!$C$19</definedName>
    <definedName name="VAS075_D_Silumosirkarst2" localSheetId="5">'Forma 6'!$C$47</definedName>
    <definedName name="VAS075_D_Silumosirkarst2">'Forma 6'!$C$47</definedName>
    <definedName name="VAS075_D_Silumosirkarst3" localSheetId="5">'Forma 6'!$C$75</definedName>
    <definedName name="VAS075_D_Silumosirkarst3">'Forma 6'!$C$75</definedName>
    <definedName name="VAS075_D_Silumosirkarst4" localSheetId="5">'Forma 6'!$C$125</definedName>
    <definedName name="VAS075_D_Silumosirkarst4">'Forma 6'!$C$125</definedName>
    <definedName name="VAS075_D_Specprogramine2" localSheetId="5">'Forma 6'!$C$13</definedName>
    <definedName name="VAS075_D_Specprogramine2">'Forma 6'!$C$13</definedName>
    <definedName name="VAS075_D_Specprogramine3" localSheetId="5">'Forma 6'!$C$41</definedName>
    <definedName name="VAS075_D_Specprogramine3">'Forma 6'!$C$41</definedName>
    <definedName name="VAS075_D_Specprogramine4" localSheetId="5">'Forma 6'!$C$69</definedName>
    <definedName name="VAS075_D_Specprogramine4">'Forma 6'!$C$69</definedName>
    <definedName name="VAS075_D_Specprogramine5" localSheetId="5">'Forma 6'!$C$119</definedName>
    <definedName name="VAS075_D_Specprogramine5">'Forma 6'!$C$119</definedName>
    <definedName name="VAS075_D_Standartinepro2" localSheetId="5">'Forma 6'!$C$12</definedName>
    <definedName name="VAS075_D_Standartinepro2">'Forma 6'!$C$12</definedName>
    <definedName name="VAS075_D_Standartinepro3" localSheetId="5">'Forma 6'!$C$40</definedName>
    <definedName name="VAS075_D_Standartinepro3">'Forma 6'!$C$40</definedName>
    <definedName name="VAS075_D_Standartinepro4" localSheetId="5">'Forma 6'!$C$68</definedName>
    <definedName name="VAS075_D_Standartinepro4">'Forma 6'!$C$68</definedName>
    <definedName name="VAS075_D_Standartinepro5" localSheetId="5">'Forma 6'!$C$118</definedName>
    <definedName name="VAS075_D_Standartinepro5">'Forma 6'!$C$118</definedName>
    <definedName name="VAS075_D_Tiesiogiaipask1" localSheetId="5">'Forma 6'!$C$38</definedName>
    <definedName name="VAS075_D_Tiesiogiaipask1">'Forma 6'!$C$38</definedName>
    <definedName name="VAS075_D_Transportoprie2" localSheetId="5">'Forma 6'!$C$31</definedName>
    <definedName name="VAS075_D_Transportoprie2">'Forma 6'!$C$31</definedName>
    <definedName name="VAS075_D_Transportoprie3" localSheetId="5">'Forma 6'!$C$59</definedName>
    <definedName name="VAS075_D_Transportoprie3">'Forma 6'!$C$59</definedName>
    <definedName name="VAS075_D_Transportoprie4" localSheetId="5">'Forma 6'!$C$87</definedName>
    <definedName name="VAS075_D_Transportoprie4">'Forma 6'!$C$87</definedName>
    <definedName name="VAS075_D_Transportoprie5" localSheetId="5">'Forma 6'!$C$136</definedName>
    <definedName name="VAS075_D_Transportoprie5">'Forma 6'!$C$136</definedName>
    <definedName name="VAS075_D_Vamzdynai2" localSheetId="5">'Forma 6'!$C$18</definedName>
    <definedName name="VAS075_D_Vamzdynai2">'Forma 6'!$C$18</definedName>
    <definedName name="VAS075_D_Vamzdynai3" localSheetId="5">'Forma 6'!$C$46</definedName>
    <definedName name="VAS075_D_Vamzdynai3">'Forma 6'!$C$46</definedName>
    <definedName name="VAS075_D_Vamzdynai4" localSheetId="5">'Forma 6'!$C$74</definedName>
    <definedName name="VAS075_D_Vamzdynai4">'Forma 6'!$C$74</definedName>
    <definedName name="VAS075_D_Vamzdynai5" localSheetId="5">'Forma 6'!$C$124</definedName>
    <definedName name="VAS075_D_Vamzdynai5">'Forma 6'!$C$124</definedName>
    <definedName name="VAS075_D_Vandenssiurbli2" localSheetId="5">'Forma 6'!$C$23</definedName>
    <definedName name="VAS075_D_Vandenssiurbli2">'Forma 6'!$C$23</definedName>
    <definedName name="VAS075_D_Vandenssiurbli3" localSheetId="5">'Forma 6'!$C$51</definedName>
    <definedName name="VAS075_D_Vandenssiurbli3">'Forma 6'!$C$51</definedName>
    <definedName name="VAS075_D_Vandenssiurbli4" localSheetId="5">'Forma 6'!$C$79</definedName>
    <definedName name="VAS075_D_Vandenssiurbli4">'Forma 6'!$C$79</definedName>
    <definedName name="VAS075_D_Verslovienetui2" localSheetId="5">'Forma 6'!$C$164</definedName>
    <definedName name="VAS075_D_Verslovienetui2">'Forma 6'!$C$164</definedName>
    <definedName name="VAS075_F_101IS" localSheetId="5">'Forma 6'!$D$140</definedName>
    <definedName name="VAS075_F_101IS">'Forma 6'!$D$140</definedName>
    <definedName name="VAS075_F_1031GeriamojoVandens" localSheetId="5">'Forma 6'!$F$140</definedName>
    <definedName name="VAS075_F_1031GeriamojoVandens">'Forma 6'!$F$140</definedName>
    <definedName name="VAS075_F_1032GeriamojoVandens" localSheetId="5">'Forma 6'!$G$140</definedName>
    <definedName name="VAS075_F_1032GeriamojoVandens">'Forma 6'!$G$140</definedName>
    <definedName name="VAS075_F_1033GeriamojoVandens" localSheetId="5">'Forma 6'!$H$140</definedName>
    <definedName name="VAS075_F_1033GeriamojoVandens">'Forma 6'!$H$140</definedName>
    <definedName name="VAS075_F_103IsViso" localSheetId="5">'Forma 6'!$E$140</definedName>
    <definedName name="VAS075_F_103IsViso">'Forma 6'!$E$140</definedName>
    <definedName name="VAS075_F_1041NuotekuSurinkimas" localSheetId="5">'Forma 6'!$J$140</definedName>
    <definedName name="VAS075_F_1041NuotekuSurinkimas">'Forma 6'!$J$140</definedName>
    <definedName name="VAS075_F_1042NuotekuValymas" localSheetId="5">'Forma 6'!$K$140</definedName>
    <definedName name="VAS075_F_1042NuotekuValymas">'Forma 6'!$K$140</definedName>
    <definedName name="VAS075_F_1043NuotekuDumblo" localSheetId="5">'Forma 6'!$L$140</definedName>
    <definedName name="VAS075_F_1043NuotekuDumblo">'Forma 6'!$L$140</definedName>
    <definedName name="VAS075_F_104IsViso" localSheetId="5">'Forma 6'!$I$140</definedName>
    <definedName name="VAS075_F_104IsViso">'Forma 6'!$I$140</definedName>
    <definedName name="VAS075_F_105PavirsiniuNuoteku" localSheetId="5">'Forma 6'!$M$140</definedName>
    <definedName name="VAS075_F_105PavirsiniuNuoteku">'Forma 6'!$M$140</definedName>
    <definedName name="VAS075_F_106KitosReguliuojamosios" localSheetId="5">'Forma 6'!$N$140</definedName>
    <definedName name="VAS075_F_106KitosReguliuojamosios">'Forma 6'!$N$140</definedName>
    <definedName name="VAS075_F_107KitosVeiklos" localSheetId="5">'Forma 6'!$Q$140</definedName>
    <definedName name="VAS075_F_107KitosVeiklos">'Forma 6'!$Q$140</definedName>
    <definedName name="VAS075_F_111IS" localSheetId="5">'Forma 6'!$D$141</definedName>
    <definedName name="VAS075_F_111IS">'Forma 6'!$D$141</definedName>
    <definedName name="VAS075_F_1131GeriamojoVandens" localSheetId="5">'Forma 6'!$F$141</definedName>
    <definedName name="VAS075_F_1131GeriamojoVandens">'Forma 6'!$F$141</definedName>
    <definedName name="VAS075_F_1132GeriamojoVandens" localSheetId="5">'Forma 6'!$G$141</definedName>
    <definedName name="VAS075_F_1132GeriamojoVandens">'Forma 6'!$G$141</definedName>
    <definedName name="VAS075_F_1133GeriamojoVandens" localSheetId="5">'Forma 6'!$H$141</definedName>
    <definedName name="VAS075_F_1133GeriamojoVandens">'Forma 6'!$H$141</definedName>
    <definedName name="VAS075_F_113IsViso" localSheetId="5">'Forma 6'!$E$141</definedName>
    <definedName name="VAS075_F_113IsViso">'Forma 6'!$E$141</definedName>
    <definedName name="VAS075_F_1141NuotekuSurinkimas" localSheetId="5">'Forma 6'!$J$141</definedName>
    <definedName name="VAS075_F_1141NuotekuSurinkimas">'Forma 6'!$J$141</definedName>
    <definedName name="VAS075_F_1142NuotekuValymas" localSheetId="5">'Forma 6'!$K$141</definedName>
    <definedName name="VAS075_F_1142NuotekuValymas">'Forma 6'!$K$141</definedName>
    <definedName name="VAS075_F_1143NuotekuDumblo" localSheetId="5">'Forma 6'!$L$141</definedName>
    <definedName name="VAS075_F_1143NuotekuDumblo">'Forma 6'!$L$141</definedName>
    <definedName name="VAS075_F_114IsViso" localSheetId="5">'Forma 6'!$I$141</definedName>
    <definedName name="VAS075_F_114IsViso">'Forma 6'!$I$141</definedName>
    <definedName name="VAS075_F_115PavirsiniuNuoteku" localSheetId="5">'Forma 6'!$M$141</definedName>
    <definedName name="VAS075_F_115PavirsiniuNuoteku">'Forma 6'!$M$141</definedName>
    <definedName name="VAS075_F_116KitosReguliuojamosios" localSheetId="5">'Forma 6'!$N$141</definedName>
    <definedName name="VAS075_F_116KitosReguliuojamosios">'Forma 6'!$N$141</definedName>
    <definedName name="VAS075_F_117KitosVeiklos" localSheetId="5">'Forma 6'!$Q$141</definedName>
    <definedName name="VAS075_F_117KitosVeiklos">'Forma 6'!$Q$141</definedName>
    <definedName name="VAS075_F_11IS" localSheetId="5">'Forma 6'!$D$35</definedName>
    <definedName name="VAS075_F_11IS">'Forma 6'!$D$35</definedName>
    <definedName name="VAS075_F_121IS" localSheetId="5">'Forma 6'!$D$142</definedName>
    <definedName name="VAS075_F_121IS">'Forma 6'!$D$142</definedName>
    <definedName name="VAS075_F_1231GeriamojoVandens" localSheetId="5">'Forma 6'!$F$142</definedName>
    <definedName name="VAS075_F_1231GeriamojoVandens">'Forma 6'!$F$142</definedName>
    <definedName name="VAS075_F_1232GeriamojoVandens" localSheetId="5">'Forma 6'!$G$142</definedName>
    <definedName name="VAS075_F_1232GeriamojoVandens">'Forma 6'!$G$142</definedName>
    <definedName name="VAS075_F_1233GeriamojoVandens" localSheetId="5">'Forma 6'!$H$142</definedName>
    <definedName name="VAS075_F_1233GeriamojoVandens">'Forma 6'!$H$142</definedName>
    <definedName name="VAS075_F_123IsViso" localSheetId="5">'Forma 6'!$E$142</definedName>
    <definedName name="VAS075_F_123IsViso">'Forma 6'!$E$142</definedName>
    <definedName name="VAS075_F_1241NuotekuSurinkimas" localSheetId="5">'Forma 6'!$J$142</definedName>
    <definedName name="VAS075_F_1241NuotekuSurinkimas">'Forma 6'!$J$142</definedName>
    <definedName name="VAS075_F_1242NuotekuValymas" localSheetId="5">'Forma 6'!$K$142</definedName>
    <definedName name="VAS075_F_1242NuotekuValymas">'Forma 6'!$K$142</definedName>
    <definedName name="VAS075_F_1243NuotekuDumblo" localSheetId="5">'Forma 6'!$L$142</definedName>
    <definedName name="VAS075_F_1243NuotekuDumblo">'Forma 6'!$L$142</definedName>
    <definedName name="VAS075_F_124IsViso" localSheetId="5">'Forma 6'!$I$142</definedName>
    <definedName name="VAS075_F_124IsViso">'Forma 6'!$I$142</definedName>
    <definedName name="VAS075_F_125PavirsiniuNuoteku" localSheetId="5">'Forma 6'!$M$142</definedName>
    <definedName name="VAS075_F_125PavirsiniuNuoteku">'Forma 6'!$M$142</definedName>
    <definedName name="VAS075_F_126KitosReguliuojamosios" localSheetId="5">'Forma 6'!$N$142</definedName>
    <definedName name="VAS075_F_126KitosReguliuojamosios">'Forma 6'!$N$142</definedName>
    <definedName name="VAS075_F_127KitosVeiklos" localSheetId="5">'Forma 6'!$Q$142</definedName>
    <definedName name="VAS075_F_127KitosVeiklos">'Forma 6'!$Q$142</definedName>
    <definedName name="VAS075_F_131GeriamojoVandens" localSheetId="5">'Forma 6'!$F$35</definedName>
    <definedName name="VAS075_F_131GeriamojoVandens">'Forma 6'!$F$35</definedName>
    <definedName name="VAS075_F_132GeriamojoVandens" localSheetId="5">'Forma 6'!$G$35</definedName>
    <definedName name="VAS075_F_132GeriamojoVandens">'Forma 6'!$G$35</definedName>
    <definedName name="VAS075_F_133GeriamojoVandens" localSheetId="5">'Forma 6'!$H$35</definedName>
    <definedName name="VAS075_F_133GeriamojoVandens">'Forma 6'!$H$35</definedName>
    <definedName name="VAS075_F_13IsViso" localSheetId="5">'Forma 6'!$E$35</definedName>
    <definedName name="VAS075_F_13IsViso">'Forma 6'!$E$35</definedName>
    <definedName name="VAS075_F_141NuotekuSurinkimas" localSheetId="5">'Forma 6'!$J$35</definedName>
    <definedName name="VAS075_F_141NuotekuSurinkimas">'Forma 6'!$J$35</definedName>
    <definedName name="VAS075_F_142NuotekuValymas" localSheetId="5">'Forma 6'!$K$35</definedName>
    <definedName name="VAS075_F_142NuotekuValymas">'Forma 6'!$K$35</definedName>
    <definedName name="VAS075_F_143NuotekuDumblo" localSheetId="5">'Forma 6'!$L$35</definedName>
    <definedName name="VAS075_F_143NuotekuDumblo">'Forma 6'!$L$35</definedName>
    <definedName name="VAS075_F_14IsViso" localSheetId="5">'Forma 6'!$I$35</definedName>
    <definedName name="VAS075_F_14IsViso">'Forma 6'!$I$35</definedName>
    <definedName name="VAS075_F_15PavirsiniuNuoteku" localSheetId="5">'Forma 6'!$M$35</definedName>
    <definedName name="VAS075_F_15PavirsiniuNuoteku">'Forma 6'!$M$35</definedName>
    <definedName name="VAS075_F_16KitosReguliuojamosios" localSheetId="5">'Forma 6'!$N$35</definedName>
    <definedName name="VAS075_F_16KitosReguliuojamosios">'Forma 6'!$N$35</definedName>
    <definedName name="VAS075_F_17KitosVeiklos" localSheetId="5">'Forma 6'!$Q$35</definedName>
    <definedName name="VAS075_F_17KitosVeiklos">'Forma 6'!$Q$35</definedName>
    <definedName name="VAS075_F_21IS" localSheetId="5">'Forma 6'!$D$36</definedName>
    <definedName name="VAS075_F_21IS">'Forma 6'!$D$36</definedName>
    <definedName name="VAS075_F_231GeriamojoVandens" localSheetId="5">'Forma 6'!$F$36</definedName>
    <definedName name="VAS075_F_231GeriamojoVandens">'Forma 6'!$F$36</definedName>
    <definedName name="VAS075_F_232GeriamojoVandens" localSheetId="5">'Forma 6'!$G$36</definedName>
    <definedName name="VAS075_F_232GeriamojoVandens">'Forma 6'!$G$36</definedName>
    <definedName name="VAS075_F_233GeriamojoVandens" localSheetId="5">'Forma 6'!$H$36</definedName>
    <definedName name="VAS075_F_233GeriamojoVandens">'Forma 6'!$H$36</definedName>
    <definedName name="VAS075_F_23IsViso" localSheetId="5">'Forma 6'!$E$36</definedName>
    <definedName name="VAS075_F_23IsViso">'Forma 6'!$E$36</definedName>
    <definedName name="VAS075_F_241NuotekuSurinkimas" localSheetId="5">'Forma 6'!$J$36</definedName>
    <definedName name="VAS075_F_241NuotekuSurinkimas">'Forma 6'!$J$36</definedName>
    <definedName name="VAS075_F_242NuotekuValymas" localSheetId="5">'Forma 6'!$K$36</definedName>
    <definedName name="VAS075_F_242NuotekuValymas">'Forma 6'!$K$36</definedName>
    <definedName name="VAS075_F_243NuotekuDumblo" localSheetId="5">'Forma 6'!$L$36</definedName>
    <definedName name="VAS075_F_243NuotekuDumblo">'Forma 6'!$L$36</definedName>
    <definedName name="VAS075_F_24IsViso" localSheetId="5">'Forma 6'!$I$36</definedName>
    <definedName name="VAS075_F_24IsViso">'Forma 6'!$I$36</definedName>
    <definedName name="VAS075_F_25PavirsiniuNuoteku" localSheetId="5">'Forma 6'!$M$36</definedName>
    <definedName name="VAS075_F_25PavirsiniuNuoteku">'Forma 6'!$M$36</definedName>
    <definedName name="VAS075_F_26KitosReguliuojamosios" localSheetId="5">'Forma 6'!$N$36</definedName>
    <definedName name="VAS075_F_26KitosReguliuojamosios">'Forma 6'!$N$36</definedName>
    <definedName name="VAS075_F_27KitosVeiklos" localSheetId="5">'Forma 6'!$Q$36</definedName>
    <definedName name="VAS075_F_27KitosVeiklos">'Forma 6'!$Q$36</definedName>
    <definedName name="VAS075_F_31IS" localSheetId="5">'Forma 6'!$D$37</definedName>
    <definedName name="VAS075_F_31IS">'Forma 6'!$D$37</definedName>
    <definedName name="VAS075_F_331GeriamojoVandens" localSheetId="5">'Forma 6'!$F$37</definedName>
    <definedName name="VAS075_F_331GeriamojoVandens">'Forma 6'!$F$37</definedName>
    <definedName name="VAS075_F_332GeriamojoVandens" localSheetId="5">'Forma 6'!$G$37</definedName>
    <definedName name="VAS075_F_332GeriamojoVandens">'Forma 6'!$G$37</definedName>
    <definedName name="VAS075_F_333GeriamojoVandens" localSheetId="5">'Forma 6'!$H$37</definedName>
    <definedName name="VAS075_F_333GeriamojoVandens">'Forma 6'!$H$37</definedName>
    <definedName name="VAS075_F_33IsViso" localSheetId="5">'Forma 6'!$E$37</definedName>
    <definedName name="VAS075_F_33IsViso">'Forma 6'!$E$37</definedName>
    <definedName name="VAS075_F_341NuotekuSurinkimas" localSheetId="5">'Forma 6'!$J$37</definedName>
    <definedName name="VAS075_F_341NuotekuSurinkimas">'Forma 6'!$J$37</definedName>
    <definedName name="VAS075_F_342NuotekuValymas" localSheetId="5">'Forma 6'!$K$37</definedName>
    <definedName name="VAS075_F_342NuotekuValymas">'Forma 6'!$K$37</definedName>
    <definedName name="VAS075_F_343NuotekuDumblo" localSheetId="5">'Forma 6'!$L$37</definedName>
    <definedName name="VAS075_F_343NuotekuDumblo">'Forma 6'!$L$37</definedName>
    <definedName name="VAS075_F_34IsViso" localSheetId="5">'Forma 6'!$I$37</definedName>
    <definedName name="VAS075_F_34IsViso">'Forma 6'!$I$37</definedName>
    <definedName name="VAS075_F_35PavirsiniuNuoteku" localSheetId="5">'Forma 6'!$M$37</definedName>
    <definedName name="VAS075_F_35PavirsiniuNuoteku">'Forma 6'!$M$37</definedName>
    <definedName name="VAS075_F_36KitosReguliuojamosios" localSheetId="5">'Forma 6'!$N$37</definedName>
    <definedName name="VAS075_F_36KitosReguliuojamosios">'Forma 6'!$N$37</definedName>
    <definedName name="VAS075_F_37KitosVeiklos" localSheetId="5">'Forma 6'!$Q$37</definedName>
    <definedName name="VAS075_F_37KitosVeiklos">'Forma 6'!$Q$37</definedName>
    <definedName name="VAS075_F_41IS" localSheetId="5">'Forma 6'!$D$63</definedName>
    <definedName name="VAS075_F_41IS">'Forma 6'!$D$63</definedName>
    <definedName name="VAS075_F_431GeriamojoVandens" localSheetId="5">'Forma 6'!$F$63</definedName>
    <definedName name="VAS075_F_431GeriamojoVandens">'Forma 6'!$F$63</definedName>
    <definedName name="VAS075_F_432GeriamojoVandens" localSheetId="5">'Forma 6'!$G$63</definedName>
    <definedName name="VAS075_F_432GeriamojoVandens">'Forma 6'!$G$63</definedName>
    <definedName name="VAS075_F_433GeriamojoVandens" localSheetId="5">'Forma 6'!$H$63</definedName>
    <definedName name="VAS075_F_433GeriamojoVandens">'Forma 6'!$H$63</definedName>
    <definedName name="VAS075_F_43IsViso" localSheetId="5">'Forma 6'!$E$63</definedName>
    <definedName name="VAS075_F_43IsViso">'Forma 6'!$E$63</definedName>
    <definedName name="VAS075_F_441NuotekuSurinkimas" localSheetId="5">'Forma 6'!$J$63</definedName>
    <definedName name="VAS075_F_441NuotekuSurinkimas">'Forma 6'!$J$63</definedName>
    <definedName name="VAS075_F_442NuotekuValymas" localSheetId="5">'Forma 6'!$K$63</definedName>
    <definedName name="VAS075_F_442NuotekuValymas">'Forma 6'!$K$63</definedName>
    <definedName name="VAS075_F_443NuotekuDumblo" localSheetId="5">'Forma 6'!$L$63</definedName>
    <definedName name="VAS075_F_443NuotekuDumblo">'Forma 6'!$L$63</definedName>
    <definedName name="VAS075_F_44IsViso" localSheetId="5">'Forma 6'!$I$63</definedName>
    <definedName name="VAS075_F_44IsViso">'Forma 6'!$I$63</definedName>
    <definedName name="VAS075_F_45PavirsiniuNuoteku" localSheetId="5">'Forma 6'!$M$63</definedName>
    <definedName name="VAS075_F_45PavirsiniuNuoteku">'Forma 6'!$M$63</definedName>
    <definedName name="VAS075_F_46KitosReguliuojamosios" localSheetId="5">'Forma 6'!$N$63</definedName>
    <definedName name="VAS075_F_46KitosReguliuojamosios">'Forma 6'!$N$63</definedName>
    <definedName name="VAS075_F_47KitosVeiklos" localSheetId="5">'Forma 6'!$Q$63</definedName>
    <definedName name="VAS075_F_47KitosVeiklos">'Forma 6'!$Q$63</definedName>
    <definedName name="VAS075_F_51IS" localSheetId="5">'Forma 6'!$D$64</definedName>
    <definedName name="VAS075_F_51IS">'Forma 6'!$D$64</definedName>
    <definedName name="VAS075_F_531GeriamojoVandens" localSheetId="5">'Forma 6'!$F$64</definedName>
    <definedName name="VAS075_F_531GeriamojoVandens">'Forma 6'!$F$64</definedName>
    <definedName name="VAS075_F_532GeriamojoVandens" localSheetId="5">'Forma 6'!$G$64</definedName>
    <definedName name="VAS075_F_532GeriamojoVandens">'Forma 6'!$G$64</definedName>
    <definedName name="VAS075_F_533GeriamojoVandens" localSheetId="5">'Forma 6'!$H$64</definedName>
    <definedName name="VAS075_F_533GeriamojoVandens">'Forma 6'!$H$64</definedName>
    <definedName name="VAS075_F_53IsViso" localSheetId="5">'Forma 6'!$E$64</definedName>
    <definedName name="VAS075_F_53IsViso">'Forma 6'!$E$64</definedName>
    <definedName name="VAS075_F_541NuotekuSurinkimas" localSheetId="5">'Forma 6'!$J$64</definedName>
    <definedName name="VAS075_F_541NuotekuSurinkimas">'Forma 6'!$J$64</definedName>
    <definedName name="VAS075_F_542NuotekuValymas" localSheetId="5">'Forma 6'!$K$64</definedName>
    <definedName name="VAS075_F_542NuotekuValymas">'Forma 6'!$K$64</definedName>
    <definedName name="VAS075_F_543NuotekuDumblo" localSheetId="5">'Forma 6'!$L$64</definedName>
    <definedName name="VAS075_F_543NuotekuDumblo">'Forma 6'!$L$64</definedName>
    <definedName name="VAS075_F_54IsViso" localSheetId="5">'Forma 6'!$I$64</definedName>
    <definedName name="VAS075_F_54IsViso">'Forma 6'!$I$64</definedName>
    <definedName name="VAS075_F_55PavirsiniuNuoteku" localSheetId="5">'Forma 6'!$M$64</definedName>
    <definedName name="VAS075_F_55PavirsiniuNuoteku">'Forma 6'!$M$64</definedName>
    <definedName name="VAS075_F_56KitosReguliuojamosios" localSheetId="5">'Forma 6'!$N$64</definedName>
    <definedName name="VAS075_F_56KitosReguliuojamosios">'Forma 6'!$N$64</definedName>
    <definedName name="VAS075_F_57KitosVeiklos" localSheetId="5">'Forma 6'!$Q$64</definedName>
    <definedName name="VAS075_F_57KitosVeiklos">'Forma 6'!$Q$64</definedName>
    <definedName name="VAS075_F_61IS" localSheetId="5">'Forma 6'!$D$65</definedName>
    <definedName name="VAS075_F_61IS">'Forma 6'!$D$65</definedName>
    <definedName name="VAS075_F_631GeriamojoVandens" localSheetId="5">'Forma 6'!$F$65</definedName>
    <definedName name="VAS075_F_631GeriamojoVandens">'Forma 6'!$F$65</definedName>
    <definedName name="VAS075_F_632GeriamojoVandens" localSheetId="5">'Forma 6'!$G$65</definedName>
    <definedName name="VAS075_F_632GeriamojoVandens">'Forma 6'!$G$65</definedName>
    <definedName name="VAS075_F_633GeriamojoVandens" localSheetId="5">'Forma 6'!$H$65</definedName>
    <definedName name="VAS075_F_633GeriamojoVandens">'Forma 6'!$H$65</definedName>
    <definedName name="VAS075_F_63IsViso" localSheetId="5">'Forma 6'!$E$65</definedName>
    <definedName name="VAS075_F_63IsViso">'Forma 6'!$E$65</definedName>
    <definedName name="VAS075_F_641NuotekuSurinkimas" localSheetId="5">'Forma 6'!$J$65</definedName>
    <definedName name="VAS075_F_641NuotekuSurinkimas">'Forma 6'!$J$65</definedName>
    <definedName name="VAS075_F_642NuotekuValymas" localSheetId="5">'Forma 6'!$K$65</definedName>
    <definedName name="VAS075_F_642NuotekuValymas">'Forma 6'!$K$65</definedName>
    <definedName name="VAS075_F_643NuotekuDumblo" localSheetId="5">'Forma 6'!$L$65</definedName>
    <definedName name="VAS075_F_643NuotekuDumblo">'Forma 6'!$L$65</definedName>
    <definedName name="VAS075_F_64IsViso" localSheetId="5">'Forma 6'!$I$65</definedName>
    <definedName name="VAS075_F_64IsViso">'Forma 6'!$I$65</definedName>
    <definedName name="VAS075_F_65PavirsiniuNuoteku" localSheetId="5">'Forma 6'!$M$65</definedName>
    <definedName name="VAS075_F_65PavirsiniuNuoteku">'Forma 6'!$M$65</definedName>
    <definedName name="VAS075_F_66KitosReguliuojamosios" localSheetId="5">'Forma 6'!$N$65</definedName>
    <definedName name="VAS075_F_66KitosReguliuojamosios">'Forma 6'!$N$65</definedName>
    <definedName name="VAS075_F_67KitosVeiklos" localSheetId="5">'Forma 6'!$Q$65</definedName>
    <definedName name="VAS075_F_67KitosVeiklos">'Forma 6'!$Q$65</definedName>
    <definedName name="VAS075_F_71IS" localSheetId="5">'Forma 6'!$D$91</definedName>
    <definedName name="VAS075_F_71IS">'Forma 6'!$D$91</definedName>
    <definedName name="VAS075_F_731GeriamojoVandens" localSheetId="5">'Forma 6'!$F$91</definedName>
    <definedName name="VAS075_F_731GeriamojoVandens">'Forma 6'!$F$91</definedName>
    <definedName name="VAS075_F_732GeriamojoVandens" localSheetId="5">'Forma 6'!$G$91</definedName>
    <definedName name="VAS075_F_732GeriamojoVandens">'Forma 6'!$G$91</definedName>
    <definedName name="VAS075_F_733GeriamojoVandens" localSheetId="5">'Forma 6'!$H$91</definedName>
    <definedName name="VAS075_F_733GeriamojoVandens">'Forma 6'!$H$91</definedName>
    <definedName name="VAS075_F_73IsViso" localSheetId="5">'Forma 6'!$E$91</definedName>
    <definedName name="VAS075_F_73IsViso">'Forma 6'!$E$91</definedName>
    <definedName name="VAS075_F_741NuotekuSurinkimas" localSheetId="5">'Forma 6'!$J$91</definedName>
    <definedName name="VAS075_F_741NuotekuSurinkimas">'Forma 6'!$J$91</definedName>
    <definedName name="VAS075_F_742NuotekuValymas" localSheetId="5">'Forma 6'!$K$91</definedName>
    <definedName name="VAS075_F_742NuotekuValymas">'Forma 6'!$K$91</definedName>
    <definedName name="VAS075_F_743NuotekuDumblo" localSheetId="5">'Forma 6'!$L$91</definedName>
    <definedName name="VAS075_F_743NuotekuDumblo">'Forma 6'!$L$91</definedName>
    <definedName name="VAS075_F_74IsViso" localSheetId="5">'Forma 6'!$I$91</definedName>
    <definedName name="VAS075_F_74IsViso">'Forma 6'!$I$91</definedName>
    <definedName name="VAS075_F_75PavirsiniuNuoteku" localSheetId="5">'Forma 6'!$M$91</definedName>
    <definedName name="VAS075_F_75PavirsiniuNuoteku">'Forma 6'!$M$91</definedName>
    <definedName name="VAS075_F_76KitosReguliuojamosios" localSheetId="5">'Forma 6'!$N$91</definedName>
    <definedName name="VAS075_F_76KitosReguliuojamosios">'Forma 6'!$N$91</definedName>
    <definedName name="VAS075_F_77KitosVeiklos" localSheetId="5">'Forma 6'!$Q$91</definedName>
    <definedName name="VAS075_F_77KitosVeiklos">'Forma 6'!$Q$91</definedName>
    <definedName name="VAS075_F_81IS" localSheetId="5">'Forma 6'!$D$92</definedName>
    <definedName name="VAS075_F_81IS">'Forma 6'!$D$92</definedName>
    <definedName name="VAS075_F_831GeriamojoVandens" localSheetId="5">'Forma 6'!$F$92</definedName>
    <definedName name="VAS075_F_831GeriamojoVandens">'Forma 6'!$F$92</definedName>
    <definedName name="VAS075_F_832GeriamojoVandens" localSheetId="5">'Forma 6'!$G$92</definedName>
    <definedName name="VAS075_F_832GeriamojoVandens">'Forma 6'!$G$92</definedName>
    <definedName name="VAS075_F_833GeriamojoVandens" localSheetId="5">'Forma 6'!$H$92</definedName>
    <definedName name="VAS075_F_833GeriamojoVandens">'Forma 6'!$H$92</definedName>
    <definedName name="VAS075_F_83IsViso" localSheetId="5">'Forma 6'!$E$92</definedName>
    <definedName name="VAS075_F_83IsViso">'Forma 6'!$E$92</definedName>
    <definedName name="VAS075_F_841NuotekuSurinkimas" localSheetId="5">'Forma 6'!$J$92</definedName>
    <definedName name="VAS075_F_841NuotekuSurinkimas">'Forma 6'!$J$92</definedName>
    <definedName name="VAS075_F_842NuotekuValymas" localSheetId="5">'Forma 6'!$K$92</definedName>
    <definedName name="VAS075_F_842NuotekuValymas">'Forma 6'!$K$92</definedName>
    <definedName name="VAS075_F_843NuotekuDumblo" localSheetId="5">'Forma 6'!$L$92</definedName>
    <definedName name="VAS075_F_843NuotekuDumblo">'Forma 6'!$L$92</definedName>
    <definedName name="VAS075_F_84IsViso" localSheetId="5">'Forma 6'!$I$92</definedName>
    <definedName name="VAS075_F_84IsViso">'Forma 6'!$I$92</definedName>
    <definedName name="VAS075_F_85PavirsiniuNuoteku" localSheetId="5">'Forma 6'!$M$92</definedName>
    <definedName name="VAS075_F_85PavirsiniuNuoteku">'Forma 6'!$M$92</definedName>
    <definedName name="VAS075_F_86KitosReguliuojamosios" localSheetId="5">'Forma 6'!$N$92</definedName>
    <definedName name="VAS075_F_86KitosReguliuojamosios">'Forma 6'!$N$92</definedName>
    <definedName name="VAS075_F_87KitosVeiklos" localSheetId="5">'Forma 6'!$Q$92</definedName>
    <definedName name="VAS075_F_87KitosVeiklos">'Forma 6'!$Q$92</definedName>
    <definedName name="VAS075_F_91IS" localSheetId="5">'Forma 6'!$D$93</definedName>
    <definedName name="VAS075_F_91IS">'Forma 6'!$D$93</definedName>
    <definedName name="VAS075_F_931GeriamojoVandens" localSheetId="5">'Forma 6'!$F$93</definedName>
    <definedName name="VAS075_F_931GeriamojoVandens">'Forma 6'!$F$93</definedName>
    <definedName name="VAS075_F_932GeriamojoVandens" localSheetId="5">'Forma 6'!$G$93</definedName>
    <definedName name="VAS075_F_932GeriamojoVandens">'Forma 6'!$G$93</definedName>
    <definedName name="VAS075_F_933GeriamojoVandens" localSheetId="5">'Forma 6'!$H$93</definedName>
    <definedName name="VAS075_F_933GeriamojoVandens">'Forma 6'!$H$93</definedName>
    <definedName name="VAS075_F_93IsViso" localSheetId="5">'Forma 6'!$E$93</definedName>
    <definedName name="VAS075_F_93IsViso">'Forma 6'!$E$93</definedName>
    <definedName name="VAS075_F_941NuotekuSurinkimas" localSheetId="5">'Forma 6'!$J$93</definedName>
    <definedName name="VAS075_F_941NuotekuSurinkimas">'Forma 6'!$J$93</definedName>
    <definedName name="VAS075_F_942NuotekuValymas" localSheetId="5">'Forma 6'!$K$93</definedName>
    <definedName name="VAS075_F_942NuotekuValymas">'Forma 6'!$K$93</definedName>
    <definedName name="VAS075_F_943NuotekuDumblo" localSheetId="5">'Forma 6'!$L$93</definedName>
    <definedName name="VAS075_F_943NuotekuDumblo">'Forma 6'!$L$93</definedName>
    <definedName name="VAS075_F_94IsViso" localSheetId="5">'Forma 6'!$I$93</definedName>
    <definedName name="VAS075_F_94IsViso">'Forma 6'!$I$93</definedName>
    <definedName name="VAS075_F_95PavirsiniuNuoteku" localSheetId="5">'Forma 6'!$M$93</definedName>
    <definedName name="VAS075_F_95PavirsiniuNuoteku">'Forma 6'!$M$93</definedName>
    <definedName name="VAS075_F_96KitosReguliuojamosios" localSheetId="5">'Forma 6'!$N$93</definedName>
    <definedName name="VAS075_F_96KitosReguliuojamosios">'Forma 6'!$N$93</definedName>
    <definedName name="VAS075_F_97KitosVeiklos" localSheetId="5">'Forma 6'!$Q$93</definedName>
    <definedName name="VAS075_F_97KitosVeiklos">'Forma 6'!$Q$93</definedName>
    <definedName name="VAS075_F_Apskaitospriet21IS" localSheetId="5">'Forma 6'!$D$26</definedName>
    <definedName name="VAS075_F_Apskaitospriet21IS">'Forma 6'!$D$26</definedName>
    <definedName name="VAS075_F_Apskaitospriet231GeriamojoVandens" localSheetId="5">'Forma 6'!$F$26</definedName>
    <definedName name="VAS075_F_Apskaitospriet231GeriamojoVandens">'Forma 6'!$F$26</definedName>
    <definedName name="VAS075_F_Apskaitospriet232GeriamojoVandens" localSheetId="5">'Forma 6'!$G$26</definedName>
    <definedName name="VAS075_F_Apskaitospriet232GeriamojoVandens">'Forma 6'!$G$26</definedName>
    <definedName name="VAS075_F_Apskaitospriet233GeriamojoVandens" localSheetId="5">'Forma 6'!$H$26</definedName>
    <definedName name="VAS075_F_Apskaitospriet233GeriamojoVandens">'Forma 6'!$H$26</definedName>
    <definedName name="VAS075_F_Apskaitospriet23IsViso" localSheetId="5">'Forma 6'!$E$26</definedName>
    <definedName name="VAS075_F_Apskaitospriet23IsViso">'Forma 6'!$E$26</definedName>
    <definedName name="VAS075_F_Apskaitospriet241NuotekuSurinkimas" localSheetId="5">'Forma 6'!$J$26</definedName>
    <definedName name="VAS075_F_Apskaitospriet241NuotekuSurinkimas">'Forma 6'!$J$26</definedName>
    <definedName name="VAS075_F_Apskaitospriet242NuotekuValymas" localSheetId="5">'Forma 6'!$K$26</definedName>
    <definedName name="VAS075_F_Apskaitospriet242NuotekuValymas">'Forma 6'!$K$26</definedName>
    <definedName name="VAS075_F_Apskaitospriet243NuotekuDumblo" localSheetId="5">'Forma 6'!$L$26</definedName>
    <definedName name="VAS075_F_Apskaitospriet243NuotekuDumblo">'Forma 6'!$L$26</definedName>
    <definedName name="VAS075_F_Apskaitospriet24IsViso" localSheetId="5">'Forma 6'!$I$26</definedName>
    <definedName name="VAS075_F_Apskaitospriet24IsViso">'Forma 6'!$I$26</definedName>
    <definedName name="VAS075_F_Apskaitospriet25PavirsiniuNuoteku" localSheetId="5">'Forma 6'!$M$26</definedName>
    <definedName name="VAS075_F_Apskaitospriet25PavirsiniuNuoteku">'Forma 6'!$M$26</definedName>
    <definedName name="VAS075_F_Apskaitospriet26KitosReguliuojamosios" localSheetId="5">'Forma 6'!$N$26</definedName>
    <definedName name="VAS075_F_Apskaitospriet26KitosReguliuojamosios">'Forma 6'!$N$26</definedName>
    <definedName name="VAS075_F_Apskaitospriet27KitosVeiklos" localSheetId="5">'Forma 6'!$Q$26</definedName>
    <definedName name="VAS075_F_Apskaitospriet27KitosVeiklos">'Forma 6'!$Q$26</definedName>
    <definedName name="VAS075_F_Apskaitospriet2Apskaitosveikla1" localSheetId="5">'Forma 6'!$O$26</definedName>
    <definedName name="VAS075_F_Apskaitospriet2Apskaitosveikla1">'Forma 6'!$O$26</definedName>
    <definedName name="VAS075_F_Apskaitospriet2Kitareguliuoja1" localSheetId="5">'Forma 6'!$P$26</definedName>
    <definedName name="VAS075_F_Apskaitospriet2Kitareguliuoja1">'Forma 6'!$P$26</definedName>
    <definedName name="VAS075_F_Apskaitospriet31IS" localSheetId="5">'Forma 6'!$D$54</definedName>
    <definedName name="VAS075_F_Apskaitospriet31IS">'Forma 6'!$D$54</definedName>
    <definedName name="VAS075_F_Apskaitospriet331GeriamojoVandens" localSheetId="5">'Forma 6'!$F$54</definedName>
    <definedName name="VAS075_F_Apskaitospriet331GeriamojoVandens">'Forma 6'!$F$54</definedName>
    <definedName name="VAS075_F_Apskaitospriet332GeriamojoVandens" localSheetId="5">'Forma 6'!$G$54</definedName>
    <definedName name="VAS075_F_Apskaitospriet332GeriamojoVandens">'Forma 6'!$G$54</definedName>
    <definedName name="VAS075_F_Apskaitospriet333GeriamojoVandens" localSheetId="5">'Forma 6'!$H$54</definedName>
    <definedName name="VAS075_F_Apskaitospriet333GeriamojoVandens">'Forma 6'!$H$54</definedName>
    <definedName name="VAS075_F_Apskaitospriet33IsViso" localSheetId="5">'Forma 6'!$E$54</definedName>
    <definedName name="VAS075_F_Apskaitospriet33IsViso">'Forma 6'!$E$54</definedName>
    <definedName name="VAS075_F_Apskaitospriet341NuotekuSurinkimas" localSheetId="5">'Forma 6'!$J$54</definedName>
    <definedName name="VAS075_F_Apskaitospriet341NuotekuSurinkimas">'Forma 6'!$J$54</definedName>
    <definedName name="VAS075_F_Apskaitospriet342NuotekuValymas" localSheetId="5">'Forma 6'!$K$54</definedName>
    <definedName name="VAS075_F_Apskaitospriet342NuotekuValymas">'Forma 6'!$K$54</definedName>
    <definedName name="VAS075_F_Apskaitospriet343NuotekuDumblo" localSheetId="5">'Forma 6'!$L$54</definedName>
    <definedName name="VAS075_F_Apskaitospriet343NuotekuDumblo">'Forma 6'!$L$54</definedName>
    <definedName name="VAS075_F_Apskaitospriet34IsViso" localSheetId="5">'Forma 6'!$I$54</definedName>
    <definedName name="VAS075_F_Apskaitospriet34IsViso">'Forma 6'!$I$54</definedName>
    <definedName name="VAS075_F_Apskaitospriet35PavirsiniuNuoteku" localSheetId="5">'Forma 6'!$M$54</definedName>
    <definedName name="VAS075_F_Apskaitospriet35PavirsiniuNuoteku">'Forma 6'!$M$54</definedName>
    <definedName name="VAS075_F_Apskaitospriet36KitosReguliuojamosios" localSheetId="5">'Forma 6'!$N$54</definedName>
    <definedName name="VAS075_F_Apskaitospriet36KitosReguliuojamosios">'Forma 6'!$N$54</definedName>
    <definedName name="VAS075_F_Apskaitospriet37KitosVeiklos" localSheetId="5">'Forma 6'!$Q$54</definedName>
    <definedName name="VAS075_F_Apskaitospriet37KitosVeiklos">'Forma 6'!$Q$54</definedName>
    <definedName name="VAS075_F_Apskaitospriet3Apskaitosveikla1" localSheetId="5">'Forma 6'!$O$54</definedName>
    <definedName name="VAS075_F_Apskaitospriet3Apskaitosveikla1">'Forma 6'!$O$54</definedName>
    <definedName name="VAS075_F_Apskaitospriet3Kitareguliuoja1" localSheetId="5">'Forma 6'!$P$54</definedName>
    <definedName name="VAS075_F_Apskaitospriet3Kitareguliuoja1">'Forma 6'!$P$54</definedName>
    <definedName name="VAS075_F_Apskaitospriet41IS" localSheetId="5">'Forma 6'!$D$82</definedName>
    <definedName name="VAS075_F_Apskaitospriet41IS">'Forma 6'!$D$82</definedName>
    <definedName name="VAS075_F_Apskaitospriet431GeriamojoVandens" localSheetId="5">'Forma 6'!$F$82</definedName>
    <definedName name="VAS075_F_Apskaitospriet431GeriamojoVandens">'Forma 6'!$F$82</definedName>
    <definedName name="VAS075_F_Apskaitospriet432GeriamojoVandens" localSheetId="5">'Forma 6'!$G$82</definedName>
    <definedName name="VAS075_F_Apskaitospriet432GeriamojoVandens">'Forma 6'!$G$82</definedName>
    <definedName name="VAS075_F_Apskaitospriet433GeriamojoVandens" localSheetId="5">'Forma 6'!$H$82</definedName>
    <definedName name="VAS075_F_Apskaitospriet433GeriamojoVandens">'Forma 6'!$H$82</definedName>
    <definedName name="VAS075_F_Apskaitospriet43IsViso" localSheetId="5">'Forma 6'!$E$82</definedName>
    <definedName name="VAS075_F_Apskaitospriet43IsViso">'Forma 6'!$E$82</definedName>
    <definedName name="VAS075_F_Apskaitospriet441NuotekuSurinkimas" localSheetId="5">'Forma 6'!$J$82</definedName>
    <definedName name="VAS075_F_Apskaitospriet441NuotekuSurinkimas">'Forma 6'!$J$82</definedName>
    <definedName name="VAS075_F_Apskaitospriet442NuotekuValymas" localSheetId="5">'Forma 6'!$K$82</definedName>
    <definedName name="VAS075_F_Apskaitospriet442NuotekuValymas">'Forma 6'!$K$82</definedName>
    <definedName name="VAS075_F_Apskaitospriet443NuotekuDumblo" localSheetId="5">'Forma 6'!$L$82</definedName>
    <definedName name="VAS075_F_Apskaitospriet443NuotekuDumblo">'Forma 6'!$L$82</definedName>
    <definedName name="VAS075_F_Apskaitospriet44IsViso" localSheetId="5">'Forma 6'!$I$82</definedName>
    <definedName name="VAS075_F_Apskaitospriet44IsViso">'Forma 6'!$I$82</definedName>
    <definedName name="VAS075_F_Apskaitospriet45PavirsiniuNuoteku" localSheetId="5">'Forma 6'!$M$82</definedName>
    <definedName name="VAS075_F_Apskaitospriet45PavirsiniuNuoteku">'Forma 6'!$M$82</definedName>
    <definedName name="VAS075_F_Apskaitospriet46KitosReguliuojamosios" localSheetId="5">'Forma 6'!$N$82</definedName>
    <definedName name="VAS075_F_Apskaitospriet46KitosReguliuojamosios">'Forma 6'!$N$82</definedName>
    <definedName name="VAS075_F_Apskaitospriet47KitosVeiklos" localSheetId="5">'Forma 6'!$Q$82</definedName>
    <definedName name="VAS075_F_Apskaitospriet47KitosVeiklos">'Forma 6'!$Q$82</definedName>
    <definedName name="VAS075_F_Apskaitospriet4Apskaitosveikla1" localSheetId="5">'Forma 6'!$O$82</definedName>
    <definedName name="VAS075_F_Apskaitospriet4Apskaitosveikla1">'Forma 6'!$O$82</definedName>
    <definedName name="VAS075_F_Apskaitospriet4Kitareguliuoja1" localSheetId="5">'Forma 6'!$P$82</definedName>
    <definedName name="VAS075_F_Apskaitospriet4Kitareguliuoja1">'Forma 6'!$P$82</definedName>
    <definedName name="VAS075_F_Apskaitospriet51IS" localSheetId="5">'Forma 6'!$D$131</definedName>
    <definedName name="VAS075_F_Apskaitospriet51IS">'Forma 6'!$D$131</definedName>
    <definedName name="VAS075_F_Apskaitospriet531GeriamojoVandens" localSheetId="5">'Forma 6'!$F$131</definedName>
    <definedName name="VAS075_F_Apskaitospriet531GeriamojoVandens">'Forma 6'!$F$131</definedName>
    <definedName name="VAS075_F_Apskaitospriet532GeriamojoVandens" localSheetId="5">'Forma 6'!$G$131</definedName>
    <definedName name="VAS075_F_Apskaitospriet532GeriamojoVandens">'Forma 6'!$G$131</definedName>
    <definedName name="VAS075_F_Apskaitospriet533GeriamojoVandens" localSheetId="5">'Forma 6'!$H$131</definedName>
    <definedName name="VAS075_F_Apskaitospriet533GeriamojoVandens">'Forma 6'!$H$131</definedName>
    <definedName name="VAS075_F_Apskaitospriet53IsViso" localSheetId="5">'Forma 6'!$E$131</definedName>
    <definedName name="VAS075_F_Apskaitospriet53IsViso">'Forma 6'!$E$131</definedName>
    <definedName name="VAS075_F_Apskaitospriet541NuotekuSurinkimas" localSheetId="5">'Forma 6'!$J$131</definedName>
    <definedName name="VAS075_F_Apskaitospriet541NuotekuSurinkimas">'Forma 6'!$J$131</definedName>
    <definedName name="VAS075_F_Apskaitospriet542NuotekuValymas" localSheetId="5">'Forma 6'!$K$131</definedName>
    <definedName name="VAS075_F_Apskaitospriet542NuotekuValymas">'Forma 6'!$K$131</definedName>
    <definedName name="VAS075_F_Apskaitospriet543NuotekuDumblo" localSheetId="5">'Forma 6'!$L$131</definedName>
    <definedName name="VAS075_F_Apskaitospriet543NuotekuDumblo">'Forma 6'!$L$131</definedName>
    <definedName name="VAS075_F_Apskaitospriet54IsViso" localSheetId="5">'Forma 6'!$I$131</definedName>
    <definedName name="VAS075_F_Apskaitospriet54IsViso">'Forma 6'!$I$131</definedName>
    <definedName name="VAS075_F_Apskaitospriet55PavirsiniuNuoteku" localSheetId="5">'Forma 6'!$M$131</definedName>
    <definedName name="VAS075_F_Apskaitospriet55PavirsiniuNuoteku">'Forma 6'!$M$131</definedName>
    <definedName name="VAS075_F_Apskaitospriet56KitosReguliuojamosios" localSheetId="5">'Forma 6'!$N$131</definedName>
    <definedName name="VAS075_F_Apskaitospriet56KitosReguliuojamosios">'Forma 6'!$N$131</definedName>
    <definedName name="VAS075_F_Apskaitospriet57KitosVeiklos" localSheetId="5">'Forma 6'!$Q$131</definedName>
    <definedName name="VAS075_F_Apskaitospriet57KitosVeiklos">'Forma 6'!$Q$131</definedName>
    <definedName name="VAS075_F_Apskaitospriet5Apskaitosveikla1" localSheetId="5">'Forma 6'!$O$131</definedName>
    <definedName name="VAS075_F_Apskaitospriet5Apskaitosveikla1">'Forma 6'!$O$131</definedName>
    <definedName name="VAS075_F_Apskaitospriet5Kitareguliuoja1" localSheetId="5">'Forma 6'!$P$131</definedName>
    <definedName name="VAS075_F_Apskaitospriet5Kitareguliuoja1">'Forma 6'!$P$131</definedName>
    <definedName name="VAS075_F_Atsiskaitomiej11IS" localSheetId="5">'Forma 6'!$D$27</definedName>
    <definedName name="VAS075_F_Atsiskaitomiej11IS">'Forma 6'!$D$27</definedName>
    <definedName name="VAS075_F_Atsiskaitomiej131GeriamojoVandens" localSheetId="5">'Forma 6'!$F$27</definedName>
    <definedName name="VAS075_F_Atsiskaitomiej131GeriamojoVandens">'Forma 6'!$F$27</definedName>
    <definedName name="VAS075_F_Atsiskaitomiej132GeriamojoVandens" localSheetId="5">'Forma 6'!$G$27</definedName>
    <definedName name="VAS075_F_Atsiskaitomiej132GeriamojoVandens">'Forma 6'!$G$27</definedName>
    <definedName name="VAS075_F_Atsiskaitomiej133GeriamojoVandens" localSheetId="5">'Forma 6'!$H$27</definedName>
    <definedName name="VAS075_F_Atsiskaitomiej133GeriamojoVandens">'Forma 6'!$H$27</definedName>
    <definedName name="VAS075_F_Atsiskaitomiej13IsViso" localSheetId="5">'Forma 6'!$E$27</definedName>
    <definedName name="VAS075_F_Atsiskaitomiej13IsViso">'Forma 6'!$E$27</definedName>
    <definedName name="VAS075_F_Atsiskaitomiej141NuotekuSurinkimas" localSheetId="5">'Forma 6'!$J$27</definedName>
    <definedName name="VAS075_F_Atsiskaitomiej141NuotekuSurinkimas">'Forma 6'!$J$27</definedName>
    <definedName name="VAS075_F_Atsiskaitomiej142NuotekuValymas" localSheetId="5">'Forma 6'!$K$27</definedName>
    <definedName name="VAS075_F_Atsiskaitomiej142NuotekuValymas">'Forma 6'!$K$27</definedName>
    <definedName name="VAS075_F_Atsiskaitomiej143NuotekuDumblo" localSheetId="5">'Forma 6'!$L$27</definedName>
    <definedName name="VAS075_F_Atsiskaitomiej143NuotekuDumblo">'Forma 6'!$L$27</definedName>
    <definedName name="VAS075_F_Atsiskaitomiej14IsViso" localSheetId="5">'Forma 6'!$I$27</definedName>
    <definedName name="VAS075_F_Atsiskaitomiej14IsViso">'Forma 6'!$I$27</definedName>
    <definedName name="VAS075_F_Atsiskaitomiej15PavirsiniuNuoteku" localSheetId="5">'Forma 6'!$M$27</definedName>
    <definedName name="VAS075_F_Atsiskaitomiej15PavirsiniuNuoteku">'Forma 6'!$M$27</definedName>
    <definedName name="VAS075_F_Atsiskaitomiej16KitosReguliuojamosios" localSheetId="5">'Forma 6'!$N$27</definedName>
    <definedName name="VAS075_F_Atsiskaitomiej16KitosReguliuojamosios">'Forma 6'!$N$27</definedName>
    <definedName name="VAS075_F_Atsiskaitomiej17KitosVeiklos" localSheetId="5">'Forma 6'!$Q$27</definedName>
    <definedName name="VAS075_F_Atsiskaitomiej17KitosVeiklos">'Forma 6'!$Q$27</definedName>
    <definedName name="VAS075_F_Atsiskaitomiej1Apskaitosveikla1" localSheetId="5">'Forma 6'!$O$27</definedName>
    <definedName name="VAS075_F_Atsiskaitomiej1Apskaitosveikla1">'Forma 6'!$O$27</definedName>
    <definedName name="VAS075_F_Atsiskaitomiej1Kitareguliuoja1" localSheetId="5">'Forma 6'!$P$27</definedName>
    <definedName name="VAS075_F_Atsiskaitomiej1Kitareguliuoja1">'Forma 6'!$P$27</definedName>
    <definedName name="VAS075_F_Atsiskaitomiej21IS" localSheetId="5">'Forma 6'!$D$55</definedName>
    <definedName name="VAS075_F_Atsiskaitomiej21IS">'Forma 6'!$D$55</definedName>
    <definedName name="VAS075_F_Atsiskaitomiej231GeriamojoVandens" localSheetId="5">'Forma 6'!$F$55</definedName>
    <definedName name="VAS075_F_Atsiskaitomiej231GeriamojoVandens">'Forma 6'!$F$55</definedName>
    <definedName name="VAS075_F_Atsiskaitomiej232GeriamojoVandens" localSheetId="5">'Forma 6'!$G$55</definedName>
    <definedName name="VAS075_F_Atsiskaitomiej232GeriamojoVandens">'Forma 6'!$G$55</definedName>
    <definedName name="VAS075_F_Atsiskaitomiej233GeriamojoVandens" localSheetId="5">'Forma 6'!$H$55</definedName>
    <definedName name="VAS075_F_Atsiskaitomiej233GeriamojoVandens">'Forma 6'!$H$55</definedName>
    <definedName name="VAS075_F_Atsiskaitomiej23IsViso" localSheetId="5">'Forma 6'!$E$55</definedName>
    <definedName name="VAS075_F_Atsiskaitomiej23IsViso">'Forma 6'!$E$55</definedName>
    <definedName name="VAS075_F_Atsiskaitomiej241NuotekuSurinkimas" localSheetId="5">'Forma 6'!$J$55</definedName>
    <definedName name="VAS075_F_Atsiskaitomiej241NuotekuSurinkimas">'Forma 6'!$J$55</definedName>
    <definedName name="VAS075_F_Atsiskaitomiej242NuotekuValymas" localSheetId="5">'Forma 6'!$K$55</definedName>
    <definedName name="VAS075_F_Atsiskaitomiej242NuotekuValymas">'Forma 6'!$K$55</definedName>
    <definedName name="VAS075_F_Atsiskaitomiej243NuotekuDumblo" localSheetId="5">'Forma 6'!$L$55</definedName>
    <definedName name="VAS075_F_Atsiskaitomiej243NuotekuDumblo">'Forma 6'!$L$55</definedName>
    <definedName name="VAS075_F_Atsiskaitomiej24IsViso" localSheetId="5">'Forma 6'!$I$55</definedName>
    <definedName name="VAS075_F_Atsiskaitomiej24IsViso">'Forma 6'!$I$55</definedName>
    <definedName name="VAS075_F_Atsiskaitomiej25PavirsiniuNuoteku" localSheetId="5">'Forma 6'!$M$55</definedName>
    <definedName name="VAS075_F_Atsiskaitomiej25PavirsiniuNuoteku">'Forma 6'!$M$55</definedName>
    <definedName name="VAS075_F_Atsiskaitomiej26KitosReguliuojamosios" localSheetId="5">'Forma 6'!$N$55</definedName>
    <definedName name="VAS075_F_Atsiskaitomiej26KitosReguliuojamosios">'Forma 6'!$N$55</definedName>
    <definedName name="VAS075_F_Atsiskaitomiej27KitosVeiklos" localSheetId="5">'Forma 6'!$Q$55</definedName>
    <definedName name="VAS075_F_Atsiskaitomiej27KitosVeiklos">'Forma 6'!$Q$55</definedName>
    <definedName name="VAS075_F_Atsiskaitomiej2Apskaitosveikla1" localSheetId="5">'Forma 6'!$O$55</definedName>
    <definedName name="VAS075_F_Atsiskaitomiej2Apskaitosveikla1">'Forma 6'!$O$55</definedName>
    <definedName name="VAS075_F_Atsiskaitomiej2Kitareguliuoja1" localSheetId="5">'Forma 6'!$P$55</definedName>
    <definedName name="VAS075_F_Atsiskaitomiej2Kitareguliuoja1">'Forma 6'!$P$55</definedName>
    <definedName name="VAS075_F_Atsiskaitomiej31IS" localSheetId="5">'Forma 6'!$D$83</definedName>
    <definedName name="VAS075_F_Atsiskaitomiej31IS">'Forma 6'!$D$83</definedName>
    <definedName name="VAS075_F_Atsiskaitomiej331GeriamojoVandens" localSheetId="5">'Forma 6'!$F$83</definedName>
    <definedName name="VAS075_F_Atsiskaitomiej331GeriamojoVandens">'Forma 6'!$F$83</definedName>
    <definedName name="VAS075_F_Atsiskaitomiej332GeriamojoVandens" localSheetId="5">'Forma 6'!$G$83</definedName>
    <definedName name="VAS075_F_Atsiskaitomiej332GeriamojoVandens">'Forma 6'!$G$83</definedName>
    <definedName name="VAS075_F_Atsiskaitomiej333GeriamojoVandens" localSheetId="5">'Forma 6'!$H$83</definedName>
    <definedName name="VAS075_F_Atsiskaitomiej333GeriamojoVandens">'Forma 6'!$H$83</definedName>
    <definedName name="VAS075_F_Atsiskaitomiej33IsViso" localSheetId="5">'Forma 6'!$E$83</definedName>
    <definedName name="VAS075_F_Atsiskaitomiej33IsViso">'Forma 6'!$E$83</definedName>
    <definedName name="VAS075_F_Atsiskaitomiej341NuotekuSurinkimas" localSheetId="5">'Forma 6'!$J$83</definedName>
    <definedName name="VAS075_F_Atsiskaitomiej341NuotekuSurinkimas">'Forma 6'!$J$83</definedName>
    <definedName name="VAS075_F_Atsiskaitomiej342NuotekuValymas" localSheetId="5">'Forma 6'!$K$83</definedName>
    <definedName name="VAS075_F_Atsiskaitomiej342NuotekuValymas">'Forma 6'!$K$83</definedName>
    <definedName name="VAS075_F_Atsiskaitomiej343NuotekuDumblo" localSheetId="5">'Forma 6'!$L$83</definedName>
    <definedName name="VAS075_F_Atsiskaitomiej343NuotekuDumblo">'Forma 6'!$L$83</definedName>
    <definedName name="VAS075_F_Atsiskaitomiej34IsViso" localSheetId="5">'Forma 6'!$I$83</definedName>
    <definedName name="VAS075_F_Atsiskaitomiej34IsViso">'Forma 6'!$I$83</definedName>
    <definedName name="VAS075_F_Atsiskaitomiej35PavirsiniuNuoteku" localSheetId="5">'Forma 6'!$M$83</definedName>
    <definedName name="VAS075_F_Atsiskaitomiej35PavirsiniuNuoteku">'Forma 6'!$M$83</definedName>
    <definedName name="VAS075_F_Atsiskaitomiej36KitosReguliuojamosios" localSheetId="5">'Forma 6'!$N$83</definedName>
    <definedName name="VAS075_F_Atsiskaitomiej36KitosReguliuojamosios">'Forma 6'!$N$83</definedName>
    <definedName name="VAS075_F_Atsiskaitomiej37KitosVeiklos" localSheetId="5">'Forma 6'!$Q$83</definedName>
    <definedName name="VAS075_F_Atsiskaitomiej37KitosVeiklos">'Forma 6'!$Q$83</definedName>
    <definedName name="VAS075_F_Atsiskaitomiej3Apskaitosveikla1" localSheetId="5">'Forma 6'!$O$83</definedName>
    <definedName name="VAS075_F_Atsiskaitomiej3Apskaitosveikla1">'Forma 6'!$O$83</definedName>
    <definedName name="VAS075_F_Atsiskaitomiej3Kitareguliuoja1" localSheetId="5">'Forma 6'!$P$83</definedName>
    <definedName name="VAS075_F_Atsiskaitomiej3Kitareguliuoja1">'Forma 6'!$P$83</definedName>
    <definedName name="VAS075_F_Atsiskaitomiej41IS" localSheetId="5">'Forma 6'!$D$132</definedName>
    <definedName name="VAS075_F_Atsiskaitomiej41IS">'Forma 6'!$D$132</definedName>
    <definedName name="VAS075_F_Atsiskaitomiej431GeriamojoVandens" localSheetId="5">'Forma 6'!$F$132</definedName>
    <definedName name="VAS075_F_Atsiskaitomiej431GeriamojoVandens">'Forma 6'!$F$132</definedName>
    <definedName name="VAS075_F_Atsiskaitomiej432GeriamojoVandens" localSheetId="5">'Forma 6'!$G$132</definedName>
    <definedName name="VAS075_F_Atsiskaitomiej432GeriamojoVandens">'Forma 6'!$G$132</definedName>
    <definedName name="VAS075_F_Atsiskaitomiej433GeriamojoVandens" localSheetId="5">'Forma 6'!$H$132</definedName>
    <definedName name="VAS075_F_Atsiskaitomiej433GeriamojoVandens">'Forma 6'!$H$132</definedName>
    <definedName name="VAS075_F_Atsiskaitomiej43IsViso" localSheetId="5">'Forma 6'!$E$132</definedName>
    <definedName name="VAS075_F_Atsiskaitomiej43IsViso">'Forma 6'!$E$132</definedName>
    <definedName name="VAS075_F_Atsiskaitomiej441NuotekuSurinkimas" localSheetId="5">'Forma 6'!$J$132</definedName>
    <definedName name="VAS075_F_Atsiskaitomiej441NuotekuSurinkimas">'Forma 6'!$J$132</definedName>
    <definedName name="VAS075_F_Atsiskaitomiej442NuotekuValymas" localSheetId="5">'Forma 6'!$K$132</definedName>
    <definedName name="VAS075_F_Atsiskaitomiej442NuotekuValymas">'Forma 6'!$K$132</definedName>
    <definedName name="VAS075_F_Atsiskaitomiej443NuotekuDumblo" localSheetId="5">'Forma 6'!$L$132</definedName>
    <definedName name="VAS075_F_Atsiskaitomiej443NuotekuDumblo">'Forma 6'!$L$132</definedName>
    <definedName name="VAS075_F_Atsiskaitomiej44IsViso" localSheetId="5">'Forma 6'!$I$132</definedName>
    <definedName name="VAS075_F_Atsiskaitomiej44IsViso">'Forma 6'!$I$132</definedName>
    <definedName name="VAS075_F_Atsiskaitomiej45PavirsiniuNuoteku" localSheetId="5">'Forma 6'!$M$132</definedName>
    <definedName name="VAS075_F_Atsiskaitomiej45PavirsiniuNuoteku">'Forma 6'!$M$132</definedName>
    <definedName name="VAS075_F_Atsiskaitomiej46KitosReguliuojamosios" localSheetId="5">'Forma 6'!$N$132</definedName>
    <definedName name="VAS075_F_Atsiskaitomiej46KitosReguliuojamosios">'Forma 6'!$N$132</definedName>
    <definedName name="VAS075_F_Atsiskaitomiej47KitosVeiklos" localSheetId="5">'Forma 6'!$Q$132</definedName>
    <definedName name="VAS075_F_Atsiskaitomiej47KitosVeiklos">'Forma 6'!$Q$132</definedName>
    <definedName name="VAS075_F_Atsiskaitomiej4Apskaitosveikla1" localSheetId="5">'Forma 6'!$O$132</definedName>
    <definedName name="VAS075_F_Atsiskaitomiej4Apskaitosveikla1">'Forma 6'!$O$132</definedName>
    <definedName name="VAS075_F_Atsiskaitomiej4Kitareguliuoja1" localSheetId="5">'Forma 6'!$P$132</definedName>
    <definedName name="VAS075_F_Atsiskaitomiej4Kitareguliuoja1">'Forma 6'!$P$132</definedName>
    <definedName name="VAS075_F_Bendraipaskirs11IS" localSheetId="5">'Forma 6'!$D$116</definedName>
    <definedName name="VAS075_F_Bendraipaskirs11IS">'Forma 6'!$D$116</definedName>
    <definedName name="VAS075_F_Bendraipaskirs131GeriamojoVandens" localSheetId="5">'Forma 6'!$F$116</definedName>
    <definedName name="VAS075_F_Bendraipaskirs131GeriamojoVandens">'Forma 6'!$F$116</definedName>
    <definedName name="VAS075_F_Bendraipaskirs132GeriamojoVandens" localSheetId="5">'Forma 6'!$G$116</definedName>
    <definedName name="VAS075_F_Bendraipaskirs132GeriamojoVandens">'Forma 6'!$G$116</definedName>
    <definedName name="VAS075_F_Bendraipaskirs133GeriamojoVandens" localSheetId="5">'Forma 6'!$H$116</definedName>
    <definedName name="VAS075_F_Bendraipaskirs133GeriamojoVandens">'Forma 6'!$H$116</definedName>
    <definedName name="VAS075_F_Bendraipaskirs13IsViso" localSheetId="5">'Forma 6'!$E$116</definedName>
    <definedName name="VAS075_F_Bendraipaskirs13IsViso">'Forma 6'!$E$116</definedName>
    <definedName name="VAS075_F_Bendraipaskirs141NuotekuSurinkimas" localSheetId="5">'Forma 6'!$J$116</definedName>
    <definedName name="VAS075_F_Bendraipaskirs141NuotekuSurinkimas">'Forma 6'!$J$116</definedName>
    <definedName name="VAS075_F_Bendraipaskirs142NuotekuValymas" localSheetId="5">'Forma 6'!$K$116</definedName>
    <definedName name="VAS075_F_Bendraipaskirs142NuotekuValymas">'Forma 6'!$K$116</definedName>
    <definedName name="VAS075_F_Bendraipaskirs143NuotekuDumblo" localSheetId="5">'Forma 6'!$L$116</definedName>
    <definedName name="VAS075_F_Bendraipaskirs143NuotekuDumblo">'Forma 6'!$L$116</definedName>
    <definedName name="VAS075_F_Bendraipaskirs14IsViso" localSheetId="5">'Forma 6'!$I$116</definedName>
    <definedName name="VAS075_F_Bendraipaskirs14IsViso">'Forma 6'!$I$116</definedName>
    <definedName name="VAS075_F_Bendraipaskirs15PavirsiniuNuoteku" localSheetId="5">'Forma 6'!$M$116</definedName>
    <definedName name="VAS075_F_Bendraipaskirs15PavirsiniuNuoteku">'Forma 6'!$M$116</definedName>
    <definedName name="VAS075_F_Bendraipaskirs16KitosReguliuojamosios" localSheetId="5">'Forma 6'!$N$116</definedName>
    <definedName name="VAS075_F_Bendraipaskirs16KitosReguliuojamosios">'Forma 6'!$N$116</definedName>
    <definedName name="VAS075_F_Bendraipaskirs17KitosVeiklos" localSheetId="5">'Forma 6'!$Q$116</definedName>
    <definedName name="VAS075_F_Bendraipaskirs17KitosVeiklos">'Forma 6'!$Q$116</definedName>
    <definedName name="VAS075_F_Bendraipaskirs1Apskaitosveikla1" localSheetId="5">'Forma 6'!$O$116</definedName>
    <definedName name="VAS075_F_Bendraipaskirs1Apskaitosveikla1">'Forma 6'!$O$116</definedName>
    <definedName name="VAS075_F_Bendraipaskirs1Kitareguliuoja1" localSheetId="5">'Forma 6'!$P$116</definedName>
    <definedName name="VAS075_F_Bendraipaskirs1Kitareguliuoja1">'Forma 6'!$P$116</definedName>
    <definedName name="VAS075_F_Cpunktui101IS" localSheetId="5">'Forma 6'!$D$96</definedName>
    <definedName name="VAS075_F_Cpunktui101IS">'Forma 6'!$D$96</definedName>
    <definedName name="VAS075_F_Cpunktui1031GeriamojoVandens" localSheetId="5">'Forma 6'!$F$96</definedName>
    <definedName name="VAS075_F_Cpunktui1031GeriamojoVandens">'Forma 6'!$F$96</definedName>
    <definedName name="VAS075_F_Cpunktui1032GeriamojoVandens" localSheetId="5">'Forma 6'!$G$96</definedName>
    <definedName name="VAS075_F_Cpunktui1032GeriamojoVandens">'Forma 6'!$G$96</definedName>
    <definedName name="VAS075_F_Cpunktui1033GeriamojoVandens" localSheetId="5">'Forma 6'!$H$96</definedName>
    <definedName name="VAS075_F_Cpunktui1033GeriamojoVandens">'Forma 6'!$H$96</definedName>
    <definedName name="VAS075_F_Cpunktui103IsViso" localSheetId="5">'Forma 6'!$E$96</definedName>
    <definedName name="VAS075_F_Cpunktui103IsViso">'Forma 6'!$E$96</definedName>
    <definedName name="VAS075_F_Cpunktui1041NuotekuSurinkimas" localSheetId="5">'Forma 6'!$J$96</definedName>
    <definedName name="VAS075_F_Cpunktui1041NuotekuSurinkimas">'Forma 6'!$J$96</definedName>
    <definedName name="VAS075_F_Cpunktui1042NuotekuValymas" localSheetId="5">'Forma 6'!$K$96</definedName>
    <definedName name="VAS075_F_Cpunktui1042NuotekuValymas">'Forma 6'!$K$96</definedName>
    <definedName name="VAS075_F_Cpunktui1043NuotekuDumblo" localSheetId="5">'Forma 6'!$L$96</definedName>
    <definedName name="VAS075_F_Cpunktui1043NuotekuDumblo">'Forma 6'!$L$96</definedName>
    <definedName name="VAS075_F_Cpunktui104IsViso" localSheetId="5">'Forma 6'!$I$96</definedName>
    <definedName name="VAS075_F_Cpunktui104IsViso">'Forma 6'!$I$96</definedName>
    <definedName name="VAS075_F_Cpunktui105PavirsiniuNuoteku" localSheetId="5">'Forma 6'!$M$96</definedName>
    <definedName name="VAS075_F_Cpunktui105PavirsiniuNuoteku">'Forma 6'!$M$96</definedName>
    <definedName name="VAS075_F_Cpunktui106KitosReguliuojamosios" localSheetId="5">'Forma 6'!$N$96</definedName>
    <definedName name="VAS075_F_Cpunktui106KitosReguliuojamosios">'Forma 6'!$N$96</definedName>
    <definedName name="VAS075_F_Cpunktui107KitosVeiklos" localSheetId="5">'Forma 6'!$Q$96</definedName>
    <definedName name="VAS075_F_Cpunktui107KitosVeiklos">'Forma 6'!$Q$96</definedName>
    <definedName name="VAS075_F_Cpunktui10Apskaitosveikla1" localSheetId="5">'Forma 6'!$O$96</definedName>
    <definedName name="VAS075_F_Cpunktui10Apskaitosveikla1">'Forma 6'!$O$96</definedName>
    <definedName name="VAS075_F_Cpunktui10Kitareguliuoja1" localSheetId="5">'Forma 6'!$P$96</definedName>
    <definedName name="VAS075_F_Cpunktui10Kitareguliuoja1">'Forma 6'!$P$96</definedName>
    <definedName name="VAS075_F_Cpunktui111IS" localSheetId="5">'Forma 6'!$D$97</definedName>
    <definedName name="VAS075_F_Cpunktui111IS">'Forma 6'!$D$97</definedName>
    <definedName name="VAS075_F_Cpunktui1131GeriamojoVandens" localSheetId="5">'Forma 6'!$F$97</definedName>
    <definedName name="VAS075_F_Cpunktui1131GeriamojoVandens">'Forma 6'!$F$97</definedName>
    <definedName name="VAS075_F_Cpunktui1132GeriamojoVandens" localSheetId="5">'Forma 6'!$G$97</definedName>
    <definedName name="VAS075_F_Cpunktui1132GeriamojoVandens">'Forma 6'!$G$97</definedName>
    <definedName name="VAS075_F_Cpunktui1133GeriamojoVandens" localSheetId="5">'Forma 6'!$H$97</definedName>
    <definedName name="VAS075_F_Cpunktui1133GeriamojoVandens">'Forma 6'!$H$97</definedName>
    <definedName name="VAS075_F_Cpunktui113IsViso" localSheetId="5">'Forma 6'!$E$97</definedName>
    <definedName name="VAS075_F_Cpunktui113IsViso">'Forma 6'!$E$97</definedName>
    <definedName name="VAS075_F_Cpunktui1141NuotekuSurinkimas" localSheetId="5">'Forma 6'!$J$97</definedName>
    <definedName name="VAS075_F_Cpunktui1141NuotekuSurinkimas">'Forma 6'!$J$97</definedName>
    <definedName name="VAS075_F_Cpunktui1142NuotekuValymas" localSheetId="5">'Forma 6'!$K$97</definedName>
    <definedName name="VAS075_F_Cpunktui1142NuotekuValymas">'Forma 6'!$K$97</definedName>
    <definedName name="VAS075_F_Cpunktui1143NuotekuDumblo" localSheetId="5">'Forma 6'!$L$97</definedName>
    <definedName name="VAS075_F_Cpunktui1143NuotekuDumblo">'Forma 6'!$L$97</definedName>
    <definedName name="VAS075_F_Cpunktui114IsViso" localSheetId="5">'Forma 6'!$I$97</definedName>
    <definedName name="VAS075_F_Cpunktui114IsViso">'Forma 6'!$I$97</definedName>
    <definedName name="VAS075_F_Cpunktui115PavirsiniuNuoteku" localSheetId="5">'Forma 6'!$M$97</definedName>
    <definedName name="VAS075_F_Cpunktui115PavirsiniuNuoteku">'Forma 6'!$M$97</definedName>
    <definedName name="VAS075_F_Cpunktui116KitosReguliuojamosios" localSheetId="5">'Forma 6'!$N$97</definedName>
    <definedName name="VAS075_F_Cpunktui116KitosReguliuojamosios">'Forma 6'!$N$97</definedName>
    <definedName name="VAS075_F_Cpunktui117KitosVeiklos" localSheetId="5">'Forma 6'!$Q$97</definedName>
    <definedName name="VAS075_F_Cpunktui117KitosVeiklos">'Forma 6'!$Q$97</definedName>
    <definedName name="VAS075_F_Cpunktui11Apskaitosveikla1" localSheetId="5">'Forma 6'!$O$97</definedName>
    <definedName name="VAS075_F_Cpunktui11Apskaitosveikla1">'Forma 6'!$O$97</definedName>
    <definedName name="VAS075_F_Cpunktui11Kitareguliuoja1" localSheetId="5">'Forma 6'!$P$97</definedName>
    <definedName name="VAS075_F_Cpunktui11Kitareguliuoja1">'Forma 6'!$P$97</definedName>
    <definedName name="VAS075_F_Cpunktui121IS" localSheetId="5">'Forma 6'!$D$98</definedName>
    <definedName name="VAS075_F_Cpunktui121IS">'Forma 6'!$D$98</definedName>
    <definedName name="VAS075_F_Cpunktui1231GeriamojoVandens" localSheetId="5">'Forma 6'!$F$98</definedName>
    <definedName name="VAS075_F_Cpunktui1231GeriamojoVandens">'Forma 6'!$F$98</definedName>
    <definedName name="VAS075_F_Cpunktui1232GeriamojoVandens" localSheetId="5">'Forma 6'!$G$98</definedName>
    <definedName name="VAS075_F_Cpunktui1232GeriamojoVandens">'Forma 6'!$G$98</definedName>
    <definedName name="VAS075_F_Cpunktui1233GeriamojoVandens" localSheetId="5">'Forma 6'!$H$98</definedName>
    <definedName name="VAS075_F_Cpunktui1233GeriamojoVandens">'Forma 6'!$H$98</definedName>
    <definedName name="VAS075_F_Cpunktui123IsViso" localSheetId="5">'Forma 6'!$E$98</definedName>
    <definedName name="VAS075_F_Cpunktui123IsViso">'Forma 6'!$E$98</definedName>
    <definedName name="VAS075_F_Cpunktui1241NuotekuSurinkimas" localSheetId="5">'Forma 6'!$J$98</definedName>
    <definedName name="VAS075_F_Cpunktui1241NuotekuSurinkimas">'Forma 6'!$J$98</definedName>
    <definedName name="VAS075_F_Cpunktui1242NuotekuValymas" localSheetId="5">'Forma 6'!$K$98</definedName>
    <definedName name="VAS075_F_Cpunktui1242NuotekuValymas">'Forma 6'!$K$98</definedName>
    <definedName name="VAS075_F_Cpunktui1243NuotekuDumblo" localSheetId="5">'Forma 6'!$L$98</definedName>
    <definedName name="VAS075_F_Cpunktui1243NuotekuDumblo">'Forma 6'!$L$98</definedName>
    <definedName name="VAS075_F_Cpunktui124IsViso" localSheetId="5">'Forma 6'!$I$98</definedName>
    <definedName name="VAS075_F_Cpunktui124IsViso">'Forma 6'!$I$98</definedName>
    <definedName name="VAS075_F_Cpunktui125PavirsiniuNuoteku" localSheetId="5">'Forma 6'!$M$98</definedName>
    <definedName name="VAS075_F_Cpunktui125PavirsiniuNuoteku">'Forma 6'!$M$98</definedName>
    <definedName name="VAS075_F_Cpunktui126KitosReguliuojamosios" localSheetId="5">'Forma 6'!$N$98</definedName>
    <definedName name="VAS075_F_Cpunktui126KitosReguliuojamosios">'Forma 6'!$N$98</definedName>
    <definedName name="VAS075_F_Cpunktui127KitosVeiklos" localSheetId="5">'Forma 6'!$Q$98</definedName>
    <definedName name="VAS075_F_Cpunktui127KitosVeiklos">'Forma 6'!$Q$98</definedName>
    <definedName name="VAS075_F_Cpunktui12Apskaitosveikla1" localSheetId="5">'Forma 6'!$O$98</definedName>
    <definedName name="VAS075_F_Cpunktui12Apskaitosveikla1">'Forma 6'!$O$98</definedName>
    <definedName name="VAS075_F_Cpunktui12Kitareguliuoja1" localSheetId="5">'Forma 6'!$P$98</definedName>
    <definedName name="VAS075_F_Cpunktui12Kitareguliuoja1">'Forma 6'!$P$98</definedName>
    <definedName name="VAS075_F_Cpunktui131IS" localSheetId="5">'Forma 6'!$D$99</definedName>
    <definedName name="VAS075_F_Cpunktui131IS">'Forma 6'!$D$99</definedName>
    <definedName name="VAS075_F_Cpunktui1331GeriamojoVandens" localSheetId="5">'Forma 6'!$F$99</definedName>
    <definedName name="VAS075_F_Cpunktui1331GeriamojoVandens">'Forma 6'!$F$99</definedName>
    <definedName name="VAS075_F_Cpunktui1332GeriamojoVandens" localSheetId="5">'Forma 6'!$G$99</definedName>
    <definedName name="VAS075_F_Cpunktui1332GeriamojoVandens">'Forma 6'!$G$99</definedName>
    <definedName name="VAS075_F_Cpunktui1333GeriamojoVandens" localSheetId="5">'Forma 6'!$H$99</definedName>
    <definedName name="VAS075_F_Cpunktui1333GeriamojoVandens">'Forma 6'!$H$99</definedName>
    <definedName name="VAS075_F_Cpunktui133IsViso" localSheetId="5">'Forma 6'!$E$99</definedName>
    <definedName name="VAS075_F_Cpunktui133IsViso">'Forma 6'!$E$99</definedName>
    <definedName name="VAS075_F_Cpunktui1341NuotekuSurinkimas" localSheetId="5">'Forma 6'!$J$99</definedName>
    <definedName name="VAS075_F_Cpunktui1341NuotekuSurinkimas">'Forma 6'!$J$99</definedName>
    <definedName name="VAS075_F_Cpunktui1342NuotekuValymas" localSheetId="5">'Forma 6'!$K$99</definedName>
    <definedName name="VAS075_F_Cpunktui1342NuotekuValymas">'Forma 6'!$K$99</definedName>
    <definedName name="VAS075_F_Cpunktui1343NuotekuDumblo" localSheetId="5">'Forma 6'!$L$99</definedName>
    <definedName name="VAS075_F_Cpunktui1343NuotekuDumblo">'Forma 6'!$L$99</definedName>
    <definedName name="VAS075_F_Cpunktui134IsViso" localSheetId="5">'Forma 6'!$I$99</definedName>
    <definedName name="VAS075_F_Cpunktui134IsViso">'Forma 6'!$I$99</definedName>
    <definedName name="VAS075_F_Cpunktui135PavirsiniuNuoteku" localSheetId="5">'Forma 6'!$M$99</definedName>
    <definedName name="VAS075_F_Cpunktui135PavirsiniuNuoteku">'Forma 6'!$M$99</definedName>
    <definedName name="VAS075_F_Cpunktui136KitosReguliuojamosios" localSheetId="5">'Forma 6'!$N$99</definedName>
    <definedName name="VAS075_F_Cpunktui136KitosReguliuojamosios">'Forma 6'!$N$99</definedName>
    <definedName name="VAS075_F_Cpunktui137KitosVeiklos" localSheetId="5">'Forma 6'!$Q$99</definedName>
    <definedName name="VAS075_F_Cpunktui137KitosVeiklos">'Forma 6'!$Q$99</definedName>
    <definedName name="VAS075_F_Cpunktui13Apskaitosveikla1" localSheetId="5">'Forma 6'!$O$99</definedName>
    <definedName name="VAS075_F_Cpunktui13Apskaitosveikla1">'Forma 6'!$O$99</definedName>
    <definedName name="VAS075_F_Cpunktui13Kitareguliuoja1" localSheetId="5">'Forma 6'!$P$99</definedName>
    <definedName name="VAS075_F_Cpunktui13Kitareguliuoja1">'Forma 6'!$P$99</definedName>
    <definedName name="VAS075_F_Cpunktui141IS" localSheetId="5">'Forma 6'!$D$100</definedName>
    <definedName name="VAS075_F_Cpunktui141IS">'Forma 6'!$D$100</definedName>
    <definedName name="VAS075_F_Cpunktui1431GeriamojoVandens" localSheetId="5">'Forma 6'!$F$100</definedName>
    <definedName name="VAS075_F_Cpunktui1431GeriamojoVandens">'Forma 6'!$F$100</definedName>
    <definedName name="VAS075_F_Cpunktui1432GeriamojoVandens" localSheetId="5">'Forma 6'!$G$100</definedName>
    <definedName name="VAS075_F_Cpunktui1432GeriamojoVandens">'Forma 6'!$G$100</definedName>
    <definedName name="VAS075_F_Cpunktui1433GeriamojoVandens" localSheetId="5">'Forma 6'!$H$100</definedName>
    <definedName name="VAS075_F_Cpunktui1433GeriamojoVandens">'Forma 6'!$H$100</definedName>
    <definedName name="VAS075_F_Cpunktui143IsViso" localSheetId="5">'Forma 6'!$E$100</definedName>
    <definedName name="VAS075_F_Cpunktui143IsViso">'Forma 6'!$E$100</definedName>
    <definedName name="VAS075_F_Cpunktui1441NuotekuSurinkimas" localSheetId="5">'Forma 6'!$J$100</definedName>
    <definedName name="VAS075_F_Cpunktui1441NuotekuSurinkimas">'Forma 6'!$J$100</definedName>
    <definedName name="VAS075_F_Cpunktui1442NuotekuValymas" localSheetId="5">'Forma 6'!$K$100</definedName>
    <definedName name="VAS075_F_Cpunktui1442NuotekuValymas">'Forma 6'!$K$100</definedName>
    <definedName name="VAS075_F_Cpunktui1443NuotekuDumblo" localSheetId="5">'Forma 6'!$L$100</definedName>
    <definedName name="VAS075_F_Cpunktui1443NuotekuDumblo">'Forma 6'!$L$100</definedName>
    <definedName name="VAS075_F_Cpunktui144IsViso" localSheetId="5">'Forma 6'!$I$100</definedName>
    <definedName name="VAS075_F_Cpunktui144IsViso">'Forma 6'!$I$100</definedName>
    <definedName name="VAS075_F_Cpunktui145PavirsiniuNuoteku" localSheetId="5">'Forma 6'!$M$100</definedName>
    <definedName name="VAS075_F_Cpunktui145PavirsiniuNuoteku">'Forma 6'!$M$100</definedName>
    <definedName name="VAS075_F_Cpunktui146KitosReguliuojamosios" localSheetId="5">'Forma 6'!$N$100</definedName>
    <definedName name="VAS075_F_Cpunktui146KitosReguliuojamosios">'Forma 6'!$N$100</definedName>
    <definedName name="VAS075_F_Cpunktui147KitosVeiklos" localSheetId="5">'Forma 6'!$Q$100</definedName>
    <definedName name="VAS075_F_Cpunktui147KitosVeiklos">'Forma 6'!$Q$100</definedName>
    <definedName name="VAS075_F_Cpunktui14Apskaitosveikla1" localSheetId="5">'Forma 6'!$O$100</definedName>
    <definedName name="VAS075_F_Cpunktui14Apskaitosveikla1">'Forma 6'!$O$100</definedName>
    <definedName name="VAS075_F_Cpunktui14Kitareguliuoja1" localSheetId="5">'Forma 6'!$P$100</definedName>
    <definedName name="VAS075_F_Cpunktui14Kitareguliuoja1">'Forma 6'!$P$100</definedName>
    <definedName name="VAS075_F_Cpunktui151IS" localSheetId="5">'Forma 6'!$D$103</definedName>
    <definedName name="VAS075_F_Cpunktui151IS">'Forma 6'!$D$103</definedName>
    <definedName name="VAS075_F_Cpunktui1531GeriamojoVandens" localSheetId="5">'Forma 6'!$F$103</definedName>
    <definedName name="VAS075_F_Cpunktui1531GeriamojoVandens">'Forma 6'!$F$103</definedName>
    <definedName name="VAS075_F_Cpunktui1532GeriamojoVandens" localSheetId="5">'Forma 6'!$G$103</definedName>
    <definedName name="VAS075_F_Cpunktui1532GeriamojoVandens">'Forma 6'!$G$103</definedName>
    <definedName name="VAS075_F_Cpunktui1533GeriamojoVandens" localSheetId="5">'Forma 6'!$H$103</definedName>
    <definedName name="VAS075_F_Cpunktui1533GeriamojoVandens">'Forma 6'!$H$103</definedName>
    <definedName name="VAS075_F_Cpunktui153IsViso" localSheetId="5">'Forma 6'!$E$103</definedName>
    <definedName name="VAS075_F_Cpunktui153IsViso">'Forma 6'!$E$103</definedName>
    <definedName name="VAS075_F_Cpunktui1541NuotekuSurinkimas" localSheetId="5">'Forma 6'!$J$103</definedName>
    <definedName name="VAS075_F_Cpunktui1541NuotekuSurinkimas">'Forma 6'!$J$103</definedName>
    <definedName name="VAS075_F_Cpunktui1542NuotekuValymas" localSheetId="5">'Forma 6'!$K$103</definedName>
    <definedName name="VAS075_F_Cpunktui1542NuotekuValymas">'Forma 6'!$K$103</definedName>
    <definedName name="VAS075_F_Cpunktui1543NuotekuDumblo" localSheetId="5">'Forma 6'!$L$103</definedName>
    <definedName name="VAS075_F_Cpunktui1543NuotekuDumblo">'Forma 6'!$L$103</definedName>
    <definedName name="VAS075_F_Cpunktui154IsViso" localSheetId="5">'Forma 6'!$I$103</definedName>
    <definedName name="VAS075_F_Cpunktui154IsViso">'Forma 6'!$I$103</definedName>
    <definedName name="VAS075_F_Cpunktui155PavirsiniuNuoteku" localSheetId="5">'Forma 6'!$M$103</definedName>
    <definedName name="VAS075_F_Cpunktui155PavirsiniuNuoteku">'Forma 6'!$M$103</definedName>
    <definedName name="VAS075_F_Cpunktui156KitosReguliuojamosios" localSheetId="5">'Forma 6'!$N$103</definedName>
    <definedName name="VAS075_F_Cpunktui156KitosReguliuojamosios">'Forma 6'!$N$103</definedName>
    <definedName name="VAS075_F_Cpunktui157KitosVeiklos" localSheetId="5">'Forma 6'!$Q$103</definedName>
    <definedName name="VAS075_F_Cpunktui157KitosVeiklos">'Forma 6'!$Q$103</definedName>
    <definedName name="VAS075_F_Cpunktui15Apskaitosveikla1" localSheetId="5">'Forma 6'!$O$103</definedName>
    <definedName name="VAS075_F_Cpunktui15Apskaitosveikla1">'Forma 6'!$O$103</definedName>
    <definedName name="VAS075_F_Cpunktui15Kitareguliuoja1" localSheetId="5">'Forma 6'!$P$103</definedName>
    <definedName name="VAS075_F_Cpunktui15Kitareguliuoja1">'Forma 6'!$P$103</definedName>
    <definedName name="VAS075_F_Cpunktui161IS" localSheetId="5">'Forma 6'!$D$104</definedName>
    <definedName name="VAS075_F_Cpunktui161IS">'Forma 6'!$D$104</definedName>
    <definedName name="VAS075_F_Cpunktui1631GeriamojoVandens" localSheetId="5">'Forma 6'!$F$104</definedName>
    <definedName name="VAS075_F_Cpunktui1631GeriamojoVandens">'Forma 6'!$F$104</definedName>
    <definedName name="VAS075_F_Cpunktui1632GeriamojoVandens" localSheetId="5">'Forma 6'!$G$104</definedName>
    <definedName name="VAS075_F_Cpunktui1632GeriamojoVandens">'Forma 6'!$G$104</definedName>
    <definedName name="VAS075_F_Cpunktui1633GeriamojoVandens" localSheetId="5">'Forma 6'!$H$104</definedName>
    <definedName name="VAS075_F_Cpunktui1633GeriamojoVandens">'Forma 6'!$H$104</definedName>
    <definedName name="VAS075_F_Cpunktui163IsViso" localSheetId="5">'Forma 6'!$E$104</definedName>
    <definedName name="VAS075_F_Cpunktui163IsViso">'Forma 6'!$E$104</definedName>
    <definedName name="VAS075_F_Cpunktui1641NuotekuSurinkimas" localSheetId="5">'Forma 6'!$J$104</definedName>
    <definedName name="VAS075_F_Cpunktui1641NuotekuSurinkimas">'Forma 6'!$J$104</definedName>
    <definedName name="VAS075_F_Cpunktui1642NuotekuValymas" localSheetId="5">'Forma 6'!$K$104</definedName>
    <definedName name="VAS075_F_Cpunktui1642NuotekuValymas">'Forma 6'!$K$104</definedName>
    <definedName name="VAS075_F_Cpunktui1643NuotekuDumblo" localSheetId="5">'Forma 6'!$L$104</definedName>
    <definedName name="VAS075_F_Cpunktui1643NuotekuDumblo">'Forma 6'!$L$104</definedName>
    <definedName name="VAS075_F_Cpunktui164IsViso" localSheetId="5">'Forma 6'!$I$104</definedName>
    <definedName name="VAS075_F_Cpunktui164IsViso">'Forma 6'!$I$104</definedName>
    <definedName name="VAS075_F_Cpunktui165PavirsiniuNuoteku" localSheetId="5">'Forma 6'!$M$104</definedName>
    <definedName name="VAS075_F_Cpunktui165PavirsiniuNuoteku">'Forma 6'!$M$104</definedName>
    <definedName name="VAS075_F_Cpunktui166KitosReguliuojamosios" localSheetId="5">'Forma 6'!$N$104</definedName>
    <definedName name="VAS075_F_Cpunktui166KitosReguliuojamosios">'Forma 6'!$N$104</definedName>
    <definedName name="VAS075_F_Cpunktui167KitosVeiklos" localSheetId="5">'Forma 6'!$Q$104</definedName>
    <definedName name="VAS075_F_Cpunktui167KitosVeiklos">'Forma 6'!$Q$104</definedName>
    <definedName name="VAS075_F_Cpunktui16Apskaitosveikla1" localSheetId="5">'Forma 6'!$O$104</definedName>
    <definedName name="VAS075_F_Cpunktui16Apskaitosveikla1">'Forma 6'!$O$104</definedName>
    <definedName name="VAS075_F_Cpunktui16Kitareguliuoja1" localSheetId="5">'Forma 6'!$P$104</definedName>
    <definedName name="VAS075_F_Cpunktui16Kitareguliuoja1">'Forma 6'!$P$104</definedName>
    <definedName name="VAS075_F_Cpunktui1711IS" localSheetId="5">'Forma 6'!$D$101</definedName>
    <definedName name="VAS075_F_Cpunktui1711IS">'Forma 6'!$D$101</definedName>
    <definedName name="VAS075_F_Cpunktui17131GeriamojoVandens" localSheetId="5">'Forma 6'!$F$101</definedName>
    <definedName name="VAS075_F_Cpunktui17131GeriamojoVandens">'Forma 6'!$F$101</definedName>
    <definedName name="VAS075_F_Cpunktui17132GeriamojoVandens" localSheetId="5">'Forma 6'!$G$101</definedName>
    <definedName name="VAS075_F_Cpunktui17132GeriamojoVandens">'Forma 6'!$G$101</definedName>
    <definedName name="VAS075_F_Cpunktui17133GeriamojoVandens" localSheetId="5">'Forma 6'!$H$101</definedName>
    <definedName name="VAS075_F_Cpunktui17133GeriamojoVandens">'Forma 6'!$H$101</definedName>
    <definedName name="VAS075_F_Cpunktui1713IsViso" localSheetId="5">'Forma 6'!$E$101</definedName>
    <definedName name="VAS075_F_Cpunktui1713IsViso">'Forma 6'!$E$101</definedName>
    <definedName name="VAS075_F_Cpunktui17141NuotekuSurinkimas" localSheetId="5">'Forma 6'!$J$101</definedName>
    <definedName name="VAS075_F_Cpunktui17141NuotekuSurinkimas">'Forma 6'!$J$101</definedName>
    <definedName name="VAS075_F_Cpunktui17142NuotekuValymas" localSheetId="5">'Forma 6'!$K$101</definedName>
    <definedName name="VAS075_F_Cpunktui17142NuotekuValymas">'Forma 6'!$K$101</definedName>
    <definedName name="VAS075_F_Cpunktui17143NuotekuDumblo" localSheetId="5">'Forma 6'!$L$101</definedName>
    <definedName name="VAS075_F_Cpunktui17143NuotekuDumblo">'Forma 6'!$L$101</definedName>
    <definedName name="VAS075_F_Cpunktui1714IsViso" localSheetId="5">'Forma 6'!$I$101</definedName>
    <definedName name="VAS075_F_Cpunktui1714IsViso">'Forma 6'!$I$101</definedName>
    <definedName name="VAS075_F_Cpunktui1715PavirsiniuNuoteku" localSheetId="5">'Forma 6'!$M$101</definedName>
    <definedName name="VAS075_F_Cpunktui1715PavirsiniuNuoteku">'Forma 6'!$M$101</definedName>
    <definedName name="VAS075_F_Cpunktui1716KitosReguliuojamosios" localSheetId="5">'Forma 6'!$N$101</definedName>
    <definedName name="VAS075_F_Cpunktui1716KitosReguliuojamosios">'Forma 6'!$N$101</definedName>
    <definedName name="VAS075_F_Cpunktui1717KitosVeiklos" localSheetId="5">'Forma 6'!$Q$101</definedName>
    <definedName name="VAS075_F_Cpunktui1717KitosVeiklos">'Forma 6'!$Q$101</definedName>
    <definedName name="VAS075_F_Cpunktui171Apskaitosveikla1" localSheetId="5">'Forma 6'!$O$101</definedName>
    <definedName name="VAS075_F_Cpunktui171Apskaitosveikla1">'Forma 6'!$O$101</definedName>
    <definedName name="VAS075_F_Cpunktui171IS" localSheetId="5">'Forma 6'!$D$102</definedName>
    <definedName name="VAS075_F_Cpunktui171IS">'Forma 6'!$D$102</definedName>
    <definedName name="VAS075_F_Cpunktui171Kitareguliuoja1" localSheetId="5">'Forma 6'!$P$101</definedName>
    <definedName name="VAS075_F_Cpunktui171Kitareguliuoja1">'Forma 6'!$P$101</definedName>
    <definedName name="VAS075_F_Cpunktui1731GeriamojoVandens" localSheetId="5">'Forma 6'!$F$102</definedName>
    <definedName name="VAS075_F_Cpunktui1731GeriamojoVandens">'Forma 6'!$F$102</definedName>
    <definedName name="VAS075_F_Cpunktui1732GeriamojoVandens" localSheetId="5">'Forma 6'!$G$102</definedName>
    <definedName name="VAS075_F_Cpunktui1732GeriamojoVandens">'Forma 6'!$G$102</definedName>
    <definedName name="VAS075_F_Cpunktui1733GeriamojoVandens" localSheetId="5">'Forma 6'!$H$102</definedName>
    <definedName name="VAS075_F_Cpunktui1733GeriamojoVandens">'Forma 6'!$H$102</definedName>
    <definedName name="VAS075_F_Cpunktui173IsViso" localSheetId="5">'Forma 6'!$E$102</definedName>
    <definedName name="VAS075_F_Cpunktui173IsViso">'Forma 6'!$E$102</definedName>
    <definedName name="VAS075_F_Cpunktui1741NuotekuSurinkimas" localSheetId="5">'Forma 6'!$J$102</definedName>
    <definedName name="VAS075_F_Cpunktui1741NuotekuSurinkimas">'Forma 6'!$J$102</definedName>
    <definedName name="VAS075_F_Cpunktui1742NuotekuValymas" localSheetId="5">'Forma 6'!$K$102</definedName>
    <definedName name="VAS075_F_Cpunktui1742NuotekuValymas">'Forma 6'!$K$102</definedName>
    <definedName name="VAS075_F_Cpunktui1743NuotekuDumblo" localSheetId="5">'Forma 6'!$L$102</definedName>
    <definedName name="VAS075_F_Cpunktui1743NuotekuDumblo">'Forma 6'!$L$102</definedName>
    <definedName name="VAS075_F_Cpunktui174IsViso" localSheetId="5">'Forma 6'!$I$102</definedName>
    <definedName name="VAS075_F_Cpunktui174IsViso">'Forma 6'!$I$102</definedName>
    <definedName name="VAS075_F_Cpunktui175PavirsiniuNuoteku" localSheetId="5">'Forma 6'!$M$102</definedName>
    <definedName name="VAS075_F_Cpunktui175PavirsiniuNuoteku">'Forma 6'!$M$102</definedName>
    <definedName name="VAS075_F_Cpunktui176KitosReguliuojamosios" localSheetId="5">'Forma 6'!$N$102</definedName>
    <definedName name="VAS075_F_Cpunktui176KitosReguliuojamosios">'Forma 6'!$N$102</definedName>
    <definedName name="VAS075_F_Cpunktui177KitosVeiklos" localSheetId="5">'Forma 6'!$Q$102</definedName>
    <definedName name="VAS075_F_Cpunktui177KitosVeiklos">'Forma 6'!$Q$102</definedName>
    <definedName name="VAS075_F_Cpunktui17Apskaitosveikla1" localSheetId="5">'Forma 6'!$O$102</definedName>
    <definedName name="VAS075_F_Cpunktui17Apskaitosveikla1">'Forma 6'!$O$102</definedName>
    <definedName name="VAS075_F_Cpunktui17Kitareguliuoja1" localSheetId="5">'Forma 6'!$P$102</definedName>
    <definedName name="VAS075_F_Cpunktui17Kitareguliuoja1">'Forma 6'!$P$102</definedName>
    <definedName name="VAS075_F_Cpunktui1811IS" localSheetId="5">'Forma 6'!$D$105</definedName>
    <definedName name="VAS075_F_Cpunktui1811IS">'Forma 6'!$D$105</definedName>
    <definedName name="VAS075_F_Cpunktui18131GeriamojoVandens" localSheetId="5">'Forma 6'!$F$105</definedName>
    <definedName name="VAS075_F_Cpunktui18131GeriamojoVandens">'Forma 6'!$F$105</definedName>
    <definedName name="VAS075_F_Cpunktui18132GeriamojoVandens" localSheetId="5">'Forma 6'!$G$105</definedName>
    <definedName name="VAS075_F_Cpunktui18132GeriamojoVandens">'Forma 6'!$G$105</definedName>
    <definedName name="VAS075_F_Cpunktui18133GeriamojoVandens" localSheetId="5">'Forma 6'!$H$105</definedName>
    <definedName name="VAS075_F_Cpunktui18133GeriamojoVandens">'Forma 6'!$H$105</definedName>
    <definedName name="VAS075_F_Cpunktui1813IsViso" localSheetId="5">'Forma 6'!$E$105</definedName>
    <definedName name="VAS075_F_Cpunktui1813IsViso">'Forma 6'!$E$105</definedName>
    <definedName name="VAS075_F_Cpunktui18141NuotekuSurinkimas" localSheetId="5">'Forma 6'!$J$105</definedName>
    <definedName name="VAS075_F_Cpunktui18141NuotekuSurinkimas">'Forma 6'!$J$105</definedName>
    <definedName name="VAS075_F_Cpunktui18142NuotekuValymas" localSheetId="5">'Forma 6'!$K$105</definedName>
    <definedName name="VAS075_F_Cpunktui18142NuotekuValymas">'Forma 6'!$K$105</definedName>
    <definedName name="VAS075_F_Cpunktui18143NuotekuDumblo" localSheetId="5">'Forma 6'!$L$105</definedName>
    <definedName name="VAS075_F_Cpunktui18143NuotekuDumblo">'Forma 6'!$L$105</definedName>
    <definedName name="VAS075_F_Cpunktui1814IsViso" localSheetId="5">'Forma 6'!$I$105</definedName>
    <definedName name="VAS075_F_Cpunktui1814IsViso">'Forma 6'!$I$105</definedName>
    <definedName name="VAS075_F_Cpunktui1815PavirsiniuNuoteku" localSheetId="5">'Forma 6'!$M$105</definedName>
    <definedName name="VAS075_F_Cpunktui1815PavirsiniuNuoteku">'Forma 6'!$M$105</definedName>
    <definedName name="VAS075_F_Cpunktui1816KitosReguliuojamosios" localSheetId="5">'Forma 6'!$N$105</definedName>
    <definedName name="VAS075_F_Cpunktui1816KitosReguliuojamosios">'Forma 6'!$N$105</definedName>
    <definedName name="VAS075_F_Cpunktui1817KitosVeiklos" localSheetId="5">'Forma 6'!$Q$105</definedName>
    <definedName name="VAS075_F_Cpunktui1817KitosVeiklos">'Forma 6'!$Q$105</definedName>
    <definedName name="VAS075_F_Cpunktui181Apskaitosveikla1" localSheetId="5">'Forma 6'!$O$105</definedName>
    <definedName name="VAS075_F_Cpunktui181Apskaitosveikla1">'Forma 6'!$O$105</definedName>
    <definedName name="VAS075_F_Cpunktui181IS" localSheetId="5">'Forma 6'!$D$106</definedName>
    <definedName name="VAS075_F_Cpunktui181IS">'Forma 6'!$D$106</definedName>
    <definedName name="VAS075_F_Cpunktui181Kitareguliuoja1" localSheetId="5">'Forma 6'!$P$105</definedName>
    <definedName name="VAS075_F_Cpunktui181Kitareguliuoja1">'Forma 6'!$P$105</definedName>
    <definedName name="VAS075_F_Cpunktui1831GeriamojoVandens" localSheetId="5">'Forma 6'!$F$106</definedName>
    <definedName name="VAS075_F_Cpunktui1831GeriamojoVandens">'Forma 6'!$F$106</definedName>
    <definedName name="VAS075_F_Cpunktui1832GeriamojoVandens" localSheetId="5">'Forma 6'!$G$106</definedName>
    <definedName name="VAS075_F_Cpunktui1832GeriamojoVandens">'Forma 6'!$G$106</definedName>
    <definedName name="VAS075_F_Cpunktui1833GeriamojoVandens" localSheetId="5">'Forma 6'!$H$106</definedName>
    <definedName name="VAS075_F_Cpunktui1833GeriamojoVandens">'Forma 6'!$H$106</definedName>
    <definedName name="VAS075_F_Cpunktui183IsViso" localSheetId="5">'Forma 6'!$E$106</definedName>
    <definedName name="VAS075_F_Cpunktui183IsViso">'Forma 6'!$E$106</definedName>
    <definedName name="VAS075_F_Cpunktui1841NuotekuSurinkimas" localSheetId="5">'Forma 6'!$J$106</definedName>
    <definedName name="VAS075_F_Cpunktui1841NuotekuSurinkimas">'Forma 6'!$J$106</definedName>
    <definedName name="VAS075_F_Cpunktui1842NuotekuValymas" localSheetId="5">'Forma 6'!$K$106</definedName>
    <definedName name="VAS075_F_Cpunktui1842NuotekuValymas">'Forma 6'!$K$106</definedName>
    <definedName name="VAS075_F_Cpunktui1843NuotekuDumblo" localSheetId="5">'Forma 6'!$L$106</definedName>
    <definedName name="VAS075_F_Cpunktui1843NuotekuDumblo">'Forma 6'!$L$106</definedName>
    <definedName name="VAS075_F_Cpunktui184IsViso" localSheetId="5">'Forma 6'!$I$106</definedName>
    <definedName name="VAS075_F_Cpunktui184IsViso">'Forma 6'!$I$106</definedName>
    <definedName name="VAS075_F_Cpunktui185PavirsiniuNuoteku" localSheetId="5">'Forma 6'!$M$106</definedName>
    <definedName name="VAS075_F_Cpunktui185PavirsiniuNuoteku">'Forma 6'!$M$106</definedName>
    <definedName name="VAS075_F_Cpunktui186KitosReguliuojamosios" localSheetId="5">'Forma 6'!$N$106</definedName>
    <definedName name="VAS075_F_Cpunktui186KitosReguliuojamosios">'Forma 6'!$N$106</definedName>
    <definedName name="VAS075_F_Cpunktui187KitosVeiklos" localSheetId="5">'Forma 6'!$Q$106</definedName>
    <definedName name="VAS075_F_Cpunktui187KitosVeiklos">'Forma 6'!$Q$106</definedName>
    <definedName name="VAS075_F_Cpunktui18Apskaitosveikla1" localSheetId="5">'Forma 6'!$O$106</definedName>
    <definedName name="VAS075_F_Cpunktui18Apskaitosveikla1">'Forma 6'!$O$106</definedName>
    <definedName name="VAS075_F_Cpunktui18Kitareguliuoja1" localSheetId="5">'Forma 6'!$P$106</definedName>
    <definedName name="VAS075_F_Cpunktui18Kitareguliuoja1">'Forma 6'!$P$106</definedName>
    <definedName name="VAS075_F_Cpunktui1911IS" localSheetId="5">'Forma 6'!$D$108</definedName>
    <definedName name="VAS075_F_Cpunktui1911IS">'Forma 6'!$D$108</definedName>
    <definedName name="VAS075_F_Cpunktui19131GeriamojoVandens" localSheetId="5">'Forma 6'!$F$108</definedName>
    <definedName name="VAS075_F_Cpunktui19131GeriamojoVandens">'Forma 6'!$F$108</definedName>
    <definedName name="VAS075_F_Cpunktui19132GeriamojoVandens" localSheetId="5">'Forma 6'!$G$108</definedName>
    <definedName name="VAS075_F_Cpunktui19132GeriamojoVandens">'Forma 6'!$G$108</definedName>
    <definedName name="VAS075_F_Cpunktui19133GeriamojoVandens" localSheetId="5">'Forma 6'!$H$108</definedName>
    <definedName name="VAS075_F_Cpunktui19133GeriamojoVandens">'Forma 6'!$H$108</definedName>
    <definedName name="VAS075_F_Cpunktui1913IsViso" localSheetId="5">'Forma 6'!$E$108</definedName>
    <definedName name="VAS075_F_Cpunktui1913IsViso">'Forma 6'!$E$108</definedName>
    <definedName name="VAS075_F_Cpunktui19141NuotekuSurinkimas" localSheetId="5">'Forma 6'!$J$108</definedName>
    <definedName name="VAS075_F_Cpunktui19141NuotekuSurinkimas">'Forma 6'!$J$108</definedName>
    <definedName name="VAS075_F_Cpunktui19142NuotekuValymas" localSheetId="5">'Forma 6'!$K$108</definedName>
    <definedName name="VAS075_F_Cpunktui19142NuotekuValymas">'Forma 6'!$K$108</definedName>
    <definedName name="VAS075_F_Cpunktui19143NuotekuDumblo" localSheetId="5">'Forma 6'!$L$108</definedName>
    <definedName name="VAS075_F_Cpunktui19143NuotekuDumblo">'Forma 6'!$L$108</definedName>
    <definedName name="VAS075_F_Cpunktui1914IsViso" localSheetId="5">'Forma 6'!$I$108</definedName>
    <definedName name="VAS075_F_Cpunktui1914IsViso">'Forma 6'!$I$108</definedName>
    <definedName name="VAS075_F_Cpunktui1915PavirsiniuNuoteku" localSheetId="5">'Forma 6'!$M$108</definedName>
    <definedName name="VAS075_F_Cpunktui1915PavirsiniuNuoteku">'Forma 6'!$M$108</definedName>
    <definedName name="VAS075_F_Cpunktui1916KitosReguliuojamosios" localSheetId="5">'Forma 6'!$N$108</definedName>
    <definedName name="VAS075_F_Cpunktui1916KitosReguliuojamosios">'Forma 6'!$N$108</definedName>
    <definedName name="VAS075_F_Cpunktui1917KitosVeiklos" localSheetId="5">'Forma 6'!$Q$108</definedName>
    <definedName name="VAS075_F_Cpunktui1917KitosVeiklos">'Forma 6'!$Q$108</definedName>
    <definedName name="VAS075_F_Cpunktui191Apskaitosveikla1" localSheetId="5">'Forma 6'!$O$108</definedName>
    <definedName name="VAS075_F_Cpunktui191Apskaitosveikla1">'Forma 6'!$O$108</definedName>
    <definedName name="VAS075_F_Cpunktui191IS" localSheetId="5">'Forma 6'!$D$109</definedName>
    <definedName name="VAS075_F_Cpunktui191IS">'Forma 6'!$D$109</definedName>
    <definedName name="VAS075_F_Cpunktui191Kitareguliuoja1" localSheetId="5">'Forma 6'!$P$108</definedName>
    <definedName name="VAS075_F_Cpunktui191Kitareguliuoja1">'Forma 6'!$P$108</definedName>
    <definedName name="VAS075_F_Cpunktui1921IS" localSheetId="5">'Forma 6'!$D$107</definedName>
    <definedName name="VAS075_F_Cpunktui1921IS">'Forma 6'!$D$107</definedName>
    <definedName name="VAS075_F_Cpunktui19231GeriamojoVandens" localSheetId="5">'Forma 6'!$F$107</definedName>
    <definedName name="VAS075_F_Cpunktui19231GeriamojoVandens">'Forma 6'!$F$107</definedName>
    <definedName name="VAS075_F_Cpunktui19232GeriamojoVandens" localSheetId="5">'Forma 6'!$G$107</definedName>
    <definedName name="VAS075_F_Cpunktui19232GeriamojoVandens">'Forma 6'!$G$107</definedName>
    <definedName name="VAS075_F_Cpunktui19233GeriamojoVandens" localSheetId="5">'Forma 6'!$H$107</definedName>
    <definedName name="VAS075_F_Cpunktui19233GeriamojoVandens">'Forma 6'!$H$107</definedName>
    <definedName name="VAS075_F_Cpunktui1923IsViso" localSheetId="5">'Forma 6'!$E$107</definedName>
    <definedName name="VAS075_F_Cpunktui1923IsViso">'Forma 6'!$E$107</definedName>
    <definedName name="VAS075_F_Cpunktui19241NuotekuSurinkimas" localSheetId="5">'Forma 6'!$J$107</definedName>
    <definedName name="VAS075_F_Cpunktui19241NuotekuSurinkimas">'Forma 6'!$J$107</definedName>
    <definedName name="VAS075_F_Cpunktui19242NuotekuValymas" localSheetId="5">'Forma 6'!$K$107</definedName>
    <definedName name="VAS075_F_Cpunktui19242NuotekuValymas">'Forma 6'!$K$107</definedName>
    <definedName name="VAS075_F_Cpunktui19243NuotekuDumblo" localSheetId="5">'Forma 6'!$L$107</definedName>
    <definedName name="VAS075_F_Cpunktui19243NuotekuDumblo">'Forma 6'!$L$107</definedName>
    <definedName name="VAS075_F_Cpunktui1924IsViso" localSheetId="5">'Forma 6'!$I$107</definedName>
    <definedName name="VAS075_F_Cpunktui1924IsViso">'Forma 6'!$I$107</definedName>
    <definedName name="VAS075_F_Cpunktui1925PavirsiniuNuoteku" localSheetId="5">'Forma 6'!$M$107</definedName>
    <definedName name="VAS075_F_Cpunktui1925PavirsiniuNuoteku">'Forma 6'!$M$107</definedName>
    <definedName name="VAS075_F_Cpunktui1926KitosReguliuojamosios" localSheetId="5">'Forma 6'!$N$107</definedName>
    <definedName name="VAS075_F_Cpunktui1926KitosReguliuojamosios">'Forma 6'!$N$107</definedName>
    <definedName name="VAS075_F_Cpunktui1927KitosVeiklos" localSheetId="5">'Forma 6'!$Q$107</definedName>
    <definedName name="VAS075_F_Cpunktui1927KitosVeiklos">'Forma 6'!$Q$107</definedName>
    <definedName name="VAS075_F_Cpunktui192Apskaitosveikla1" localSheetId="5">'Forma 6'!$O$107</definedName>
    <definedName name="VAS075_F_Cpunktui192Apskaitosveikla1">'Forma 6'!$O$107</definedName>
    <definedName name="VAS075_F_Cpunktui192Kitareguliuoja1" localSheetId="5">'Forma 6'!$P$107</definedName>
    <definedName name="VAS075_F_Cpunktui192Kitareguliuoja1">'Forma 6'!$P$107</definedName>
    <definedName name="VAS075_F_Cpunktui1931GeriamojoVandens" localSheetId="5">'Forma 6'!$F$109</definedName>
    <definedName name="VAS075_F_Cpunktui1931GeriamojoVandens">'Forma 6'!$F$109</definedName>
    <definedName name="VAS075_F_Cpunktui1932GeriamojoVandens" localSheetId="5">'Forma 6'!$G$109</definedName>
    <definedName name="VAS075_F_Cpunktui1932GeriamojoVandens">'Forma 6'!$G$109</definedName>
    <definedName name="VAS075_F_Cpunktui1933GeriamojoVandens" localSheetId="5">'Forma 6'!$H$109</definedName>
    <definedName name="VAS075_F_Cpunktui1933GeriamojoVandens">'Forma 6'!$H$109</definedName>
    <definedName name="VAS075_F_Cpunktui193IsViso" localSheetId="5">'Forma 6'!$E$109</definedName>
    <definedName name="VAS075_F_Cpunktui193IsViso">'Forma 6'!$E$109</definedName>
    <definedName name="VAS075_F_Cpunktui1941NuotekuSurinkimas" localSheetId="5">'Forma 6'!$J$109</definedName>
    <definedName name="VAS075_F_Cpunktui1941NuotekuSurinkimas">'Forma 6'!$J$109</definedName>
    <definedName name="VAS075_F_Cpunktui1942NuotekuValymas" localSheetId="5">'Forma 6'!$K$109</definedName>
    <definedName name="VAS075_F_Cpunktui1942NuotekuValymas">'Forma 6'!$K$109</definedName>
    <definedName name="VAS075_F_Cpunktui1943NuotekuDumblo" localSheetId="5">'Forma 6'!$L$109</definedName>
    <definedName name="VAS075_F_Cpunktui1943NuotekuDumblo">'Forma 6'!$L$109</definedName>
    <definedName name="VAS075_F_Cpunktui194IsViso" localSheetId="5">'Forma 6'!$I$109</definedName>
    <definedName name="VAS075_F_Cpunktui194IsViso">'Forma 6'!$I$109</definedName>
    <definedName name="VAS075_F_Cpunktui195PavirsiniuNuoteku" localSheetId="5">'Forma 6'!$M$109</definedName>
    <definedName name="VAS075_F_Cpunktui195PavirsiniuNuoteku">'Forma 6'!$M$109</definedName>
    <definedName name="VAS075_F_Cpunktui196KitosReguliuojamosios" localSheetId="5">'Forma 6'!$N$109</definedName>
    <definedName name="VAS075_F_Cpunktui196KitosReguliuojamosios">'Forma 6'!$N$109</definedName>
    <definedName name="VAS075_F_Cpunktui197KitosVeiklos" localSheetId="5">'Forma 6'!$Q$109</definedName>
    <definedName name="VAS075_F_Cpunktui197KitosVeiklos">'Forma 6'!$Q$109</definedName>
    <definedName name="VAS075_F_Cpunktui19Apskaitosveikla1" localSheetId="5">'Forma 6'!$O$109</definedName>
    <definedName name="VAS075_F_Cpunktui19Apskaitosveikla1">'Forma 6'!$O$109</definedName>
    <definedName name="VAS075_F_Cpunktui19Kitareguliuoja1" localSheetId="5">'Forma 6'!$P$109</definedName>
    <definedName name="VAS075_F_Cpunktui19Kitareguliuoja1">'Forma 6'!$P$109</definedName>
    <definedName name="VAS075_F_Cpunktui2011IS" localSheetId="5">'Forma 6'!$D$110</definedName>
    <definedName name="VAS075_F_Cpunktui2011IS">'Forma 6'!$D$110</definedName>
    <definedName name="VAS075_F_Cpunktui20131GeriamojoVandens" localSheetId="5">'Forma 6'!$F$110</definedName>
    <definedName name="VAS075_F_Cpunktui20131GeriamojoVandens">'Forma 6'!$F$110</definedName>
    <definedName name="VAS075_F_Cpunktui20132GeriamojoVandens" localSheetId="5">'Forma 6'!$G$110</definedName>
    <definedName name="VAS075_F_Cpunktui20132GeriamojoVandens">'Forma 6'!$G$110</definedName>
    <definedName name="VAS075_F_Cpunktui20133GeriamojoVandens" localSheetId="5">'Forma 6'!$H$110</definedName>
    <definedName name="VAS075_F_Cpunktui20133GeriamojoVandens">'Forma 6'!$H$110</definedName>
    <definedName name="VAS075_F_Cpunktui2013IsViso" localSheetId="5">'Forma 6'!$E$110</definedName>
    <definedName name="VAS075_F_Cpunktui2013IsViso">'Forma 6'!$E$110</definedName>
    <definedName name="VAS075_F_Cpunktui20141NuotekuSurinkimas" localSheetId="5">'Forma 6'!$J$110</definedName>
    <definedName name="VAS075_F_Cpunktui20141NuotekuSurinkimas">'Forma 6'!$J$110</definedName>
    <definedName name="VAS075_F_Cpunktui20142NuotekuValymas" localSheetId="5">'Forma 6'!$K$110</definedName>
    <definedName name="VAS075_F_Cpunktui20142NuotekuValymas">'Forma 6'!$K$110</definedName>
    <definedName name="VAS075_F_Cpunktui20143NuotekuDumblo" localSheetId="5">'Forma 6'!$L$110</definedName>
    <definedName name="VAS075_F_Cpunktui20143NuotekuDumblo">'Forma 6'!$L$110</definedName>
    <definedName name="VAS075_F_Cpunktui2014IsViso" localSheetId="5">'Forma 6'!$I$110</definedName>
    <definedName name="VAS075_F_Cpunktui2014IsViso">'Forma 6'!$I$110</definedName>
    <definedName name="VAS075_F_Cpunktui2015PavirsiniuNuoteku" localSheetId="5">'Forma 6'!$M$110</definedName>
    <definedName name="VAS075_F_Cpunktui2015PavirsiniuNuoteku">'Forma 6'!$M$110</definedName>
    <definedName name="VAS075_F_Cpunktui2016KitosReguliuojamosios" localSheetId="5">'Forma 6'!$N$110</definedName>
    <definedName name="VAS075_F_Cpunktui2016KitosReguliuojamosios">'Forma 6'!$N$110</definedName>
    <definedName name="VAS075_F_Cpunktui2017KitosVeiklos" localSheetId="5">'Forma 6'!$Q$110</definedName>
    <definedName name="VAS075_F_Cpunktui2017KitosVeiklos">'Forma 6'!$Q$110</definedName>
    <definedName name="VAS075_F_Cpunktui201Apskaitosveikla1" localSheetId="5">'Forma 6'!$O$110</definedName>
    <definedName name="VAS075_F_Cpunktui201Apskaitosveikla1">'Forma 6'!$O$110</definedName>
    <definedName name="VAS075_F_Cpunktui201IS" localSheetId="5">'Forma 6'!$D$111</definedName>
    <definedName name="VAS075_F_Cpunktui201IS">'Forma 6'!$D$111</definedName>
    <definedName name="VAS075_F_Cpunktui201Kitareguliuoja1" localSheetId="5">'Forma 6'!$P$110</definedName>
    <definedName name="VAS075_F_Cpunktui201Kitareguliuoja1">'Forma 6'!$P$110</definedName>
    <definedName name="VAS075_F_Cpunktui2031GeriamojoVandens" localSheetId="5">'Forma 6'!$F$111</definedName>
    <definedName name="VAS075_F_Cpunktui2031GeriamojoVandens">'Forma 6'!$F$111</definedName>
    <definedName name="VAS075_F_Cpunktui2032GeriamojoVandens" localSheetId="5">'Forma 6'!$G$111</definedName>
    <definedName name="VAS075_F_Cpunktui2032GeriamojoVandens">'Forma 6'!$G$111</definedName>
    <definedName name="VAS075_F_Cpunktui2033GeriamojoVandens" localSheetId="5">'Forma 6'!$H$111</definedName>
    <definedName name="VAS075_F_Cpunktui2033GeriamojoVandens">'Forma 6'!$H$111</definedName>
    <definedName name="VAS075_F_Cpunktui203IsViso" localSheetId="5">'Forma 6'!$E$111</definedName>
    <definedName name="VAS075_F_Cpunktui203IsViso">'Forma 6'!$E$111</definedName>
    <definedName name="VAS075_F_Cpunktui2041NuotekuSurinkimas" localSheetId="5">'Forma 6'!$J$111</definedName>
    <definedName name="VAS075_F_Cpunktui2041NuotekuSurinkimas">'Forma 6'!$J$111</definedName>
    <definedName name="VAS075_F_Cpunktui2042NuotekuValymas" localSheetId="5">'Forma 6'!$K$111</definedName>
    <definedName name="VAS075_F_Cpunktui2042NuotekuValymas">'Forma 6'!$K$111</definedName>
    <definedName name="VAS075_F_Cpunktui2043NuotekuDumblo" localSheetId="5">'Forma 6'!$L$111</definedName>
    <definedName name="VAS075_F_Cpunktui2043NuotekuDumblo">'Forma 6'!$L$111</definedName>
    <definedName name="VAS075_F_Cpunktui204IsViso" localSheetId="5">'Forma 6'!$I$111</definedName>
    <definedName name="VAS075_F_Cpunktui204IsViso">'Forma 6'!$I$111</definedName>
    <definedName name="VAS075_F_Cpunktui205PavirsiniuNuoteku" localSheetId="5">'Forma 6'!$M$111</definedName>
    <definedName name="VAS075_F_Cpunktui205PavirsiniuNuoteku">'Forma 6'!$M$111</definedName>
    <definedName name="VAS075_F_Cpunktui206KitosReguliuojamosios" localSheetId="5">'Forma 6'!$N$111</definedName>
    <definedName name="VAS075_F_Cpunktui206KitosReguliuojamosios">'Forma 6'!$N$111</definedName>
    <definedName name="VAS075_F_Cpunktui207KitosVeiklos" localSheetId="5">'Forma 6'!$Q$111</definedName>
    <definedName name="VAS075_F_Cpunktui207KitosVeiklos">'Forma 6'!$Q$111</definedName>
    <definedName name="VAS075_F_Cpunktui20Apskaitosveikla1" localSheetId="5">'Forma 6'!$O$111</definedName>
    <definedName name="VAS075_F_Cpunktui20Apskaitosveikla1">'Forma 6'!$O$111</definedName>
    <definedName name="VAS075_F_Cpunktui20Kitareguliuoja1" localSheetId="5">'Forma 6'!$P$111</definedName>
    <definedName name="VAS075_F_Cpunktui20Kitareguliuoja1">'Forma 6'!$P$111</definedName>
    <definedName name="VAS075_F_Cpunktui211IS" localSheetId="5">'Forma 6'!$D$112</definedName>
    <definedName name="VAS075_F_Cpunktui211IS">'Forma 6'!$D$112</definedName>
    <definedName name="VAS075_F_Cpunktui2131GeriamojoVandens" localSheetId="5">'Forma 6'!$F$112</definedName>
    <definedName name="VAS075_F_Cpunktui2131GeriamojoVandens">'Forma 6'!$F$112</definedName>
    <definedName name="VAS075_F_Cpunktui2132GeriamojoVandens" localSheetId="5">'Forma 6'!$G$112</definedName>
    <definedName name="VAS075_F_Cpunktui2132GeriamojoVandens">'Forma 6'!$G$112</definedName>
    <definedName name="VAS075_F_Cpunktui2133GeriamojoVandens" localSheetId="5">'Forma 6'!$H$112</definedName>
    <definedName name="VAS075_F_Cpunktui2133GeriamojoVandens">'Forma 6'!$H$112</definedName>
    <definedName name="VAS075_F_Cpunktui213IsViso" localSheetId="5">'Forma 6'!$E$112</definedName>
    <definedName name="VAS075_F_Cpunktui213IsViso">'Forma 6'!$E$112</definedName>
    <definedName name="VAS075_F_Cpunktui2141NuotekuSurinkimas" localSheetId="5">'Forma 6'!$J$112</definedName>
    <definedName name="VAS075_F_Cpunktui2141NuotekuSurinkimas">'Forma 6'!$J$112</definedName>
    <definedName name="VAS075_F_Cpunktui2142NuotekuValymas" localSheetId="5">'Forma 6'!$K$112</definedName>
    <definedName name="VAS075_F_Cpunktui2142NuotekuValymas">'Forma 6'!$K$112</definedName>
    <definedName name="VAS075_F_Cpunktui2143NuotekuDumblo" localSheetId="5">'Forma 6'!$L$112</definedName>
    <definedName name="VAS075_F_Cpunktui2143NuotekuDumblo">'Forma 6'!$L$112</definedName>
    <definedName name="VAS075_F_Cpunktui214IsViso" localSheetId="5">'Forma 6'!$I$112</definedName>
    <definedName name="VAS075_F_Cpunktui214IsViso">'Forma 6'!$I$112</definedName>
    <definedName name="VAS075_F_Cpunktui215PavirsiniuNuoteku" localSheetId="5">'Forma 6'!$M$112</definedName>
    <definedName name="VAS075_F_Cpunktui215PavirsiniuNuoteku">'Forma 6'!$M$112</definedName>
    <definedName name="VAS075_F_Cpunktui216KitosReguliuojamosios" localSheetId="5">'Forma 6'!$N$112</definedName>
    <definedName name="VAS075_F_Cpunktui216KitosReguliuojamosios">'Forma 6'!$N$112</definedName>
    <definedName name="VAS075_F_Cpunktui217KitosVeiklos" localSheetId="5">'Forma 6'!$Q$112</definedName>
    <definedName name="VAS075_F_Cpunktui217KitosVeiklos">'Forma 6'!$Q$112</definedName>
    <definedName name="VAS075_F_Cpunktui21Apskaitosveikla1" localSheetId="5">'Forma 6'!$O$112</definedName>
    <definedName name="VAS075_F_Cpunktui21Apskaitosveikla1">'Forma 6'!$O$112</definedName>
    <definedName name="VAS075_F_Cpunktui21Kitareguliuoja1" localSheetId="5">'Forma 6'!$P$112</definedName>
    <definedName name="VAS075_F_Cpunktui21Kitareguliuoja1">'Forma 6'!$P$112</definedName>
    <definedName name="VAS075_F_Cpunktui221IS" localSheetId="5">'Forma 6'!$D$113</definedName>
    <definedName name="VAS075_F_Cpunktui221IS">'Forma 6'!$D$113</definedName>
    <definedName name="VAS075_F_Cpunktui2231GeriamojoVandens" localSheetId="5">'Forma 6'!$F$113</definedName>
    <definedName name="VAS075_F_Cpunktui2231GeriamojoVandens">'Forma 6'!$F$113</definedName>
    <definedName name="VAS075_F_Cpunktui2232GeriamojoVandens" localSheetId="5">'Forma 6'!$G$113</definedName>
    <definedName name="VAS075_F_Cpunktui2232GeriamojoVandens">'Forma 6'!$G$113</definedName>
    <definedName name="VAS075_F_Cpunktui2233GeriamojoVandens" localSheetId="5">'Forma 6'!$H$113</definedName>
    <definedName name="VAS075_F_Cpunktui2233GeriamojoVandens">'Forma 6'!$H$113</definedName>
    <definedName name="VAS075_F_Cpunktui223IsViso" localSheetId="5">'Forma 6'!$E$113</definedName>
    <definedName name="VAS075_F_Cpunktui223IsViso">'Forma 6'!$E$113</definedName>
    <definedName name="VAS075_F_Cpunktui2241NuotekuSurinkimas" localSheetId="5">'Forma 6'!$J$113</definedName>
    <definedName name="VAS075_F_Cpunktui2241NuotekuSurinkimas">'Forma 6'!$J$113</definedName>
    <definedName name="VAS075_F_Cpunktui2242NuotekuValymas" localSheetId="5">'Forma 6'!$K$113</definedName>
    <definedName name="VAS075_F_Cpunktui2242NuotekuValymas">'Forma 6'!$K$113</definedName>
    <definedName name="VAS075_F_Cpunktui2243NuotekuDumblo" localSheetId="5">'Forma 6'!$L$113</definedName>
    <definedName name="VAS075_F_Cpunktui2243NuotekuDumblo">'Forma 6'!$L$113</definedName>
    <definedName name="VAS075_F_Cpunktui224IsViso" localSheetId="5">'Forma 6'!$I$113</definedName>
    <definedName name="VAS075_F_Cpunktui224IsViso">'Forma 6'!$I$113</definedName>
    <definedName name="VAS075_F_Cpunktui225PavirsiniuNuoteku" localSheetId="5">'Forma 6'!$M$113</definedName>
    <definedName name="VAS075_F_Cpunktui225PavirsiniuNuoteku">'Forma 6'!$M$113</definedName>
    <definedName name="VAS075_F_Cpunktui226KitosReguliuojamosios" localSheetId="5">'Forma 6'!$N$113</definedName>
    <definedName name="VAS075_F_Cpunktui226KitosReguliuojamosios">'Forma 6'!$N$113</definedName>
    <definedName name="VAS075_F_Cpunktui227KitosVeiklos" localSheetId="5">'Forma 6'!$Q$113</definedName>
    <definedName name="VAS075_F_Cpunktui227KitosVeiklos">'Forma 6'!$Q$113</definedName>
    <definedName name="VAS075_F_Cpunktui22Apskaitosveikla1" localSheetId="5">'Forma 6'!$O$113</definedName>
    <definedName name="VAS075_F_Cpunktui22Apskaitosveikla1">'Forma 6'!$O$113</definedName>
    <definedName name="VAS075_F_Cpunktui22Kitareguliuoja1" localSheetId="5">'Forma 6'!$P$113</definedName>
    <definedName name="VAS075_F_Cpunktui22Kitareguliuoja1">'Forma 6'!$P$113</definedName>
    <definedName name="VAS075_F_Cpunktui231IS" localSheetId="5">'Forma 6'!$D$114</definedName>
    <definedName name="VAS075_F_Cpunktui231IS">'Forma 6'!$D$114</definedName>
    <definedName name="VAS075_F_Cpunktui2331GeriamojoVandens" localSheetId="5">'Forma 6'!$F$114</definedName>
    <definedName name="VAS075_F_Cpunktui2331GeriamojoVandens">'Forma 6'!$F$114</definedName>
    <definedName name="VAS075_F_Cpunktui2332GeriamojoVandens" localSheetId="5">'Forma 6'!$G$114</definedName>
    <definedName name="VAS075_F_Cpunktui2332GeriamojoVandens">'Forma 6'!$G$114</definedName>
    <definedName name="VAS075_F_Cpunktui2333GeriamojoVandens" localSheetId="5">'Forma 6'!$H$114</definedName>
    <definedName name="VAS075_F_Cpunktui2333GeriamojoVandens">'Forma 6'!$H$114</definedName>
    <definedName name="VAS075_F_Cpunktui233IsViso" localSheetId="5">'Forma 6'!$E$114</definedName>
    <definedName name="VAS075_F_Cpunktui233IsViso">'Forma 6'!$E$114</definedName>
    <definedName name="VAS075_F_Cpunktui2341NuotekuSurinkimas" localSheetId="5">'Forma 6'!$J$114</definedName>
    <definedName name="VAS075_F_Cpunktui2341NuotekuSurinkimas">'Forma 6'!$J$114</definedName>
    <definedName name="VAS075_F_Cpunktui2342NuotekuValymas" localSheetId="5">'Forma 6'!$K$114</definedName>
    <definedName name="VAS075_F_Cpunktui2342NuotekuValymas">'Forma 6'!$K$114</definedName>
    <definedName name="VAS075_F_Cpunktui2343NuotekuDumblo" localSheetId="5">'Forma 6'!$L$114</definedName>
    <definedName name="VAS075_F_Cpunktui2343NuotekuDumblo">'Forma 6'!$L$114</definedName>
    <definedName name="VAS075_F_Cpunktui234IsViso" localSheetId="5">'Forma 6'!$I$114</definedName>
    <definedName name="VAS075_F_Cpunktui234IsViso">'Forma 6'!$I$114</definedName>
    <definedName name="VAS075_F_Cpunktui235PavirsiniuNuoteku" localSheetId="5">'Forma 6'!$M$114</definedName>
    <definedName name="VAS075_F_Cpunktui235PavirsiniuNuoteku">'Forma 6'!$M$114</definedName>
    <definedName name="VAS075_F_Cpunktui236KitosReguliuojamosios" localSheetId="5">'Forma 6'!$N$114</definedName>
    <definedName name="VAS075_F_Cpunktui236KitosReguliuojamosios">'Forma 6'!$N$114</definedName>
    <definedName name="VAS075_F_Cpunktui237KitosVeiklos" localSheetId="5">'Forma 6'!$Q$114</definedName>
    <definedName name="VAS075_F_Cpunktui237KitosVeiklos">'Forma 6'!$Q$114</definedName>
    <definedName name="VAS075_F_Cpunktui23Apskaitosveikla1" localSheetId="5">'Forma 6'!$O$114</definedName>
    <definedName name="VAS075_F_Cpunktui23Apskaitosveikla1">'Forma 6'!$O$114</definedName>
    <definedName name="VAS075_F_Cpunktui23Kitareguliuoja1" localSheetId="5">'Forma 6'!$P$114</definedName>
    <definedName name="VAS075_F_Cpunktui23Kitareguliuoja1">'Forma 6'!$P$114</definedName>
    <definedName name="VAS075_F_Cpunktui241IS" localSheetId="5">'Forma 6'!$D$115</definedName>
    <definedName name="VAS075_F_Cpunktui241IS">'Forma 6'!$D$115</definedName>
    <definedName name="VAS075_F_Cpunktui2431GeriamojoVandens" localSheetId="5">'Forma 6'!$F$115</definedName>
    <definedName name="VAS075_F_Cpunktui2431GeriamojoVandens">'Forma 6'!$F$115</definedName>
    <definedName name="VAS075_F_Cpunktui2432GeriamojoVandens" localSheetId="5">'Forma 6'!$G$115</definedName>
    <definedName name="VAS075_F_Cpunktui2432GeriamojoVandens">'Forma 6'!$G$115</definedName>
    <definedName name="VAS075_F_Cpunktui2433GeriamojoVandens" localSheetId="5">'Forma 6'!$H$115</definedName>
    <definedName name="VAS075_F_Cpunktui2433GeriamojoVandens">'Forma 6'!$H$115</definedName>
    <definedName name="VAS075_F_Cpunktui243IsViso" localSheetId="5">'Forma 6'!$E$115</definedName>
    <definedName name="VAS075_F_Cpunktui243IsViso">'Forma 6'!$E$115</definedName>
    <definedName name="VAS075_F_Cpunktui2441NuotekuSurinkimas" localSheetId="5">'Forma 6'!$J$115</definedName>
    <definedName name="VAS075_F_Cpunktui2441NuotekuSurinkimas">'Forma 6'!$J$115</definedName>
    <definedName name="VAS075_F_Cpunktui2442NuotekuValymas" localSheetId="5">'Forma 6'!$K$115</definedName>
    <definedName name="VAS075_F_Cpunktui2442NuotekuValymas">'Forma 6'!$K$115</definedName>
    <definedName name="VAS075_F_Cpunktui2443NuotekuDumblo" localSheetId="5">'Forma 6'!$L$115</definedName>
    <definedName name="VAS075_F_Cpunktui2443NuotekuDumblo">'Forma 6'!$L$115</definedName>
    <definedName name="VAS075_F_Cpunktui244IsViso" localSheetId="5">'Forma 6'!$I$115</definedName>
    <definedName name="VAS075_F_Cpunktui244IsViso">'Forma 6'!$I$115</definedName>
    <definedName name="VAS075_F_Cpunktui245PavirsiniuNuoteku" localSheetId="5">'Forma 6'!$M$115</definedName>
    <definedName name="VAS075_F_Cpunktui245PavirsiniuNuoteku">'Forma 6'!$M$115</definedName>
    <definedName name="VAS075_F_Cpunktui246KitosReguliuojamosios" localSheetId="5">'Forma 6'!$N$115</definedName>
    <definedName name="VAS075_F_Cpunktui246KitosReguliuojamosios">'Forma 6'!$N$115</definedName>
    <definedName name="VAS075_F_Cpunktui247KitosVeiklos" localSheetId="5">'Forma 6'!$Q$115</definedName>
    <definedName name="VAS075_F_Cpunktui247KitosVeiklos">'Forma 6'!$Q$115</definedName>
    <definedName name="VAS075_F_Cpunktui24Apskaitosveikla1" localSheetId="5">'Forma 6'!$O$115</definedName>
    <definedName name="VAS075_F_Cpunktui24Apskaitosveikla1">'Forma 6'!$O$115</definedName>
    <definedName name="VAS075_F_Cpunktui24Kitareguliuoja1" localSheetId="5">'Forma 6'!$P$115</definedName>
    <definedName name="VAS075_F_Cpunktui24Kitareguliuoja1">'Forma 6'!$P$115</definedName>
    <definedName name="VAS075_F_Cpunktui91IS" localSheetId="5">'Forma 6'!$D$95</definedName>
    <definedName name="VAS075_F_Cpunktui91IS">'Forma 6'!$D$95</definedName>
    <definedName name="VAS075_F_Cpunktui931GeriamojoVandens" localSheetId="5">'Forma 6'!$F$95</definedName>
    <definedName name="VAS075_F_Cpunktui931GeriamojoVandens">'Forma 6'!$F$95</definedName>
    <definedName name="VAS075_F_Cpunktui932GeriamojoVandens" localSheetId="5">'Forma 6'!$G$95</definedName>
    <definedName name="VAS075_F_Cpunktui932GeriamojoVandens">'Forma 6'!$G$95</definedName>
    <definedName name="VAS075_F_Cpunktui933GeriamojoVandens" localSheetId="5">'Forma 6'!$H$95</definedName>
    <definedName name="VAS075_F_Cpunktui933GeriamojoVandens">'Forma 6'!$H$95</definedName>
    <definedName name="VAS075_F_Cpunktui93IsViso" localSheetId="5">'Forma 6'!$E$95</definedName>
    <definedName name="VAS075_F_Cpunktui93IsViso">'Forma 6'!$E$95</definedName>
    <definedName name="VAS075_F_Cpunktui941NuotekuSurinkimas" localSheetId="5">'Forma 6'!$J$95</definedName>
    <definedName name="VAS075_F_Cpunktui941NuotekuSurinkimas">'Forma 6'!$J$95</definedName>
    <definedName name="VAS075_F_Cpunktui942NuotekuValymas" localSheetId="5">'Forma 6'!$K$95</definedName>
    <definedName name="VAS075_F_Cpunktui942NuotekuValymas">'Forma 6'!$K$95</definedName>
    <definedName name="VAS075_F_Cpunktui943NuotekuDumblo" localSheetId="5">'Forma 6'!$L$95</definedName>
    <definedName name="VAS075_F_Cpunktui943NuotekuDumblo">'Forma 6'!$L$95</definedName>
    <definedName name="VAS075_F_Cpunktui94IsViso" localSheetId="5">'Forma 6'!$I$95</definedName>
    <definedName name="VAS075_F_Cpunktui94IsViso">'Forma 6'!$I$95</definedName>
    <definedName name="VAS075_F_Cpunktui95PavirsiniuNuoteku" localSheetId="5">'Forma 6'!$M$95</definedName>
    <definedName name="VAS075_F_Cpunktui95PavirsiniuNuoteku">'Forma 6'!$M$95</definedName>
    <definedName name="VAS075_F_Cpunktui96KitosReguliuojamosios" localSheetId="5">'Forma 6'!$N$95</definedName>
    <definedName name="VAS075_F_Cpunktui96KitosReguliuojamosios">'Forma 6'!$N$95</definedName>
    <definedName name="VAS075_F_Cpunktui97KitosVeiklos" localSheetId="5">'Forma 6'!$Q$95</definedName>
    <definedName name="VAS075_F_Cpunktui97KitosVeiklos">'Forma 6'!$Q$95</definedName>
    <definedName name="VAS075_F_Cpunktui9Apskaitosveikla1" localSheetId="5">'Forma 6'!$O$95</definedName>
    <definedName name="VAS075_F_Cpunktui9Apskaitosveikla1">'Forma 6'!$O$95</definedName>
    <definedName name="VAS075_F_Cpunktui9Kitareguliuoja1" localSheetId="5">'Forma 6'!$P$95</definedName>
    <definedName name="VAS075_F_Cpunktui9Kitareguliuoja1">'Forma 6'!$P$95</definedName>
    <definedName name="VAS075_F_Epunktui101IS" localSheetId="5">'Forma 6'!$D$155</definedName>
    <definedName name="VAS075_F_Epunktui101IS">'Forma 6'!$D$155</definedName>
    <definedName name="VAS075_F_Epunktui1031GeriamojoVandens" localSheetId="5">'Forma 6'!$F$155</definedName>
    <definedName name="VAS075_F_Epunktui1031GeriamojoVandens">'Forma 6'!$F$155</definedName>
    <definedName name="VAS075_F_Epunktui1032GeriamojoVandens" localSheetId="5">'Forma 6'!$G$155</definedName>
    <definedName name="VAS075_F_Epunktui1032GeriamojoVandens">'Forma 6'!$G$155</definedName>
    <definedName name="VAS075_F_Epunktui1033GeriamojoVandens" localSheetId="5">'Forma 6'!$H$155</definedName>
    <definedName name="VAS075_F_Epunktui1033GeriamojoVandens">'Forma 6'!$H$155</definedName>
    <definedName name="VAS075_F_Epunktui103IsViso" localSheetId="5">'Forma 6'!$E$155</definedName>
    <definedName name="VAS075_F_Epunktui103IsViso">'Forma 6'!$E$155</definedName>
    <definedName name="VAS075_F_Epunktui1041NuotekuSurinkimas" localSheetId="5">'Forma 6'!$J$155</definedName>
    <definedName name="VAS075_F_Epunktui1041NuotekuSurinkimas">'Forma 6'!$J$155</definedName>
    <definedName name="VAS075_F_Epunktui1042NuotekuValymas" localSheetId="5">'Forma 6'!$K$155</definedName>
    <definedName name="VAS075_F_Epunktui1042NuotekuValymas">'Forma 6'!$K$155</definedName>
    <definedName name="VAS075_F_Epunktui1043NuotekuDumblo" localSheetId="5">'Forma 6'!$L$155</definedName>
    <definedName name="VAS075_F_Epunktui1043NuotekuDumblo">'Forma 6'!$L$155</definedName>
    <definedName name="VAS075_F_Epunktui104IsViso" localSheetId="5">'Forma 6'!$I$155</definedName>
    <definedName name="VAS075_F_Epunktui104IsViso">'Forma 6'!$I$155</definedName>
    <definedName name="VAS075_F_Epunktui105PavirsiniuNuoteku" localSheetId="5">'Forma 6'!$M$155</definedName>
    <definedName name="VAS075_F_Epunktui105PavirsiniuNuoteku">'Forma 6'!$M$155</definedName>
    <definedName name="VAS075_F_Epunktui106KitosReguliuojamosios" localSheetId="5">'Forma 6'!$N$155</definedName>
    <definedName name="VAS075_F_Epunktui106KitosReguliuojamosios">'Forma 6'!$N$155</definedName>
    <definedName name="VAS075_F_Epunktui107KitosVeiklos" localSheetId="5">'Forma 6'!$Q$155</definedName>
    <definedName name="VAS075_F_Epunktui107KitosVeiklos">'Forma 6'!$Q$155</definedName>
    <definedName name="VAS075_F_Epunktui10Apskaitosveikla1" localSheetId="5">'Forma 6'!$O$155</definedName>
    <definedName name="VAS075_F_Epunktui10Apskaitosveikla1">'Forma 6'!$O$155</definedName>
    <definedName name="VAS075_F_Epunktui10Kitareguliuoja1" localSheetId="5">'Forma 6'!$P$155</definedName>
    <definedName name="VAS075_F_Epunktui10Kitareguliuoja1">'Forma 6'!$P$155</definedName>
    <definedName name="VAS075_F_Epunktui111IS" localSheetId="5">'Forma 6'!$D$159</definedName>
    <definedName name="VAS075_F_Epunktui111IS">'Forma 6'!$D$159</definedName>
    <definedName name="VAS075_F_Epunktui1131GeriamojoVandens" localSheetId="5">'Forma 6'!$F$159</definedName>
    <definedName name="VAS075_F_Epunktui1131GeriamojoVandens">'Forma 6'!$F$159</definedName>
    <definedName name="VAS075_F_Epunktui1132GeriamojoVandens" localSheetId="5">'Forma 6'!$G$159</definedName>
    <definedName name="VAS075_F_Epunktui1132GeriamojoVandens">'Forma 6'!$G$159</definedName>
    <definedName name="VAS075_F_Epunktui1133GeriamojoVandens" localSheetId="5">'Forma 6'!$H$159</definedName>
    <definedName name="VAS075_F_Epunktui1133GeriamojoVandens">'Forma 6'!$H$159</definedName>
    <definedName name="VAS075_F_Epunktui113IsViso" localSheetId="5">'Forma 6'!$E$159</definedName>
    <definedName name="VAS075_F_Epunktui113IsViso">'Forma 6'!$E$159</definedName>
    <definedName name="VAS075_F_Epunktui1141NuotekuSurinkimas" localSheetId="5">'Forma 6'!$J$159</definedName>
    <definedName name="VAS075_F_Epunktui1141NuotekuSurinkimas">'Forma 6'!$J$159</definedName>
    <definedName name="VAS075_F_Epunktui1142NuotekuValymas" localSheetId="5">'Forma 6'!$K$159</definedName>
    <definedName name="VAS075_F_Epunktui1142NuotekuValymas">'Forma 6'!$K$159</definedName>
    <definedName name="VAS075_F_Epunktui1143NuotekuDumblo" localSheetId="5">'Forma 6'!$L$159</definedName>
    <definedName name="VAS075_F_Epunktui1143NuotekuDumblo">'Forma 6'!$L$159</definedName>
    <definedName name="VAS075_F_Epunktui114IsViso" localSheetId="5">'Forma 6'!$I$159</definedName>
    <definedName name="VAS075_F_Epunktui114IsViso">'Forma 6'!$I$159</definedName>
    <definedName name="VAS075_F_Epunktui115PavirsiniuNuoteku" localSheetId="5">'Forma 6'!$M$159</definedName>
    <definedName name="VAS075_F_Epunktui115PavirsiniuNuoteku">'Forma 6'!$M$159</definedName>
    <definedName name="VAS075_F_Epunktui116KitosReguliuojamosios" localSheetId="5">'Forma 6'!$N$159</definedName>
    <definedName name="VAS075_F_Epunktui116KitosReguliuojamosios">'Forma 6'!$N$159</definedName>
    <definedName name="VAS075_F_Epunktui117KitosVeiklos" localSheetId="5">'Forma 6'!$Q$159</definedName>
    <definedName name="VAS075_F_Epunktui117KitosVeiklos">'Forma 6'!$Q$159</definedName>
    <definedName name="VAS075_F_Epunktui11Apskaitosveikla1" localSheetId="5">'Forma 6'!$O$159</definedName>
    <definedName name="VAS075_F_Epunktui11Apskaitosveikla1">'Forma 6'!$O$159</definedName>
    <definedName name="VAS075_F_Epunktui11IS" localSheetId="5">'Forma 6'!$D$144</definedName>
    <definedName name="VAS075_F_Epunktui11IS">'Forma 6'!$D$144</definedName>
    <definedName name="VAS075_F_Epunktui11Kitareguliuoja1" localSheetId="5">'Forma 6'!$P$159</definedName>
    <definedName name="VAS075_F_Epunktui11Kitareguliuoja1">'Forma 6'!$P$159</definedName>
    <definedName name="VAS075_F_Epunktui121IS" localSheetId="5">'Forma 6'!$D$160</definedName>
    <definedName name="VAS075_F_Epunktui121IS">'Forma 6'!$D$160</definedName>
    <definedName name="VAS075_F_Epunktui1231GeriamojoVandens" localSheetId="5">'Forma 6'!$F$160</definedName>
    <definedName name="VAS075_F_Epunktui1231GeriamojoVandens">'Forma 6'!$F$160</definedName>
    <definedName name="VAS075_F_Epunktui1232GeriamojoVandens" localSheetId="5">'Forma 6'!$G$160</definedName>
    <definedName name="VAS075_F_Epunktui1232GeriamojoVandens">'Forma 6'!$G$160</definedName>
    <definedName name="VAS075_F_Epunktui1233GeriamojoVandens" localSheetId="5">'Forma 6'!$H$160</definedName>
    <definedName name="VAS075_F_Epunktui1233GeriamojoVandens">'Forma 6'!$H$160</definedName>
    <definedName name="VAS075_F_Epunktui123IsViso" localSheetId="5">'Forma 6'!$E$160</definedName>
    <definedName name="VAS075_F_Epunktui123IsViso">'Forma 6'!$E$160</definedName>
    <definedName name="VAS075_F_Epunktui1241NuotekuSurinkimas" localSheetId="5">'Forma 6'!$J$160</definedName>
    <definedName name="VAS075_F_Epunktui1241NuotekuSurinkimas">'Forma 6'!$J$160</definedName>
    <definedName name="VAS075_F_Epunktui1242NuotekuValymas" localSheetId="5">'Forma 6'!$K$160</definedName>
    <definedName name="VAS075_F_Epunktui1242NuotekuValymas">'Forma 6'!$K$160</definedName>
    <definedName name="VAS075_F_Epunktui1243NuotekuDumblo" localSheetId="5">'Forma 6'!$L$160</definedName>
    <definedName name="VAS075_F_Epunktui1243NuotekuDumblo">'Forma 6'!$L$160</definedName>
    <definedName name="VAS075_F_Epunktui124IsViso" localSheetId="5">'Forma 6'!$I$160</definedName>
    <definedName name="VAS075_F_Epunktui124IsViso">'Forma 6'!$I$160</definedName>
    <definedName name="VAS075_F_Epunktui125PavirsiniuNuoteku" localSheetId="5">'Forma 6'!$M$160</definedName>
    <definedName name="VAS075_F_Epunktui125PavirsiniuNuoteku">'Forma 6'!$M$160</definedName>
    <definedName name="VAS075_F_Epunktui126KitosReguliuojamosios" localSheetId="5">'Forma 6'!$N$160</definedName>
    <definedName name="VAS075_F_Epunktui126KitosReguliuojamosios">'Forma 6'!$N$160</definedName>
    <definedName name="VAS075_F_Epunktui127KitosVeiklos" localSheetId="5">'Forma 6'!$Q$160</definedName>
    <definedName name="VAS075_F_Epunktui127KitosVeiklos">'Forma 6'!$Q$160</definedName>
    <definedName name="VAS075_F_Epunktui12Apskaitosveikla1" localSheetId="5">'Forma 6'!$O$160</definedName>
    <definedName name="VAS075_F_Epunktui12Apskaitosveikla1">'Forma 6'!$O$160</definedName>
    <definedName name="VAS075_F_Epunktui12Kitareguliuoja1" localSheetId="5">'Forma 6'!$P$160</definedName>
    <definedName name="VAS075_F_Epunktui12Kitareguliuoja1">'Forma 6'!$P$160</definedName>
    <definedName name="VAS075_F_Epunktui131GeriamojoVandens" localSheetId="5">'Forma 6'!$F$144</definedName>
    <definedName name="VAS075_F_Epunktui131GeriamojoVandens">'Forma 6'!$F$144</definedName>
    <definedName name="VAS075_F_Epunktui131IS" localSheetId="5">'Forma 6'!$D$161</definedName>
    <definedName name="VAS075_F_Epunktui131IS">'Forma 6'!$D$161</definedName>
    <definedName name="VAS075_F_Epunktui132GeriamojoVandens" localSheetId="5">'Forma 6'!$G$144</definedName>
    <definedName name="VAS075_F_Epunktui132GeriamojoVandens">'Forma 6'!$G$144</definedName>
    <definedName name="VAS075_F_Epunktui1331GeriamojoVandens" localSheetId="5">'Forma 6'!$F$161</definedName>
    <definedName name="VAS075_F_Epunktui1331GeriamojoVandens">'Forma 6'!$F$161</definedName>
    <definedName name="VAS075_F_Epunktui1332GeriamojoVandens" localSheetId="5">'Forma 6'!$G$161</definedName>
    <definedName name="VAS075_F_Epunktui1332GeriamojoVandens">'Forma 6'!$G$161</definedName>
    <definedName name="VAS075_F_Epunktui1333GeriamojoVandens" localSheetId="5">'Forma 6'!$H$161</definedName>
    <definedName name="VAS075_F_Epunktui1333GeriamojoVandens">'Forma 6'!$H$161</definedName>
    <definedName name="VAS075_F_Epunktui133GeriamojoVandens" localSheetId="5">'Forma 6'!$H$144</definedName>
    <definedName name="VAS075_F_Epunktui133GeriamojoVandens">'Forma 6'!$H$144</definedName>
    <definedName name="VAS075_F_Epunktui133IsViso" localSheetId="5">'Forma 6'!$E$161</definedName>
    <definedName name="VAS075_F_Epunktui133IsViso">'Forma 6'!$E$161</definedName>
    <definedName name="VAS075_F_Epunktui1341NuotekuSurinkimas" localSheetId="5">'Forma 6'!$J$161</definedName>
    <definedName name="VAS075_F_Epunktui1341NuotekuSurinkimas">'Forma 6'!$J$161</definedName>
    <definedName name="VAS075_F_Epunktui1342NuotekuValymas" localSheetId="5">'Forma 6'!$K$161</definedName>
    <definedName name="VAS075_F_Epunktui1342NuotekuValymas">'Forma 6'!$K$161</definedName>
    <definedName name="VAS075_F_Epunktui1343NuotekuDumblo" localSheetId="5">'Forma 6'!$L$161</definedName>
    <definedName name="VAS075_F_Epunktui1343NuotekuDumblo">'Forma 6'!$L$161</definedName>
    <definedName name="VAS075_F_Epunktui134IsViso" localSheetId="5">'Forma 6'!$I$161</definedName>
    <definedName name="VAS075_F_Epunktui134IsViso">'Forma 6'!$I$161</definedName>
    <definedName name="VAS075_F_Epunktui135PavirsiniuNuoteku" localSheetId="5">'Forma 6'!$M$161</definedName>
    <definedName name="VAS075_F_Epunktui135PavirsiniuNuoteku">'Forma 6'!$M$161</definedName>
    <definedName name="VAS075_F_Epunktui136KitosReguliuojamosios" localSheetId="5">'Forma 6'!$N$161</definedName>
    <definedName name="VAS075_F_Epunktui136KitosReguliuojamosios">'Forma 6'!$N$161</definedName>
    <definedName name="VAS075_F_Epunktui137KitosVeiklos" localSheetId="5">'Forma 6'!$Q$161</definedName>
    <definedName name="VAS075_F_Epunktui137KitosVeiklos">'Forma 6'!$Q$161</definedName>
    <definedName name="VAS075_F_Epunktui13Apskaitosveikla1" localSheetId="5">'Forma 6'!$O$161</definedName>
    <definedName name="VAS075_F_Epunktui13Apskaitosveikla1">'Forma 6'!$O$161</definedName>
    <definedName name="VAS075_F_Epunktui13IsViso" localSheetId="5">'Forma 6'!$E$144</definedName>
    <definedName name="VAS075_F_Epunktui13IsViso">'Forma 6'!$E$144</definedName>
    <definedName name="VAS075_F_Epunktui13Kitareguliuoja1" localSheetId="5">'Forma 6'!$P$161</definedName>
    <definedName name="VAS075_F_Epunktui13Kitareguliuoja1">'Forma 6'!$P$161</definedName>
    <definedName name="VAS075_F_Epunktui141IS" localSheetId="5">'Forma 6'!$D$162</definedName>
    <definedName name="VAS075_F_Epunktui141IS">'Forma 6'!$D$162</definedName>
    <definedName name="VAS075_F_Epunktui141NuotekuSurinkimas" localSheetId="5">'Forma 6'!$J$144</definedName>
    <definedName name="VAS075_F_Epunktui141NuotekuSurinkimas">'Forma 6'!$J$144</definedName>
    <definedName name="VAS075_F_Epunktui142NuotekuValymas" localSheetId="5">'Forma 6'!$K$144</definedName>
    <definedName name="VAS075_F_Epunktui142NuotekuValymas">'Forma 6'!$K$144</definedName>
    <definedName name="VAS075_F_Epunktui1431GeriamojoVandens" localSheetId="5">'Forma 6'!$F$162</definedName>
    <definedName name="VAS075_F_Epunktui1431GeriamojoVandens">'Forma 6'!$F$162</definedName>
    <definedName name="VAS075_F_Epunktui1432GeriamojoVandens" localSheetId="5">'Forma 6'!$G$162</definedName>
    <definedName name="VAS075_F_Epunktui1432GeriamojoVandens">'Forma 6'!$G$162</definedName>
    <definedName name="VAS075_F_Epunktui1433GeriamojoVandens" localSheetId="5">'Forma 6'!$H$162</definedName>
    <definedName name="VAS075_F_Epunktui1433GeriamojoVandens">'Forma 6'!$H$162</definedName>
    <definedName name="VAS075_F_Epunktui143IsViso" localSheetId="5">'Forma 6'!$E$162</definedName>
    <definedName name="VAS075_F_Epunktui143IsViso">'Forma 6'!$E$162</definedName>
    <definedName name="VAS075_F_Epunktui143NuotekuDumblo" localSheetId="5">'Forma 6'!$L$144</definedName>
    <definedName name="VAS075_F_Epunktui143NuotekuDumblo">'Forma 6'!$L$144</definedName>
    <definedName name="VAS075_F_Epunktui1441NuotekuSurinkimas" localSheetId="5">'Forma 6'!$J$162</definedName>
    <definedName name="VAS075_F_Epunktui1441NuotekuSurinkimas">'Forma 6'!$J$162</definedName>
    <definedName name="VAS075_F_Epunktui1442NuotekuValymas" localSheetId="5">'Forma 6'!$K$162</definedName>
    <definedName name="VAS075_F_Epunktui1442NuotekuValymas">'Forma 6'!$K$162</definedName>
    <definedName name="VAS075_F_Epunktui1443NuotekuDumblo" localSheetId="5">'Forma 6'!$L$162</definedName>
    <definedName name="VAS075_F_Epunktui1443NuotekuDumblo">'Forma 6'!$L$162</definedName>
    <definedName name="VAS075_F_Epunktui144IsViso" localSheetId="5">'Forma 6'!$I$162</definedName>
    <definedName name="VAS075_F_Epunktui144IsViso">'Forma 6'!$I$162</definedName>
    <definedName name="VAS075_F_Epunktui145PavirsiniuNuoteku" localSheetId="5">'Forma 6'!$M$162</definedName>
    <definedName name="VAS075_F_Epunktui145PavirsiniuNuoteku">'Forma 6'!$M$162</definedName>
    <definedName name="VAS075_F_Epunktui146KitosReguliuojamosios" localSheetId="5">'Forma 6'!$N$162</definedName>
    <definedName name="VAS075_F_Epunktui146KitosReguliuojamosios">'Forma 6'!$N$162</definedName>
    <definedName name="VAS075_F_Epunktui147KitosVeiklos" localSheetId="5">'Forma 6'!$Q$162</definedName>
    <definedName name="VAS075_F_Epunktui147KitosVeiklos">'Forma 6'!$Q$162</definedName>
    <definedName name="VAS075_F_Epunktui14Apskaitosveikla1" localSheetId="5">'Forma 6'!$O$162</definedName>
    <definedName name="VAS075_F_Epunktui14Apskaitosveikla1">'Forma 6'!$O$162</definedName>
    <definedName name="VAS075_F_Epunktui14IsViso" localSheetId="5">'Forma 6'!$I$144</definedName>
    <definedName name="VAS075_F_Epunktui14IsViso">'Forma 6'!$I$144</definedName>
    <definedName name="VAS075_F_Epunktui14Kitareguliuoja1" localSheetId="5">'Forma 6'!$P$162</definedName>
    <definedName name="VAS075_F_Epunktui14Kitareguliuoja1">'Forma 6'!$P$162</definedName>
    <definedName name="VAS075_F_Epunktui151IS" localSheetId="5">'Forma 6'!$D$163</definedName>
    <definedName name="VAS075_F_Epunktui151IS">'Forma 6'!$D$163</definedName>
    <definedName name="VAS075_F_Epunktui1531GeriamojoVandens" localSheetId="5">'Forma 6'!$F$163</definedName>
    <definedName name="VAS075_F_Epunktui1531GeriamojoVandens">'Forma 6'!$F$163</definedName>
    <definedName name="VAS075_F_Epunktui1532GeriamojoVandens" localSheetId="5">'Forma 6'!$G$163</definedName>
    <definedName name="VAS075_F_Epunktui1532GeriamojoVandens">'Forma 6'!$G$163</definedName>
    <definedName name="VAS075_F_Epunktui1533GeriamojoVandens" localSheetId="5">'Forma 6'!$H$163</definedName>
    <definedName name="VAS075_F_Epunktui1533GeriamojoVandens">'Forma 6'!$H$163</definedName>
    <definedName name="VAS075_F_Epunktui153IsViso" localSheetId="5">'Forma 6'!$E$163</definedName>
    <definedName name="VAS075_F_Epunktui153IsViso">'Forma 6'!$E$163</definedName>
    <definedName name="VAS075_F_Epunktui1541NuotekuSurinkimas" localSheetId="5">'Forma 6'!$J$163</definedName>
    <definedName name="VAS075_F_Epunktui1541NuotekuSurinkimas">'Forma 6'!$J$163</definedName>
    <definedName name="VAS075_F_Epunktui1542NuotekuValymas" localSheetId="5">'Forma 6'!$K$163</definedName>
    <definedName name="VAS075_F_Epunktui1542NuotekuValymas">'Forma 6'!$K$163</definedName>
    <definedName name="VAS075_F_Epunktui1543NuotekuDumblo" localSheetId="5">'Forma 6'!$L$163</definedName>
    <definedName name="VAS075_F_Epunktui1543NuotekuDumblo">'Forma 6'!$L$163</definedName>
    <definedName name="VAS075_F_Epunktui154IsViso" localSheetId="5">'Forma 6'!$I$163</definedName>
    <definedName name="VAS075_F_Epunktui154IsViso">'Forma 6'!$I$163</definedName>
    <definedName name="VAS075_F_Epunktui155PavirsiniuNuoteku" localSheetId="5">'Forma 6'!$M$163</definedName>
    <definedName name="VAS075_F_Epunktui155PavirsiniuNuoteku">'Forma 6'!$M$163</definedName>
    <definedName name="VAS075_F_Epunktui156KitosReguliuojamosios" localSheetId="5">'Forma 6'!$N$163</definedName>
    <definedName name="VAS075_F_Epunktui156KitosReguliuojamosios">'Forma 6'!$N$163</definedName>
    <definedName name="VAS075_F_Epunktui157KitosVeiklos" localSheetId="5">'Forma 6'!$Q$163</definedName>
    <definedName name="VAS075_F_Epunktui157KitosVeiklos">'Forma 6'!$Q$163</definedName>
    <definedName name="VAS075_F_Epunktui15Apskaitosveikla1" localSheetId="5">'Forma 6'!$O$163</definedName>
    <definedName name="VAS075_F_Epunktui15Apskaitosveikla1">'Forma 6'!$O$163</definedName>
    <definedName name="VAS075_F_Epunktui15Kitareguliuoja1" localSheetId="5">'Forma 6'!$P$163</definedName>
    <definedName name="VAS075_F_Epunktui15Kitareguliuoja1">'Forma 6'!$P$163</definedName>
    <definedName name="VAS075_F_Epunktui15PavirsiniuNuoteku" localSheetId="5">'Forma 6'!$M$144</definedName>
    <definedName name="VAS075_F_Epunktui15PavirsiniuNuoteku">'Forma 6'!$M$144</definedName>
    <definedName name="VAS075_F_Epunktui161IS" localSheetId="5">'Forma 6'!$D$151</definedName>
    <definedName name="VAS075_F_Epunktui161IS">'Forma 6'!$D$151</definedName>
    <definedName name="VAS075_F_Epunktui1631GeriamojoVandens" localSheetId="5">'Forma 6'!$F$151</definedName>
    <definedName name="VAS075_F_Epunktui1631GeriamojoVandens">'Forma 6'!$F$151</definedName>
    <definedName name="VAS075_F_Epunktui1632GeriamojoVandens" localSheetId="5">'Forma 6'!$G$151</definedName>
    <definedName name="VAS075_F_Epunktui1632GeriamojoVandens">'Forma 6'!$G$151</definedName>
    <definedName name="VAS075_F_Epunktui1633GeriamojoVandens" localSheetId="5">'Forma 6'!$H$151</definedName>
    <definedName name="VAS075_F_Epunktui1633GeriamojoVandens">'Forma 6'!$H$151</definedName>
    <definedName name="VAS075_F_Epunktui163IsViso" localSheetId="5">'Forma 6'!$E$151</definedName>
    <definedName name="VAS075_F_Epunktui163IsViso">'Forma 6'!$E$151</definedName>
    <definedName name="VAS075_F_Epunktui1641NuotekuSurinkimas" localSheetId="5">'Forma 6'!$J$151</definedName>
    <definedName name="VAS075_F_Epunktui1641NuotekuSurinkimas">'Forma 6'!$J$151</definedName>
    <definedName name="VAS075_F_Epunktui1642NuotekuValymas" localSheetId="5">'Forma 6'!$K$151</definedName>
    <definedName name="VAS075_F_Epunktui1642NuotekuValymas">'Forma 6'!$K$151</definedName>
    <definedName name="VAS075_F_Epunktui1643NuotekuDumblo" localSheetId="5">'Forma 6'!$L$151</definedName>
    <definedName name="VAS075_F_Epunktui1643NuotekuDumblo">'Forma 6'!$L$151</definedName>
    <definedName name="VAS075_F_Epunktui164IsViso" localSheetId="5">'Forma 6'!$I$151</definedName>
    <definedName name="VAS075_F_Epunktui164IsViso">'Forma 6'!$I$151</definedName>
    <definedName name="VAS075_F_Epunktui165PavirsiniuNuoteku" localSheetId="5">'Forma 6'!$M$151</definedName>
    <definedName name="VAS075_F_Epunktui165PavirsiniuNuoteku">'Forma 6'!$M$151</definedName>
    <definedName name="VAS075_F_Epunktui166KitosReguliuojamosios" localSheetId="5">'Forma 6'!$N$151</definedName>
    <definedName name="VAS075_F_Epunktui166KitosReguliuojamosios">'Forma 6'!$N$151</definedName>
    <definedName name="VAS075_F_Epunktui167KitosVeiklos" localSheetId="5">'Forma 6'!$Q$151</definedName>
    <definedName name="VAS075_F_Epunktui167KitosVeiklos">'Forma 6'!$Q$151</definedName>
    <definedName name="VAS075_F_Epunktui16Apskaitosveikla1" localSheetId="5">'Forma 6'!$O$151</definedName>
    <definedName name="VAS075_F_Epunktui16Apskaitosveikla1">'Forma 6'!$O$151</definedName>
    <definedName name="VAS075_F_Epunktui16Kitareguliuoja1" localSheetId="5">'Forma 6'!$P$151</definedName>
    <definedName name="VAS075_F_Epunktui16Kitareguliuoja1">'Forma 6'!$P$151</definedName>
    <definedName name="VAS075_F_Epunktui16KitosReguliuojamosios" localSheetId="5">'Forma 6'!$N$144</definedName>
    <definedName name="VAS075_F_Epunktui16KitosReguliuojamosios">'Forma 6'!$N$144</definedName>
    <definedName name="VAS075_F_Epunktui171IS" localSheetId="5">'Forma 6'!$D$152</definedName>
    <definedName name="VAS075_F_Epunktui171IS">'Forma 6'!$D$152</definedName>
    <definedName name="VAS075_F_Epunktui1731GeriamojoVandens" localSheetId="5">'Forma 6'!$F$152</definedName>
    <definedName name="VAS075_F_Epunktui1731GeriamojoVandens">'Forma 6'!$F$152</definedName>
    <definedName name="VAS075_F_Epunktui1732GeriamojoVandens" localSheetId="5">'Forma 6'!$G$152</definedName>
    <definedName name="VAS075_F_Epunktui1732GeriamojoVandens">'Forma 6'!$G$152</definedName>
    <definedName name="VAS075_F_Epunktui1733GeriamojoVandens" localSheetId="5">'Forma 6'!$H$152</definedName>
    <definedName name="VAS075_F_Epunktui1733GeriamojoVandens">'Forma 6'!$H$152</definedName>
    <definedName name="VAS075_F_Epunktui173IsViso" localSheetId="5">'Forma 6'!$E$152</definedName>
    <definedName name="VAS075_F_Epunktui173IsViso">'Forma 6'!$E$152</definedName>
    <definedName name="VAS075_F_Epunktui1741NuotekuSurinkimas" localSheetId="5">'Forma 6'!$J$152</definedName>
    <definedName name="VAS075_F_Epunktui1741NuotekuSurinkimas">'Forma 6'!$J$152</definedName>
    <definedName name="VAS075_F_Epunktui1742NuotekuValymas" localSheetId="5">'Forma 6'!$K$152</definedName>
    <definedName name="VAS075_F_Epunktui1742NuotekuValymas">'Forma 6'!$K$152</definedName>
    <definedName name="VAS075_F_Epunktui1743NuotekuDumblo" localSheetId="5">'Forma 6'!$L$152</definedName>
    <definedName name="VAS075_F_Epunktui1743NuotekuDumblo">'Forma 6'!$L$152</definedName>
    <definedName name="VAS075_F_Epunktui174IsViso" localSheetId="5">'Forma 6'!$I$152</definedName>
    <definedName name="VAS075_F_Epunktui174IsViso">'Forma 6'!$I$152</definedName>
    <definedName name="VAS075_F_Epunktui175PavirsiniuNuoteku" localSheetId="5">'Forma 6'!$M$152</definedName>
    <definedName name="VAS075_F_Epunktui175PavirsiniuNuoteku">'Forma 6'!$M$152</definedName>
    <definedName name="VAS075_F_Epunktui176KitosReguliuojamosios" localSheetId="5">'Forma 6'!$N$152</definedName>
    <definedName name="VAS075_F_Epunktui176KitosReguliuojamosios">'Forma 6'!$N$152</definedName>
    <definedName name="VAS075_F_Epunktui177KitosVeiklos" localSheetId="5">'Forma 6'!$Q$152</definedName>
    <definedName name="VAS075_F_Epunktui177KitosVeiklos">'Forma 6'!$Q$152</definedName>
    <definedName name="VAS075_F_Epunktui17Apskaitosveikla1" localSheetId="5">'Forma 6'!$O$152</definedName>
    <definedName name="VAS075_F_Epunktui17Apskaitosveikla1">'Forma 6'!$O$152</definedName>
    <definedName name="VAS075_F_Epunktui17Kitareguliuoja1" localSheetId="5">'Forma 6'!$P$152</definedName>
    <definedName name="VAS075_F_Epunktui17Kitareguliuoja1">'Forma 6'!$P$152</definedName>
    <definedName name="VAS075_F_Epunktui17KitosVeiklos" localSheetId="5">'Forma 6'!$Q$144</definedName>
    <definedName name="VAS075_F_Epunktui17KitosVeiklos">'Forma 6'!$Q$144</definedName>
    <definedName name="VAS075_F_Epunktui181IS" localSheetId="5">'Forma 6'!$D$156</definedName>
    <definedName name="VAS075_F_Epunktui181IS">'Forma 6'!$D$156</definedName>
    <definedName name="VAS075_F_Epunktui1831GeriamojoVandens" localSheetId="5">'Forma 6'!$F$156</definedName>
    <definedName name="VAS075_F_Epunktui1831GeriamojoVandens">'Forma 6'!$F$156</definedName>
    <definedName name="VAS075_F_Epunktui1832GeriamojoVandens" localSheetId="5">'Forma 6'!$G$156</definedName>
    <definedName name="VAS075_F_Epunktui1832GeriamojoVandens">'Forma 6'!$G$156</definedName>
    <definedName name="VAS075_F_Epunktui1833GeriamojoVandens" localSheetId="5">'Forma 6'!$H$156</definedName>
    <definedName name="VAS075_F_Epunktui1833GeriamojoVandens">'Forma 6'!$H$156</definedName>
    <definedName name="VAS075_F_Epunktui183IsViso" localSheetId="5">'Forma 6'!$E$156</definedName>
    <definedName name="VAS075_F_Epunktui183IsViso">'Forma 6'!$E$156</definedName>
    <definedName name="VAS075_F_Epunktui1841NuotekuSurinkimas" localSheetId="5">'Forma 6'!$J$156</definedName>
    <definedName name="VAS075_F_Epunktui1841NuotekuSurinkimas">'Forma 6'!$J$156</definedName>
    <definedName name="VAS075_F_Epunktui1842NuotekuValymas" localSheetId="5">'Forma 6'!$K$156</definedName>
    <definedName name="VAS075_F_Epunktui1842NuotekuValymas">'Forma 6'!$K$156</definedName>
    <definedName name="VAS075_F_Epunktui1843NuotekuDumblo" localSheetId="5">'Forma 6'!$L$156</definedName>
    <definedName name="VAS075_F_Epunktui1843NuotekuDumblo">'Forma 6'!$L$156</definedName>
    <definedName name="VAS075_F_Epunktui184IsViso" localSheetId="5">'Forma 6'!$I$156</definedName>
    <definedName name="VAS075_F_Epunktui184IsViso">'Forma 6'!$I$156</definedName>
    <definedName name="VAS075_F_Epunktui185PavirsiniuNuoteku" localSheetId="5">'Forma 6'!$M$156</definedName>
    <definedName name="VAS075_F_Epunktui185PavirsiniuNuoteku">'Forma 6'!$M$156</definedName>
    <definedName name="VAS075_F_Epunktui186KitosReguliuojamosios" localSheetId="5">'Forma 6'!$N$156</definedName>
    <definedName name="VAS075_F_Epunktui186KitosReguliuojamosios">'Forma 6'!$N$156</definedName>
    <definedName name="VAS075_F_Epunktui187KitosVeiklos" localSheetId="5">'Forma 6'!$Q$156</definedName>
    <definedName name="VAS075_F_Epunktui187KitosVeiklos">'Forma 6'!$Q$156</definedName>
    <definedName name="VAS075_F_Epunktui18Apskaitosveikla1" localSheetId="5">'Forma 6'!$O$156</definedName>
    <definedName name="VAS075_F_Epunktui18Apskaitosveikla1">'Forma 6'!$O$156</definedName>
    <definedName name="VAS075_F_Epunktui18Kitareguliuoja1" localSheetId="5">'Forma 6'!$P$156</definedName>
    <definedName name="VAS075_F_Epunktui18Kitareguliuoja1">'Forma 6'!$P$156</definedName>
    <definedName name="VAS075_F_Epunktui191IS" localSheetId="5">'Forma 6'!$D$157</definedName>
    <definedName name="VAS075_F_Epunktui191IS">'Forma 6'!$D$157</definedName>
    <definedName name="VAS075_F_Epunktui1931GeriamojoVandens" localSheetId="5">'Forma 6'!$F$157</definedName>
    <definedName name="VAS075_F_Epunktui1931GeriamojoVandens">'Forma 6'!$F$157</definedName>
    <definedName name="VAS075_F_Epunktui1932GeriamojoVandens" localSheetId="5">'Forma 6'!$G$157</definedName>
    <definedName name="VAS075_F_Epunktui1932GeriamojoVandens">'Forma 6'!$G$157</definedName>
    <definedName name="VAS075_F_Epunktui1933GeriamojoVandens" localSheetId="5">'Forma 6'!$H$157</definedName>
    <definedName name="VAS075_F_Epunktui1933GeriamojoVandens">'Forma 6'!$H$157</definedName>
    <definedName name="VAS075_F_Epunktui193IsViso" localSheetId="5">'Forma 6'!$E$157</definedName>
    <definedName name="VAS075_F_Epunktui193IsViso">'Forma 6'!$E$157</definedName>
    <definedName name="VAS075_F_Epunktui1941NuotekuSurinkimas" localSheetId="5">'Forma 6'!$J$157</definedName>
    <definedName name="VAS075_F_Epunktui1941NuotekuSurinkimas">'Forma 6'!$J$157</definedName>
    <definedName name="VAS075_F_Epunktui1942NuotekuValymas" localSheetId="5">'Forma 6'!$K$157</definedName>
    <definedName name="VAS075_F_Epunktui1942NuotekuValymas">'Forma 6'!$K$157</definedName>
    <definedName name="VAS075_F_Epunktui1943NuotekuDumblo" localSheetId="5">'Forma 6'!$L$157</definedName>
    <definedName name="VAS075_F_Epunktui1943NuotekuDumblo">'Forma 6'!$L$157</definedName>
    <definedName name="VAS075_F_Epunktui194IsViso" localSheetId="5">'Forma 6'!$I$157</definedName>
    <definedName name="VAS075_F_Epunktui194IsViso">'Forma 6'!$I$157</definedName>
    <definedName name="VAS075_F_Epunktui195PavirsiniuNuoteku" localSheetId="5">'Forma 6'!$M$157</definedName>
    <definedName name="VAS075_F_Epunktui195PavirsiniuNuoteku">'Forma 6'!$M$157</definedName>
    <definedName name="VAS075_F_Epunktui196KitosReguliuojamosios" localSheetId="5">'Forma 6'!$N$157</definedName>
    <definedName name="VAS075_F_Epunktui196KitosReguliuojamosios">'Forma 6'!$N$157</definedName>
    <definedName name="VAS075_F_Epunktui197KitosVeiklos" localSheetId="5">'Forma 6'!$Q$157</definedName>
    <definedName name="VAS075_F_Epunktui197KitosVeiklos">'Forma 6'!$Q$157</definedName>
    <definedName name="VAS075_F_Epunktui19Apskaitosveikla1" localSheetId="5">'Forma 6'!$O$157</definedName>
    <definedName name="VAS075_F_Epunktui19Apskaitosveikla1">'Forma 6'!$O$157</definedName>
    <definedName name="VAS075_F_Epunktui19Kitareguliuoja1" localSheetId="5">'Forma 6'!$P$157</definedName>
    <definedName name="VAS075_F_Epunktui19Kitareguliuoja1">'Forma 6'!$P$157</definedName>
    <definedName name="VAS075_F_Epunktui1Apskaitosveikla1" localSheetId="5">'Forma 6'!$O$144</definedName>
    <definedName name="VAS075_F_Epunktui1Apskaitosveikla1">'Forma 6'!$O$144</definedName>
    <definedName name="VAS075_F_Epunktui1Kitareguliuoja1" localSheetId="5">'Forma 6'!$P$144</definedName>
    <definedName name="VAS075_F_Epunktui1Kitareguliuoja1">'Forma 6'!$P$144</definedName>
    <definedName name="VAS075_F_Epunktui201IS" localSheetId="5">'Forma 6'!$D$158</definedName>
    <definedName name="VAS075_F_Epunktui201IS">'Forma 6'!$D$158</definedName>
    <definedName name="VAS075_F_Epunktui2031GeriamojoVandens" localSheetId="5">'Forma 6'!$F$158</definedName>
    <definedName name="VAS075_F_Epunktui2031GeriamojoVandens">'Forma 6'!$F$158</definedName>
    <definedName name="VAS075_F_Epunktui2032GeriamojoVandens" localSheetId="5">'Forma 6'!$G$158</definedName>
    <definedName name="VAS075_F_Epunktui2032GeriamojoVandens">'Forma 6'!$G$158</definedName>
    <definedName name="VAS075_F_Epunktui2033GeriamojoVandens" localSheetId="5">'Forma 6'!$H$158</definedName>
    <definedName name="VAS075_F_Epunktui2033GeriamojoVandens">'Forma 6'!$H$158</definedName>
    <definedName name="VAS075_F_Epunktui203IsViso" localSheetId="5">'Forma 6'!$E$158</definedName>
    <definedName name="VAS075_F_Epunktui203IsViso">'Forma 6'!$E$158</definedName>
    <definedName name="VAS075_F_Epunktui2041NuotekuSurinkimas" localSheetId="5">'Forma 6'!$J$158</definedName>
    <definedName name="VAS075_F_Epunktui2041NuotekuSurinkimas">'Forma 6'!$J$158</definedName>
    <definedName name="VAS075_F_Epunktui2042NuotekuValymas" localSheetId="5">'Forma 6'!$K$158</definedName>
    <definedName name="VAS075_F_Epunktui2042NuotekuValymas">'Forma 6'!$K$158</definedName>
    <definedName name="VAS075_F_Epunktui2043NuotekuDumblo" localSheetId="5">'Forma 6'!$L$158</definedName>
    <definedName name="VAS075_F_Epunktui2043NuotekuDumblo">'Forma 6'!$L$158</definedName>
    <definedName name="VAS075_F_Epunktui204IsViso" localSheetId="5">'Forma 6'!$I$158</definedName>
    <definedName name="VAS075_F_Epunktui204IsViso">'Forma 6'!$I$158</definedName>
    <definedName name="VAS075_F_Epunktui205PavirsiniuNuoteku" localSheetId="5">'Forma 6'!$M$158</definedName>
    <definedName name="VAS075_F_Epunktui205PavirsiniuNuoteku">'Forma 6'!$M$158</definedName>
    <definedName name="VAS075_F_Epunktui206KitosReguliuojamosios" localSheetId="5">'Forma 6'!$N$158</definedName>
    <definedName name="VAS075_F_Epunktui206KitosReguliuojamosios">'Forma 6'!$N$158</definedName>
    <definedName name="VAS075_F_Epunktui207KitosVeiklos" localSheetId="5">'Forma 6'!$Q$158</definedName>
    <definedName name="VAS075_F_Epunktui207KitosVeiklos">'Forma 6'!$Q$158</definedName>
    <definedName name="VAS075_F_Epunktui20Apskaitosveikla1" localSheetId="5">'Forma 6'!$O$158</definedName>
    <definedName name="VAS075_F_Epunktui20Apskaitosveikla1">'Forma 6'!$O$158</definedName>
    <definedName name="VAS075_F_Epunktui20Kitareguliuoja1" localSheetId="5">'Forma 6'!$P$158</definedName>
    <definedName name="VAS075_F_Epunktui20Kitareguliuoja1">'Forma 6'!$P$158</definedName>
    <definedName name="VAS075_F_Epunktui21IS" localSheetId="5">'Forma 6'!$D$145</definedName>
    <definedName name="VAS075_F_Epunktui21IS">'Forma 6'!$D$145</definedName>
    <definedName name="VAS075_F_Epunktui231GeriamojoVandens" localSheetId="5">'Forma 6'!$F$145</definedName>
    <definedName name="VAS075_F_Epunktui231GeriamojoVandens">'Forma 6'!$F$145</definedName>
    <definedName name="VAS075_F_Epunktui232GeriamojoVandens" localSheetId="5">'Forma 6'!$G$145</definedName>
    <definedName name="VAS075_F_Epunktui232GeriamojoVandens">'Forma 6'!$G$145</definedName>
    <definedName name="VAS075_F_Epunktui233GeriamojoVandens" localSheetId="5">'Forma 6'!$H$145</definedName>
    <definedName name="VAS075_F_Epunktui233GeriamojoVandens">'Forma 6'!$H$145</definedName>
    <definedName name="VAS075_F_Epunktui23IsViso" localSheetId="5">'Forma 6'!$E$145</definedName>
    <definedName name="VAS075_F_Epunktui23IsViso">'Forma 6'!$E$145</definedName>
    <definedName name="VAS075_F_Epunktui241NuotekuSurinkimas" localSheetId="5">'Forma 6'!$J$145</definedName>
    <definedName name="VAS075_F_Epunktui241NuotekuSurinkimas">'Forma 6'!$J$145</definedName>
    <definedName name="VAS075_F_Epunktui242NuotekuValymas" localSheetId="5">'Forma 6'!$K$145</definedName>
    <definedName name="VAS075_F_Epunktui242NuotekuValymas">'Forma 6'!$K$145</definedName>
    <definedName name="VAS075_F_Epunktui243NuotekuDumblo" localSheetId="5">'Forma 6'!$L$145</definedName>
    <definedName name="VAS075_F_Epunktui243NuotekuDumblo">'Forma 6'!$L$145</definedName>
    <definedName name="VAS075_F_Epunktui24IsViso" localSheetId="5">'Forma 6'!$I$145</definedName>
    <definedName name="VAS075_F_Epunktui24IsViso">'Forma 6'!$I$145</definedName>
    <definedName name="VAS075_F_Epunktui25PavirsiniuNuoteku" localSheetId="5">'Forma 6'!$M$145</definedName>
    <definedName name="VAS075_F_Epunktui25PavirsiniuNuoteku">'Forma 6'!$M$145</definedName>
    <definedName name="VAS075_F_Epunktui26KitosReguliuojamosios" localSheetId="5">'Forma 6'!$N$145</definedName>
    <definedName name="VAS075_F_Epunktui26KitosReguliuojamosios">'Forma 6'!$N$145</definedName>
    <definedName name="VAS075_F_Epunktui27KitosVeiklos" localSheetId="5">'Forma 6'!$Q$145</definedName>
    <definedName name="VAS075_F_Epunktui27KitosVeiklos">'Forma 6'!$Q$145</definedName>
    <definedName name="VAS075_F_Epunktui2Apskaitosveikla1" localSheetId="5">'Forma 6'!$O$145</definedName>
    <definedName name="VAS075_F_Epunktui2Apskaitosveikla1">'Forma 6'!$O$145</definedName>
    <definedName name="VAS075_F_Epunktui2Kitareguliuoja1" localSheetId="5">'Forma 6'!$P$145</definedName>
    <definedName name="VAS075_F_Epunktui2Kitareguliuoja1">'Forma 6'!$P$145</definedName>
    <definedName name="VAS075_F_Epunktui31IS" localSheetId="5">'Forma 6'!$D$146</definedName>
    <definedName name="VAS075_F_Epunktui31IS">'Forma 6'!$D$146</definedName>
    <definedName name="VAS075_F_Epunktui331GeriamojoVandens" localSheetId="5">'Forma 6'!$F$146</definedName>
    <definedName name="VAS075_F_Epunktui331GeriamojoVandens">'Forma 6'!$F$146</definedName>
    <definedName name="VAS075_F_Epunktui332GeriamojoVandens" localSheetId="5">'Forma 6'!$G$146</definedName>
    <definedName name="VAS075_F_Epunktui332GeriamojoVandens">'Forma 6'!$G$146</definedName>
    <definedName name="VAS075_F_Epunktui333GeriamojoVandens" localSheetId="5">'Forma 6'!$H$146</definedName>
    <definedName name="VAS075_F_Epunktui333GeriamojoVandens">'Forma 6'!$H$146</definedName>
    <definedName name="VAS075_F_Epunktui33IsViso" localSheetId="5">'Forma 6'!$E$146</definedName>
    <definedName name="VAS075_F_Epunktui33IsViso">'Forma 6'!$E$146</definedName>
    <definedName name="VAS075_F_Epunktui341NuotekuSurinkimas" localSheetId="5">'Forma 6'!$J$146</definedName>
    <definedName name="VAS075_F_Epunktui341NuotekuSurinkimas">'Forma 6'!$J$146</definedName>
    <definedName name="VAS075_F_Epunktui342NuotekuValymas" localSheetId="5">'Forma 6'!$K$146</definedName>
    <definedName name="VAS075_F_Epunktui342NuotekuValymas">'Forma 6'!$K$146</definedName>
    <definedName name="VAS075_F_Epunktui343NuotekuDumblo" localSheetId="5">'Forma 6'!$L$146</definedName>
    <definedName name="VAS075_F_Epunktui343NuotekuDumblo">'Forma 6'!$L$146</definedName>
    <definedName name="VAS075_F_Epunktui34IsViso" localSheetId="5">'Forma 6'!$I$146</definedName>
    <definedName name="VAS075_F_Epunktui34IsViso">'Forma 6'!$I$146</definedName>
    <definedName name="VAS075_F_Epunktui35PavirsiniuNuoteku" localSheetId="5">'Forma 6'!$M$146</definedName>
    <definedName name="VAS075_F_Epunktui35PavirsiniuNuoteku">'Forma 6'!$M$146</definedName>
    <definedName name="VAS075_F_Epunktui36KitosReguliuojamosios" localSheetId="5">'Forma 6'!$N$146</definedName>
    <definedName name="VAS075_F_Epunktui36KitosReguliuojamosios">'Forma 6'!$N$146</definedName>
    <definedName name="VAS075_F_Epunktui37KitosVeiklos" localSheetId="5">'Forma 6'!$Q$146</definedName>
    <definedName name="VAS075_F_Epunktui37KitosVeiklos">'Forma 6'!$Q$146</definedName>
    <definedName name="VAS075_F_Epunktui3Apskaitosveikla1" localSheetId="5">'Forma 6'!$O$146</definedName>
    <definedName name="VAS075_F_Epunktui3Apskaitosveikla1">'Forma 6'!$O$146</definedName>
    <definedName name="VAS075_F_Epunktui3Kitareguliuoja1" localSheetId="5">'Forma 6'!$P$146</definedName>
    <definedName name="VAS075_F_Epunktui3Kitareguliuoja1">'Forma 6'!$P$146</definedName>
    <definedName name="VAS075_F_Epunktui41IS" localSheetId="5">'Forma 6'!$D$147</definedName>
    <definedName name="VAS075_F_Epunktui41IS">'Forma 6'!$D$147</definedName>
    <definedName name="VAS075_F_Epunktui431GeriamojoVandens" localSheetId="5">'Forma 6'!$F$147</definedName>
    <definedName name="VAS075_F_Epunktui431GeriamojoVandens">'Forma 6'!$F$147</definedName>
    <definedName name="VAS075_F_Epunktui432GeriamojoVandens" localSheetId="5">'Forma 6'!$G$147</definedName>
    <definedName name="VAS075_F_Epunktui432GeriamojoVandens">'Forma 6'!$G$147</definedName>
    <definedName name="VAS075_F_Epunktui433GeriamojoVandens" localSheetId="5">'Forma 6'!$H$147</definedName>
    <definedName name="VAS075_F_Epunktui433GeriamojoVandens">'Forma 6'!$H$147</definedName>
    <definedName name="VAS075_F_Epunktui43IsViso" localSheetId="5">'Forma 6'!$E$147</definedName>
    <definedName name="VAS075_F_Epunktui43IsViso">'Forma 6'!$E$147</definedName>
    <definedName name="VAS075_F_Epunktui441NuotekuSurinkimas" localSheetId="5">'Forma 6'!$J$147</definedName>
    <definedName name="VAS075_F_Epunktui441NuotekuSurinkimas">'Forma 6'!$J$147</definedName>
    <definedName name="VAS075_F_Epunktui442NuotekuValymas" localSheetId="5">'Forma 6'!$K$147</definedName>
    <definedName name="VAS075_F_Epunktui442NuotekuValymas">'Forma 6'!$K$147</definedName>
    <definedName name="VAS075_F_Epunktui443NuotekuDumblo" localSheetId="5">'Forma 6'!$L$147</definedName>
    <definedName name="VAS075_F_Epunktui443NuotekuDumblo">'Forma 6'!$L$147</definedName>
    <definedName name="VAS075_F_Epunktui44IsViso" localSheetId="5">'Forma 6'!$I$147</definedName>
    <definedName name="VAS075_F_Epunktui44IsViso">'Forma 6'!$I$147</definedName>
    <definedName name="VAS075_F_Epunktui45PavirsiniuNuoteku" localSheetId="5">'Forma 6'!$M$147</definedName>
    <definedName name="VAS075_F_Epunktui45PavirsiniuNuoteku">'Forma 6'!$M$147</definedName>
    <definedName name="VAS075_F_Epunktui46KitosReguliuojamosios" localSheetId="5">'Forma 6'!$N$147</definedName>
    <definedName name="VAS075_F_Epunktui46KitosReguliuojamosios">'Forma 6'!$N$147</definedName>
    <definedName name="VAS075_F_Epunktui47KitosVeiklos" localSheetId="5">'Forma 6'!$Q$147</definedName>
    <definedName name="VAS075_F_Epunktui47KitosVeiklos">'Forma 6'!$Q$147</definedName>
    <definedName name="VAS075_F_Epunktui4Apskaitosveikla1" localSheetId="5">'Forma 6'!$O$147</definedName>
    <definedName name="VAS075_F_Epunktui4Apskaitosveikla1">'Forma 6'!$O$147</definedName>
    <definedName name="VAS075_F_Epunktui4Kitareguliuoja1" localSheetId="5">'Forma 6'!$P$147</definedName>
    <definedName name="VAS075_F_Epunktui4Kitareguliuoja1">'Forma 6'!$P$147</definedName>
    <definedName name="VAS075_F_Epunktui51IS" localSheetId="5">'Forma 6'!$D$148</definedName>
    <definedName name="VAS075_F_Epunktui51IS">'Forma 6'!$D$148</definedName>
    <definedName name="VAS075_F_Epunktui531GeriamojoVandens" localSheetId="5">'Forma 6'!$F$148</definedName>
    <definedName name="VAS075_F_Epunktui531GeriamojoVandens">'Forma 6'!$F$148</definedName>
    <definedName name="VAS075_F_Epunktui532GeriamojoVandens" localSheetId="5">'Forma 6'!$G$148</definedName>
    <definedName name="VAS075_F_Epunktui532GeriamojoVandens">'Forma 6'!$G$148</definedName>
    <definedName name="VAS075_F_Epunktui533GeriamojoVandens" localSheetId="5">'Forma 6'!$H$148</definedName>
    <definedName name="VAS075_F_Epunktui533GeriamojoVandens">'Forma 6'!$H$148</definedName>
    <definedName name="VAS075_F_Epunktui53IsViso" localSheetId="5">'Forma 6'!$E$148</definedName>
    <definedName name="VAS075_F_Epunktui53IsViso">'Forma 6'!$E$148</definedName>
    <definedName name="VAS075_F_Epunktui541NuotekuSurinkimas" localSheetId="5">'Forma 6'!$J$148</definedName>
    <definedName name="VAS075_F_Epunktui541NuotekuSurinkimas">'Forma 6'!$J$148</definedName>
    <definedName name="VAS075_F_Epunktui542NuotekuValymas" localSheetId="5">'Forma 6'!$K$148</definedName>
    <definedName name="VAS075_F_Epunktui542NuotekuValymas">'Forma 6'!$K$148</definedName>
    <definedName name="VAS075_F_Epunktui543NuotekuDumblo" localSheetId="5">'Forma 6'!$L$148</definedName>
    <definedName name="VAS075_F_Epunktui543NuotekuDumblo">'Forma 6'!$L$148</definedName>
    <definedName name="VAS075_F_Epunktui54IsViso" localSheetId="5">'Forma 6'!$I$148</definedName>
    <definedName name="VAS075_F_Epunktui54IsViso">'Forma 6'!$I$148</definedName>
    <definedName name="VAS075_F_Epunktui55PavirsiniuNuoteku" localSheetId="5">'Forma 6'!$M$148</definedName>
    <definedName name="VAS075_F_Epunktui55PavirsiniuNuoteku">'Forma 6'!$M$148</definedName>
    <definedName name="VAS075_F_Epunktui56KitosReguliuojamosios" localSheetId="5">'Forma 6'!$N$148</definedName>
    <definedName name="VAS075_F_Epunktui56KitosReguliuojamosios">'Forma 6'!$N$148</definedName>
    <definedName name="VAS075_F_Epunktui57KitosVeiklos" localSheetId="5">'Forma 6'!$Q$148</definedName>
    <definedName name="VAS075_F_Epunktui57KitosVeiklos">'Forma 6'!$Q$148</definedName>
    <definedName name="VAS075_F_Epunktui5Apskaitosveikla1" localSheetId="5">'Forma 6'!$O$148</definedName>
    <definedName name="VAS075_F_Epunktui5Apskaitosveikla1">'Forma 6'!$O$148</definedName>
    <definedName name="VAS075_F_Epunktui5Kitareguliuoja1" localSheetId="5">'Forma 6'!$P$148</definedName>
    <definedName name="VAS075_F_Epunktui5Kitareguliuoja1">'Forma 6'!$P$148</definedName>
    <definedName name="VAS075_F_Epunktui61IS" localSheetId="5">'Forma 6'!$D$149</definedName>
    <definedName name="VAS075_F_Epunktui61IS">'Forma 6'!$D$149</definedName>
    <definedName name="VAS075_F_Epunktui631GeriamojoVandens" localSheetId="5">'Forma 6'!$F$149</definedName>
    <definedName name="VAS075_F_Epunktui631GeriamojoVandens">'Forma 6'!$F$149</definedName>
    <definedName name="VAS075_F_Epunktui632GeriamojoVandens" localSheetId="5">'Forma 6'!$G$149</definedName>
    <definedName name="VAS075_F_Epunktui632GeriamojoVandens">'Forma 6'!$G$149</definedName>
    <definedName name="VAS075_F_Epunktui633GeriamojoVandens" localSheetId="5">'Forma 6'!$H$149</definedName>
    <definedName name="VAS075_F_Epunktui633GeriamojoVandens">'Forma 6'!$H$149</definedName>
    <definedName name="VAS075_F_Epunktui63IsViso" localSheetId="5">'Forma 6'!$E$149</definedName>
    <definedName name="VAS075_F_Epunktui63IsViso">'Forma 6'!$E$149</definedName>
    <definedName name="VAS075_F_Epunktui641NuotekuSurinkimas" localSheetId="5">'Forma 6'!$J$149</definedName>
    <definedName name="VAS075_F_Epunktui641NuotekuSurinkimas">'Forma 6'!$J$149</definedName>
    <definedName name="VAS075_F_Epunktui642NuotekuValymas" localSheetId="5">'Forma 6'!$K$149</definedName>
    <definedName name="VAS075_F_Epunktui642NuotekuValymas">'Forma 6'!$K$149</definedName>
    <definedName name="VAS075_F_Epunktui643NuotekuDumblo" localSheetId="5">'Forma 6'!$L$149</definedName>
    <definedName name="VAS075_F_Epunktui643NuotekuDumblo">'Forma 6'!$L$149</definedName>
    <definedName name="VAS075_F_Epunktui64IsViso" localSheetId="5">'Forma 6'!$I$149</definedName>
    <definedName name="VAS075_F_Epunktui64IsViso">'Forma 6'!$I$149</definedName>
    <definedName name="VAS075_F_Epunktui65PavirsiniuNuoteku" localSheetId="5">'Forma 6'!$M$149</definedName>
    <definedName name="VAS075_F_Epunktui65PavirsiniuNuoteku">'Forma 6'!$M$149</definedName>
    <definedName name="VAS075_F_Epunktui66KitosReguliuojamosios" localSheetId="5">'Forma 6'!$N$149</definedName>
    <definedName name="VAS075_F_Epunktui66KitosReguliuojamosios">'Forma 6'!$N$149</definedName>
    <definedName name="VAS075_F_Epunktui67KitosVeiklos" localSheetId="5">'Forma 6'!$Q$149</definedName>
    <definedName name="VAS075_F_Epunktui67KitosVeiklos">'Forma 6'!$Q$149</definedName>
    <definedName name="VAS075_F_Epunktui6Apskaitosveikla1" localSheetId="5">'Forma 6'!$O$149</definedName>
    <definedName name="VAS075_F_Epunktui6Apskaitosveikla1">'Forma 6'!$O$149</definedName>
    <definedName name="VAS075_F_Epunktui6Kitareguliuoja1" localSheetId="5">'Forma 6'!$P$149</definedName>
    <definedName name="VAS075_F_Epunktui6Kitareguliuoja1">'Forma 6'!$P$149</definedName>
    <definedName name="VAS075_F_Epunktui71IS" localSheetId="5">'Forma 6'!$D$150</definedName>
    <definedName name="VAS075_F_Epunktui71IS">'Forma 6'!$D$150</definedName>
    <definedName name="VAS075_F_Epunktui731GeriamojoVandens" localSheetId="5">'Forma 6'!$F$150</definedName>
    <definedName name="VAS075_F_Epunktui731GeriamojoVandens">'Forma 6'!$F$150</definedName>
    <definedName name="VAS075_F_Epunktui732GeriamojoVandens" localSheetId="5">'Forma 6'!$G$150</definedName>
    <definedName name="VAS075_F_Epunktui732GeriamojoVandens">'Forma 6'!$G$150</definedName>
    <definedName name="VAS075_F_Epunktui733GeriamojoVandens" localSheetId="5">'Forma 6'!$H$150</definedName>
    <definedName name="VAS075_F_Epunktui733GeriamojoVandens">'Forma 6'!$H$150</definedName>
    <definedName name="VAS075_F_Epunktui73IsViso" localSheetId="5">'Forma 6'!$E$150</definedName>
    <definedName name="VAS075_F_Epunktui73IsViso">'Forma 6'!$E$150</definedName>
    <definedName name="VAS075_F_Epunktui741NuotekuSurinkimas" localSheetId="5">'Forma 6'!$J$150</definedName>
    <definedName name="VAS075_F_Epunktui741NuotekuSurinkimas">'Forma 6'!$J$150</definedName>
    <definedName name="VAS075_F_Epunktui742NuotekuValymas" localSheetId="5">'Forma 6'!$K$150</definedName>
    <definedName name="VAS075_F_Epunktui742NuotekuValymas">'Forma 6'!$K$150</definedName>
    <definedName name="VAS075_F_Epunktui743NuotekuDumblo" localSheetId="5">'Forma 6'!$L$150</definedName>
    <definedName name="VAS075_F_Epunktui743NuotekuDumblo">'Forma 6'!$L$150</definedName>
    <definedName name="VAS075_F_Epunktui74IsViso" localSheetId="5">'Forma 6'!$I$150</definedName>
    <definedName name="VAS075_F_Epunktui74IsViso">'Forma 6'!$I$150</definedName>
    <definedName name="VAS075_F_Epunktui75PavirsiniuNuoteku" localSheetId="5">'Forma 6'!$M$150</definedName>
    <definedName name="VAS075_F_Epunktui75PavirsiniuNuoteku">'Forma 6'!$M$150</definedName>
    <definedName name="VAS075_F_Epunktui76KitosReguliuojamosios" localSheetId="5">'Forma 6'!$N$150</definedName>
    <definedName name="VAS075_F_Epunktui76KitosReguliuojamosios">'Forma 6'!$N$150</definedName>
    <definedName name="VAS075_F_Epunktui77KitosVeiklos" localSheetId="5">'Forma 6'!$Q$150</definedName>
    <definedName name="VAS075_F_Epunktui77KitosVeiklos">'Forma 6'!$Q$150</definedName>
    <definedName name="VAS075_F_Epunktui7Apskaitosveikla1" localSheetId="5">'Forma 6'!$O$150</definedName>
    <definedName name="VAS075_F_Epunktui7Apskaitosveikla1">'Forma 6'!$O$150</definedName>
    <definedName name="VAS075_F_Epunktui7Kitareguliuoja1" localSheetId="5">'Forma 6'!$P$150</definedName>
    <definedName name="VAS075_F_Epunktui7Kitareguliuoja1">'Forma 6'!$P$150</definedName>
    <definedName name="VAS075_F_Epunktui81IS" localSheetId="5">'Forma 6'!$D$153</definedName>
    <definedName name="VAS075_F_Epunktui81IS">'Forma 6'!$D$153</definedName>
    <definedName name="VAS075_F_Epunktui831GeriamojoVandens" localSheetId="5">'Forma 6'!$F$153</definedName>
    <definedName name="VAS075_F_Epunktui831GeriamojoVandens">'Forma 6'!$F$153</definedName>
    <definedName name="VAS075_F_Epunktui832GeriamojoVandens" localSheetId="5">'Forma 6'!$G$153</definedName>
    <definedName name="VAS075_F_Epunktui832GeriamojoVandens">'Forma 6'!$G$153</definedName>
    <definedName name="VAS075_F_Epunktui833GeriamojoVandens" localSheetId="5">'Forma 6'!$H$153</definedName>
    <definedName name="VAS075_F_Epunktui833GeriamojoVandens">'Forma 6'!$H$153</definedName>
    <definedName name="VAS075_F_Epunktui83IsViso" localSheetId="5">'Forma 6'!$E$153</definedName>
    <definedName name="VAS075_F_Epunktui83IsViso">'Forma 6'!$E$153</definedName>
    <definedName name="VAS075_F_Epunktui841NuotekuSurinkimas" localSheetId="5">'Forma 6'!$J$153</definedName>
    <definedName name="VAS075_F_Epunktui841NuotekuSurinkimas">'Forma 6'!$J$153</definedName>
    <definedName name="VAS075_F_Epunktui842NuotekuValymas" localSheetId="5">'Forma 6'!$K$153</definedName>
    <definedName name="VAS075_F_Epunktui842NuotekuValymas">'Forma 6'!$K$153</definedName>
    <definedName name="VAS075_F_Epunktui843NuotekuDumblo" localSheetId="5">'Forma 6'!$L$153</definedName>
    <definedName name="VAS075_F_Epunktui843NuotekuDumblo">'Forma 6'!$L$153</definedName>
    <definedName name="VAS075_F_Epunktui84IsViso" localSheetId="5">'Forma 6'!$I$153</definedName>
    <definedName name="VAS075_F_Epunktui84IsViso">'Forma 6'!$I$153</definedName>
    <definedName name="VAS075_F_Epunktui85PavirsiniuNuoteku" localSheetId="5">'Forma 6'!$M$153</definedName>
    <definedName name="VAS075_F_Epunktui85PavirsiniuNuoteku">'Forma 6'!$M$153</definedName>
    <definedName name="VAS075_F_Epunktui86KitosReguliuojamosios" localSheetId="5">'Forma 6'!$N$153</definedName>
    <definedName name="VAS075_F_Epunktui86KitosReguliuojamosios">'Forma 6'!$N$153</definedName>
    <definedName name="VAS075_F_Epunktui87KitosVeiklos" localSheetId="5">'Forma 6'!$Q$153</definedName>
    <definedName name="VAS075_F_Epunktui87KitosVeiklos">'Forma 6'!$Q$153</definedName>
    <definedName name="VAS075_F_Epunktui8Apskaitosveikla1" localSheetId="5">'Forma 6'!$O$153</definedName>
    <definedName name="VAS075_F_Epunktui8Apskaitosveikla1">'Forma 6'!$O$153</definedName>
    <definedName name="VAS075_F_Epunktui8Kitareguliuoja1" localSheetId="5">'Forma 6'!$P$153</definedName>
    <definedName name="VAS075_F_Epunktui8Kitareguliuoja1">'Forma 6'!$P$153</definedName>
    <definedName name="VAS075_F_Epunktui91IS" localSheetId="5">'Forma 6'!$D$154</definedName>
    <definedName name="VAS075_F_Epunktui91IS">'Forma 6'!$D$154</definedName>
    <definedName name="VAS075_F_Epunktui931GeriamojoVandens" localSheetId="5">'Forma 6'!$F$154</definedName>
    <definedName name="VAS075_F_Epunktui931GeriamojoVandens">'Forma 6'!$F$154</definedName>
    <definedName name="VAS075_F_Epunktui932GeriamojoVandens" localSheetId="5">'Forma 6'!$G$154</definedName>
    <definedName name="VAS075_F_Epunktui932GeriamojoVandens">'Forma 6'!$G$154</definedName>
    <definedName name="VAS075_F_Epunktui933GeriamojoVandens" localSheetId="5">'Forma 6'!$H$154</definedName>
    <definedName name="VAS075_F_Epunktui933GeriamojoVandens">'Forma 6'!$H$154</definedName>
    <definedName name="VAS075_F_Epunktui93IsViso" localSheetId="5">'Forma 6'!$E$154</definedName>
    <definedName name="VAS075_F_Epunktui93IsViso">'Forma 6'!$E$154</definedName>
    <definedName name="VAS075_F_Epunktui941NuotekuSurinkimas" localSheetId="5">'Forma 6'!$J$154</definedName>
    <definedName name="VAS075_F_Epunktui941NuotekuSurinkimas">'Forma 6'!$J$154</definedName>
    <definedName name="VAS075_F_Epunktui942NuotekuValymas" localSheetId="5">'Forma 6'!$K$154</definedName>
    <definedName name="VAS075_F_Epunktui942NuotekuValymas">'Forma 6'!$K$154</definedName>
    <definedName name="VAS075_F_Epunktui943NuotekuDumblo" localSheetId="5">'Forma 6'!$L$154</definedName>
    <definedName name="VAS075_F_Epunktui943NuotekuDumblo">'Forma 6'!$L$154</definedName>
    <definedName name="VAS075_F_Epunktui94IsViso" localSheetId="5">'Forma 6'!$I$154</definedName>
    <definedName name="VAS075_F_Epunktui94IsViso">'Forma 6'!$I$154</definedName>
    <definedName name="VAS075_F_Epunktui95PavirsiniuNuoteku" localSheetId="5">'Forma 6'!$M$154</definedName>
    <definedName name="VAS075_F_Epunktui95PavirsiniuNuoteku">'Forma 6'!$M$154</definedName>
    <definedName name="VAS075_F_Epunktui96KitosReguliuojamosios" localSheetId="5">'Forma 6'!$N$154</definedName>
    <definedName name="VAS075_F_Epunktui96KitosReguliuojamosios">'Forma 6'!$N$154</definedName>
    <definedName name="VAS075_F_Epunktui97KitosVeiklos" localSheetId="5">'Forma 6'!$Q$154</definedName>
    <definedName name="VAS075_F_Epunktui97KitosVeiklos">'Forma 6'!$Q$154</definedName>
    <definedName name="VAS075_F_Epunktui9Apskaitosveikla1" localSheetId="5">'Forma 6'!$O$154</definedName>
    <definedName name="VAS075_F_Epunktui9Apskaitosveikla1">'Forma 6'!$O$154</definedName>
    <definedName name="VAS075_F_Epunktui9Kitareguliuoja1" localSheetId="5">'Forma 6'!$P$154</definedName>
    <definedName name="VAS075_F_Epunktui9Kitareguliuoja1">'Forma 6'!$P$154</definedName>
    <definedName name="VAS075_F_Irankiaimatavi21IS" localSheetId="5">'Forma 6'!$D$30</definedName>
    <definedName name="VAS075_F_Irankiaimatavi21IS">'Forma 6'!$D$30</definedName>
    <definedName name="VAS075_F_Irankiaimatavi231GeriamojoVandens" localSheetId="5">'Forma 6'!$F$30</definedName>
    <definedName name="VAS075_F_Irankiaimatavi231GeriamojoVandens">'Forma 6'!$F$30</definedName>
    <definedName name="VAS075_F_Irankiaimatavi232GeriamojoVandens" localSheetId="5">'Forma 6'!$G$30</definedName>
    <definedName name="VAS075_F_Irankiaimatavi232GeriamojoVandens">'Forma 6'!$G$30</definedName>
    <definedName name="VAS075_F_Irankiaimatavi233GeriamojoVandens" localSheetId="5">'Forma 6'!$H$30</definedName>
    <definedName name="VAS075_F_Irankiaimatavi233GeriamojoVandens">'Forma 6'!$H$30</definedName>
    <definedName name="VAS075_F_Irankiaimatavi23IsViso" localSheetId="5">'Forma 6'!$E$30</definedName>
    <definedName name="VAS075_F_Irankiaimatavi23IsViso">'Forma 6'!$E$30</definedName>
    <definedName name="VAS075_F_Irankiaimatavi241NuotekuSurinkimas" localSheetId="5">'Forma 6'!$J$30</definedName>
    <definedName name="VAS075_F_Irankiaimatavi241NuotekuSurinkimas">'Forma 6'!$J$30</definedName>
    <definedName name="VAS075_F_Irankiaimatavi242NuotekuValymas" localSheetId="5">'Forma 6'!$K$30</definedName>
    <definedName name="VAS075_F_Irankiaimatavi242NuotekuValymas">'Forma 6'!$K$30</definedName>
    <definedName name="VAS075_F_Irankiaimatavi243NuotekuDumblo" localSheetId="5">'Forma 6'!$L$30</definedName>
    <definedName name="VAS075_F_Irankiaimatavi243NuotekuDumblo">'Forma 6'!$L$30</definedName>
    <definedName name="VAS075_F_Irankiaimatavi24IsViso" localSheetId="5">'Forma 6'!$I$30</definedName>
    <definedName name="VAS075_F_Irankiaimatavi24IsViso">'Forma 6'!$I$30</definedName>
    <definedName name="VAS075_F_Irankiaimatavi25PavirsiniuNuoteku" localSheetId="5">'Forma 6'!$M$30</definedName>
    <definedName name="VAS075_F_Irankiaimatavi25PavirsiniuNuoteku">'Forma 6'!$M$30</definedName>
    <definedName name="VAS075_F_Irankiaimatavi26KitosReguliuojamosios" localSheetId="5">'Forma 6'!$N$30</definedName>
    <definedName name="VAS075_F_Irankiaimatavi26KitosReguliuojamosios">'Forma 6'!$N$30</definedName>
    <definedName name="VAS075_F_Irankiaimatavi27KitosVeiklos" localSheetId="5">'Forma 6'!$Q$30</definedName>
    <definedName name="VAS075_F_Irankiaimatavi27KitosVeiklos">'Forma 6'!$Q$30</definedName>
    <definedName name="VAS075_F_Irankiaimatavi2Apskaitosveikla1" localSheetId="5">'Forma 6'!$O$30</definedName>
    <definedName name="VAS075_F_Irankiaimatavi2Apskaitosveikla1">'Forma 6'!$O$30</definedName>
    <definedName name="VAS075_F_Irankiaimatavi2Kitareguliuoja1" localSheetId="5">'Forma 6'!$P$30</definedName>
    <definedName name="VAS075_F_Irankiaimatavi2Kitareguliuoja1">'Forma 6'!$P$30</definedName>
    <definedName name="VAS075_F_Irankiaimatavi31IS" localSheetId="5">'Forma 6'!$D$58</definedName>
    <definedName name="VAS075_F_Irankiaimatavi31IS">'Forma 6'!$D$58</definedName>
    <definedName name="VAS075_F_Irankiaimatavi331GeriamojoVandens" localSheetId="5">'Forma 6'!$F$58</definedName>
    <definedName name="VAS075_F_Irankiaimatavi331GeriamojoVandens">'Forma 6'!$F$58</definedName>
    <definedName name="VAS075_F_Irankiaimatavi332GeriamojoVandens" localSheetId="5">'Forma 6'!$G$58</definedName>
    <definedName name="VAS075_F_Irankiaimatavi332GeriamojoVandens">'Forma 6'!$G$58</definedName>
    <definedName name="VAS075_F_Irankiaimatavi333GeriamojoVandens" localSheetId="5">'Forma 6'!$H$58</definedName>
    <definedName name="VAS075_F_Irankiaimatavi333GeriamojoVandens">'Forma 6'!$H$58</definedName>
    <definedName name="VAS075_F_Irankiaimatavi33IsViso" localSheetId="5">'Forma 6'!$E$58</definedName>
    <definedName name="VAS075_F_Irankiaimatavi33IsViso">'Forma 6'!$E$58</definedName>
    <definedName name="VAS075_F_Irankiaimatavi341NuotekuSurinkimas" localSheetId="5">'Forma 6'!$J$58</definedName>
    <definedName name="VAS075_F_Irankiaimatavi341NuotekuSurinkimas">'Forma 6'!$J$58</definedName>
    <definedName name="VAS075_F_Irankiaimatavi342NuotekuValymas" localSheetId="5">'Forma 6'!$K$58</definedName>
    <definedName name="VAS075_F_Irankiaimatavi342NuotekuValymas">'Forma 6'!$K$58</definedName>
    <definedName name="VAS075_F_Irankiaimatavi343NuotekuDumblo" localSheetId="5">'Forma 6'!$L$58</definedName>
    <definedName name="VAS075_F_Irankiaimatavi343NuotekuDumblo">'Forma 6'!$L$58</definedName>
    <definedName name="VAS075_F_Irankiaimatavi34IsViso" localSheetId="5">'Forma 6'!$I$58</definedName>
    <definedName name="VAS075_F_Irankiaimatavi34IsViso">'Forma 6'!$I$58</definedName>
    <definedName name="VAS075_F_Irankiaimatavi35PavirsiniuNuoteku" localSheetId="5">'Forma 6'!$M$58</definedName>
    <definedName name="VAS075_F_Irankiaimatavi35PavirsiniuNuoteku">'Forma 6'!$M$58</definedName>
    <definedName name="VAS075_F_Irankiaimatavi36KitosReguliuojamosios" localSheetId="5">'Forma 6'!$N$58</definedName>
    <definedName name="VAS075_F_Irankiaimatavi36KitosReguliuojamosios">'Forma 6'!$N$58</definedName>
    <definedName name="VAS075_F_Irankiaimatavi37KitosVeiklos" localSheetId="5">'Forma 6'!$Q$58</definedName>
    <definedName name="VAS075_F_Irankiaimatavi37KitosVeiklos">'Forma 6'!$Q$58</definedName>
    <definedName name="VAS075_F_Irankiaimatavi3Apskaitosveikla1" localSheetId="5">'Forma 6'!$O$58</definedName>
    <definedName name="VAS075_F_Irankiaimatavi3Apskaitosveikla1">'Forma 6'!$O$58</definedName>
    <definedName name="VAS075_F_Irankiaimatavi3Kitareguliuoja1" localSheetId="5">'Forma 6'!$P$58</definedName>
    <definedName name="VAS075_F_Irankiaimatavi3Kitareguliuoja1">'Forma 6'!$P$58</definedName>
    <definedName name="VAS075_F_Irankiaimatavi41IS" localSheetId="5">'Forma 6'!$D$86</definedName>
    <definedName name="VAS075_F_Irankiaimatavi41IS">'Forma 6'!$D$86</definedName>
    <definedName name="VAS075_F_Irankiaimatavi431GeriamojoVandens" localSheetId="5">'Forma 6'!$F$86</definedName>
    <definedName name="VAS075_F_Irankiaimatavi431GeriamojoVandens">'Forma 6'!$F$86</definedName>
    <definedName name="VAS075_F_Irankiaimatavi432GeriamojoVandens" localSheetId="5">'Forma 6'!$G$86</definedName>
    <definedName name="VAS075_F_Irankiaimatavi432GeriamojoVandens">'Forma 6'!$G$86</definedName>
    <definedName name="VAS075_F_Irankiaimatavi433GeriamojoVandens" localSheetId="5">'Forma 6'!$H$86</definedName>
    <definedName name="VAS075_F_Irankiaimatavi433GeriamojoVandens">'Forma 6'!$H$86</definedName>
    <definedName name="VAS075_F_Irankiaimatavi43IsViso" localSheetId="5">'Forma 6'!$E$86</definedName>
    <definedName name="VAS075_F_Irankiaimatavi43IsViso">'Forma 6'!$E$86</definedName>
    <definedName name="VAS075_F_Irankiaimatavi441NuotekuSurinkimas" localSheetId="5">'Forma 6'!$J$86</definedName>
    <definedName name="VAS075_F_Irankiaimatavi441NuotekuSurinkimas">'Forma 6'!$J$86</definedName>
    <definedName name="VAS075_F_Irankiaimatavi442NuotekuValymas" localSheetId="5">'Forma 6'!$K$86</definedName>
    <definedName name="VAS075_F_Irankiaimatavi442NuotekuValymas">'Forma 6'!$K$86</definedName>
    <definedName name="VAS075_F_Irankiaimatavi443NuotekuDumblo" localSheetId="5">'Forma 6'!$L$86</definedName>
    <definedName name="VAS075_F_Irankiaimatavi443NuotekuDumblo">'Forma 6'!$L$86</definedName>
    <definedName name="VAS075_F_Irankiaimatavi44IsViso" localSheetId="5">'Forma 6'!$I$86</definedName>
    <definedName name="VAS075_F_Irankiaimatavi44IsViso">'Forma 6'!$I$86</definedName>
    <definedName name="VAS075_F_Irankiaimatavi45PavirsiniuNuoteku" localSheetId="5">'Forma 6'!$M$86</definedName>
    <definedName name="VAS075_F_Irankiaimatavi45PavirsiniuNuoteku">'Forma 6'!$M$86</definedName>
    <definedName name="VAS075_F_Irankiaimatavi46KitosReguliuojamosios" localSheetId="5">'Forma 6'!$N$86</definedName>
    <definedName name="VAS075_F_Irankiaimatavi46KitosReguliuojamosios">'Forma 6'!$N$86</definedName>
    <definedName name="VAS075_F_Irankiaimatavi47KitosVeiklos" localSheetId="5">'Forma 6'!$Q$86</definedName>
    <definedName name="VAS075_F_Irankiaimatavi47KitosVeiklos">'Forma 6'!$Q$86</definedName>
    <definedName name="VAS075_F_Irankiaimatavi4Apskaitosveikla1" localSheetId="5">'Forma 6'!$O$86</definedName>
    <definedName name="VAS075_F_Irankiaimatavi4Apskaitosveikla1">'Forma 6'!$O$86</definedName>
    <definedName name="VAS075_F_Irankiaimatavi4Kitareguliuoja1" localSheetId="5">'Forma 6'!$P$86</definedName>
    <definedName name="VAS075_F_Irankiaimatavi4Kitareguliuoja1">'Forma 6'!$P$86</definedName>
    <definedName name="VAS075_F_Irankiaimatavi51IS" localSheetId="5">'Forma 6'!$D$135</definedName>
    <definedName name="VAS075_F_Irankiaimatavi51IS">'Forma 6'!$D$135</definedName>
    <definedName name="VAS075_F_Irankiaimatavi531GeriamojoVandens" localSheetId="5">'Forma 6'!$F$135</definedName>
    <definedName name="VAS075_F_Irankiaimatavi531GeriamojoVandens">'Forma 6'!$F$135</definedName>
    <definedName name="VAS075_F_Irankiaimatavi532GeriamojoVandens" localSheetId="5">'Forma 6'!$G$135</definedName>
    <definedName name="VAS075_F_Irankiaimatavi532GeriamojoVandens">'Forma 6'!$G$135</definedName>
    <definedName name="VAS075_F_Irankiaimatavi533GeriamojoVandens" localSheetId="5">'Forma 6'!$H$135</definedName>
    <definedName name="VAS075_F_Irankiaimatavi533GeriamojoVandens">'Forma 6'!$H$135</definedName>
    <definedName name="VAS075_F_Irankiaimatavi53IsViso" localSheetId="5">'Forma 6'!$E$135</definedName>
    <definedName name="VAS075_F_Irankiaimatavi53IsViso">'Forma 6'!$E$135</definedName>
    <definedName name="VAS075_F_Irankiaimatavi541NuotekuSurinkimas" localSheetId="5">'Forma 6'!$J$135</definedName>
    <definedName name="VAS075_F_Irankiaimatavi541NuotekuSurinkimas">'Forma 6'!$J$135</definedName>
    <definedName name="VAS075_F_Irankiaimatavi542NuotekuValymas" localSheetId="5">'Forma 6'!$K$135</definedName>
    <definedName name="VAS075_F_Irankiaimatavi542NuotekuValymas">'Forma 6'!$K$135</definedName>
    <definedName name="VAS075_F_Irankiaimatavi543NuotekuDumblo" localSheetId="5">'Forma 6'!$L$135</definedName>
    <definedName name="VAS075_F_Irankiaimatavi543NuotekuDumblo">'Forma 6'!$L$135</definedName>
    <definedName name="VAS075_F_Irankiaimatavi54IsViso" localSheetId="5">'Forma 6'!$I$135</definedName>
    <definedName name="VAS075_F_Irankiaimatavi54IsViso">'Forma 6'!$I$135</definedName>
    <definedName name="VAS075_F_Irankiaimatavi55PavirsiniuNuoteku" localSheetId="5">'Forma 6'!$M$135</definedName>
    <definedName name="VAS075_F_Irankiaimatavi55PavirsiniuNuoteku">'Forma 6'!$M$135</definedName>
    <definedName name="VAS075_F_Irankiaimatavi56KitosReguliuojamosios" localSheetId="5">'Forma 6'!$N$135</definedName>
    <definedName name="VAS075_F_Irankiaimatavi56KitosReguliuojamosios">'Forma 6'!$N$135</definedName>
    <definedName name="VAS075_F_Irankiaimatavi57KitosVeiklos" localSheetId="5">'Forma 6'!$Q$135</definedName>
    <definedName name="VAS075_F_Irankiaimatavi57KitosVeiklos">'Forma 6'!$Q$135</definedName>
    <definedName name="VAS075_F_Irankiaimatavi5Apskaitosveikla1" localSheetId="5">'Forma 6'!$O$135</definedName>
    <definedName name="VAS075_F_Irankiaimatavi5Apskaitosveikla1">'Forma 6'!$O$135</definedName>
    <definedName name="VAS075_F_Irankiaimatavi5Kitareguliuoja1" localSheetId="5">'Forma 6'!$P$135</definedName>
    <definedName name="VAS075_F_Irankiaimatavi5Kitareguliuoja1">'Forma 6'!$P$135</definedName>
    <definedName name="VAS075_F_Irasyti10Apskaitosveikla1" localSheetId="5">'Forma 6'!$O$140</definedName>
    <definedName name="VAS075_F_Irasyti10Apskaitosveikla1">'Forma 6'!$O$140</definedName>
    <definedName name="VAS075_F_Irasyti10Kitareguliuoja1" localSheetId="5">'Forma 6'!$P$140</definedName>
    <definedName name="VAS075_F_Irasyti10Kitareguliuoja1">'Forma 6'!$P$140</definedName>
    <definedName name="VAS075_F_Irasyti11Apskaitosveikla1" localSheetId="5">'Forma 6'!$O$141</definedName>
    <definedName name="VAS075_F_Irasyti11Apskaitosveikla1">'Forma 6'!$O$141</definedName>
    <definedName name="VAS075_F_Irasyti11Kitareguliuoja1" localSheetId="5">'Forma 6'!$P$141</definedName>
    <definedName name="VAS075_F_Irasyti11Kitareguliuoja1">'Forma 6'!$P$141</definedName>
    <definedName name="VAS075_F_Irasyti12Apskaitosveikla1" localSheetId="5">'Forma 6'!$O$142</definedName>
    <definedName name="VAS075_F_Irasyti12Apskaitosveikla1">'Forma 6'!$O$142</definedName>
    <definedName name="VAS075_F_Irasyti12Kitareguliuoja1" localSheetId="5">'Forma 6'!$P$142</definedName>
    <definedName name="VAS075_F_Irasyti12Kitareguliuoja1">'Forma 6'!$P$142</definedName>
    <definedName name="VAS075_F_Irasyti1Apskaitosveikla1" localSheetId="5">'Forma 6'!$O$35</definedName>
    <definedName name="VAS075_F_Irasyti1Apskaitosveikla1">'Forma 6'!$O$35</definedName>
    <definedName name="VAS075_F_Irasyti1Kitareguliuoja1" localSheetId="5">'Forma 6'!$P$35</definedName>
    <definedName name="VAS075_F_Irasyti1Kitareguliuoja1">'Forma 6'!$P$35</definedName>
    <definedName name="VAS075_F_Irasyti2Apskaitosveikla1" localSheetId="5">'Forma 6'!$O$36</definedName>
    <definedName name="VAS075_F_Irasyti2Apskaitosveikla1">'Forma 6'!$O$36</definedName>
    <definedName name="VAS075_F_Irasyti2Kitareguliuoja1" localSheetId="5">'Forma 6'!$P$36</definedName>
    <definedName name="VAS075_F_Irasyti2Kitareguliuoja1">'Forma 6'!$P$36</definedName>
    <definedName name="VAS075_F_Irasyti3Apskaitosveikla1" localSheetId="5">'Forma 6'!$O$37</definedName>
    <definedName name="VAS075_F_Irasyti3Apskaitosveikla1">'Forma 6'!$O$37</definedName>
    <definedName name="VAS075_F_Irasyti3Kitareguliuoja1" localSheetId="5">'Forma 6'!$P$37</definedName>
    <definedName name="VAS075_F_Irasyti3Kitareguliuoja1">'Forma 6'!$P$37</definedName>
    <definedName name="VAS075_F_Irasyti4Apskaitosveikla1" localSheetId="5">'Forma 6'!$O$63</definedName>
    <definedName name="VAS075_F_Irasyti4Apskaitosveikla1">'Forma 6'!$O$63</definedName>
    <definedName name="VAS075_F_Irasyti4Kitareguliuoja1" localSheetId="5">'Forma 6'!$P$63</definedName>
    <definedName name="VAS075_F_Irasyti4Kitareguliuoja1">'Forma 6'!$P$63</definedName>
    <definedName name="VAS075_F_Irasyti5Apskaitosveikla1" localSheetId="5">'Forma 6'!$O$64</definedName>
    <definedName name="VAS075_F_Irasyti5Apskaitosveikla1">'Forma 6'!$O$64</definedName>
    <definedName name="VAS075_F_Irasyti5Kitareguliuoja1" localSheetId="5">'Forma 6'!$P$64</definedName>
    <definedName name="VAS075_F_Irasyti5Kitareguliuoja1">'Forma 6'!$P$64</definedName>
    <definedName name="VAS075_F_Irasyti6Apskaitosveikla1" localSheetId="5">'Forma 6'!$O$65</definedName>
    <definedName name="VAS075_F_Irasyti6Apskaitosveikla1">'Forma 6'!$O$65</definedName>
    <definedName name="VAS075_F_Irasyti6Kitareguliuoja1" localSheetId="5">'Forma 6'!$P$65</definedName>
    <definedName name="VAS075_F_Irasyti6Kitareguliuoja1">'Forma 6'!$P$65</definedName>
    <definedName name="VAS075_F_Irasyti7Apskaitosveikla1" localSheetId="5">'Forma 6'!$O$91</definedName>
    <definedName name="VAS075_F_Irasyti7Apskaitosveikla1">'Forma 6'!$O$91</definedName>
    <definedName name="VAS075_F_Irasyti7Kitareguliuoja1" localSheetId="5">'Forma 6'!$P$91</definedName>
    <definedName name="VAS075_F_Irasyti7Kitareguliuoja1">'Forma 6'!$P$91</definedName>
    <definedName name="VAS075_F_Irasyti8Apskaitosveikla1" localSheetId="5">'Forma 6'!$O$92</definedName>
    <definedName name="VAS075_F_Irasyti8Apskaitosveikla1">'Forma 6'!$O$92</definedName>
    <definedName name="VAS075_F_Irasyti8Kitareguliuoja1" localSheetId="5">'Forma 6'!$P$92</definedName>
    <definedName name="VAS075_F_Irasyti8Kitareguliuoja1">'Forma 6'!$P$92</definedName>
    <definedName name="VAS075_F_Irasyti9Apskaitosveikla1" localSheetId="5">'Forma 6'!$O$93</definedName>
    <definedName name="VAS075_F_Irasyti9Apskaitosveikla1">'Forma 6'!$O$93</definedName>
    <definedName name="VAS075_F_Irasyti9Kitareguliuoja1" localSheetId="5">'Forma 6'!$P$93</definedName>
    <definedName name="VAS075_F_Irasyti9Kitareguliuoja1">'Forma 6'!$P$93</definedName>
    <definedName name="VAS075_F_Keliaiaikstele21IS" localSheetId="5">'Forma 6'!$D$17</definedName>
    <definedName name="VAS075_F_Keliaiaikstele21IS">'Forma 6'!$D$17</definedName>
    <definedName name="VAS075_F_Keliaiaikstele231GeriamojoVandens" localSheetId="5">'Forma 6'!$F$17</definedName>
    <definedName name="VAS075_F_Keliaiaikstele231GeriamojoVandens">'Forma 6'!$F$17</definedName>
    <definedName name="VAS075_F_Keliaiaikstele232GeriamojoVandens" localSheetId="5">'Forma 6'!$G$17</definedName>
    <definedName name="VAS075_F_Keliaiaikstele232GeriamojoVandens">'Forma 6'!$G$17</definedName>
    <definedName name="VAS075_F_Keliaiaikstele233GeriamojoVandens" localSheetId="5">'Forma 6'!$H$17</definedName>
    <definedName name="VAS075_F_Keliaiaikstele233GeriamojoVandens">'Forma 6'!$H$17</definedName>
    <definedName name="VAS075_F_Keliaiaikstele23IsViso" localSheetId="5">'Forma 6'!$E$17</definedName>
    <definedName name="VAS075_F_Keliaiaikstele23IsViso">'Forma 6'!$E$17</definedName>
    <definedName name="VAS075_F_Keliaiaikstele241NuotekuSurinkimas" localSheetId="5">'Forma 6'!$J$17</definedName>
    <definedName name="VAS075_F_Keliaiaikstele241NuotekuSurinkimas">'Forma 6'!$J$17</definedName>
    <definedName name="VAS075_F_Keliaiaikstele242NuotekuValymas" localSheetId="5">'Forma 6'!$K$17</definedName>
    <definedName name="VAS075_F_Keliaiaikstele242NuotekuValymas">'Forma 6'!$K$17</definedName>
    <definedName name="VAS075_F_Keliaiaikstele243NuotekuDumblo" localSheetId="5">'Forma 6'!$L$17</definedName>
    <definedName name="VAS075_F_Keliaiaikstele243NuotekuDumblo">'Forma 6'!$L$17</definedName>
    <definedName name="VAS075_F_Keliaiaikstele24IsViso" localSheetId="5">'Forma 6'!$I$17</definedName>
    <definedName name="VAS075_F_Keliaiaikstele24IsViso">'Forma 6'!$I$17</definedName>
    <definedName name="VAS075_F_Keliaiaikstele25PavirsiniuNuoteku" localSheetId="5">'Forma 6'!$M$17</definedName>
    <definedName name="VAS075_F_Keliaiaikstele25PavirsiniuNuoteku">'Forma 6'!$M$17</definedName>
    <definedName name="VAS075_F_Keliaiaikstele26KitosReguliuojamosios" localSheetId="5">'Forma 6'!$N$17</definedName>
    <definedName name="VAS075_F_Keliaiaikstele26KitosReguliuojamosios">'Forma 6'!$N$17</definedName>
    <definedName name="VAS075_F_Keliaiaikstele27KitosVeiklos" localSheetId="5">'Forma 6'!$Q$17</definedName>
    <definedName name="VAS075_F_Keliaiaikstele27KitosVeiklos">'Forma 6'!$Q$17</definedName>
    <definedName name="VAS075_F_Keliaiaikstele2Apskaitosveikla1" localSheetId="5">'Forma 6'!$O$17</definedName>
    <definedName name="VAS075_F_Keliaiaikstele2Apskaitosveikla1">'Forma 6'!$O$17</definedName>
    <definedName name="VAS075_F_Keliaiaikstele2Kitareguliuoja1" localSheetId="5">'Forma 6'!$P$17</definedName>
    <definedName name="VAS075_F_Keliaiaikstele2Kitareguliuoja1">'Forma 6'!$P$17</definedName>
    <definedName name="VAS075_F_Keliaiaikstele31IS" localSheetId="5">'Forma 6'!$D$45</definedName>
    <definedName name="VAS075_F_Keliaiaikstele31IS">'Forma 6'!$D$45</definedName>
    <definedName name="VAS075_F_Keliaiaikstele331GeriamojoVandens" localSheetId="5">'Forma 6'!$F$45</definedName>
    <definedName name="VAS075_F_Keliaiaikstele331GeriamojoVandens">'Forma 6'!$F$45</definedName>
    <definedName name="VAS075_F_Keliaiaikstele332GeriamojoVandens" localSheetId="5">'Forma 6'!$G$45</definedName>
    <definedName name="VAS075_F_Keliaiaikstele332GeriamojoVandens">'Forma 6'!$G$45</definedName>
    <definedName name="VAS075_F_Keliaiaikstele333GeriamojoVandens" localSheetId="5">'Forma 6'!$H$45</definedName>
    <definedName name="VAS075_F_Keliaiaikstele333GeriamojoVandens">'Forma 6'!$H$45</definedName>
    <definedName name="VAS075_F_Keliaiaikstele33IsViso" localSheetId="5">'Forma 6'!$E$45</definedName>
    <definedName name="VAS075_F_Keliaiaikstele33IsViso">'Forma 6'!$E$45</definedName>
    <definedName name="VAS075_F_Keliaiaikstele341NuotekuSurinkimas" localSheetId="5">'Forma 6'!$J$45</definedName>
    <definedName name="VAS075_F_Keliaiaikstele341NuotekuSurinkimas">'Forma 6'!$J$45</definedName>
    <definedName name="VAS075_F_Keliaiaikstele342NuotekuValymas" localSheetId="5">'Forma 6'!$K$45</definedName>
    <definedName name="VAS075_F_Keliaiaikstele342NuotekuValymas">'Forma 6'!$K$45</definedName>
    <definedName name="VAS075_F_Keliaiaikstele343NuotekuDumblo" localSheetId="5">'Forma 6'!$L$45</definedName>
    <definedName name="VAS075_F_Keliaiaikstele343NuotekuDumblo">'Forma 6'!$L$45</definedName>
    <definedName name="VAS075_F_Keliaiaikstele34IsViso" localSheetId="5">'Forma 6'!$I$45</definedName>
    <definedName name="VAS075_F_Keliaiaikstele34IsViso">'Forma 6'!$I$45</definedName>
    <definedName name="VAS075_F_Keliaiaikstele35PavirsiniuNuoteku" localSheetId="5">'Forma 6'!$M$45</definedName>
    <definedName name="VAS075_F_Keliaiaikstele35PavirsiniuNuoteku">'Forma 6'!$M$45</definedName>
    <definedName name="VAS075_F_Keliaiaikstele36KitosReguliuojamosios" localSheetId="5">'Forma 6'!$N$45</definedName>
    <definedName name="VAS075_F_Keliaiaikstele36KitosReguliuojamosios">'Forma 6'!$N$45</definedName>
    <definedName name="VAS075_F_Keliaiaikstele37KitosVeiklos" localSheetId="5">'Forma 6'!$Q$45</definedName>
    <definedName name="VAS075_F_Keliaiaikstele37KitosVeiklos">'Forma 6'!$Q$45</definedName>
    <definedName name="VAS075_F_Keliaiaikstele3Apskaitosveikla1" localSheetId="5">'Forma 6'!$O$45</definedName>
    <definedName name="VAS075_F_Keliaiaikstele3Apskaitosveikla1">'Forma 6'!$O$45</definedName>
    <definedName name="VAS075_F_Keliaiaikstele3Kitareguliuoja1" localSheetId="5">'Forma 6'!$P$45</definedName>
    <definedName name="VAS075_F_Keliaiaikstele3Kitareguliuoja1">'Forma 6'!$P$45</definedName>
    <definedName name="VAS075_F_Keliaiaikstele41IS" localSheetId="5">'Forma 6'!$D$73</definedName>
    <definedName name="VAS075_F_Keliaiaikstele41IS">'Forma 6'!$D$73</definedName>
    <definedName name="VAS075_F_Keliaiaikstele431GeriamojoVandens" localSheetId="5">'Forma 6'!$F$73</definedName>
    <definedName name="VAS075_F_Keliaiaikstele431GeriamojoVandens">'Forma 6'!$F$73</definedName>
    <definedName name="VAS075_F_Keliaiaikstele432GeriamojoVandens" localSheetId="5">'Forma 6'!$G$73</definedName>
    <definedName name="VAS075_F_Keliaiaikstele432GeriamojoVandens">'Forma 6'!$G$73</definedName>
    <definedName name="VAS075_F_Keliaiaikstele433GeriamojoVandens" localSheetId="5">'Forma 6'!$H$73</definedName>
    <definedName name="VAS075_F_Keliaiaikstele433GeriamojoVandens">'Forma 6'!$H$73</definedName>
    <definedName name="VAS075_F_Keliaiaikstele43IsViso" localSheetId="5">'Forma 6'!$E$73</definedName>
    <definedName name="VAS075_F_Keliaiaikstele43IsViso">'Forma 6'!$E$73</definedName>
    <definedName name="VAS075_F_Keliaiaikstele441NuotekuSurinkimas" localSheetId="5">'Forma 6'!$J$73</definedName>
    <definedName name="VAS075_F_Keliaiaikstele441NuotekuSurinkimas">'Forma 6'!$J$73</definedName>
    <definedName name="VAS075_F_Keliaiaikstele442NuotekuValymas" localSheetId="5">'Forma 6'!$K$73</definedName>
    <definedName name="VAS075_F_Keliaiaikstele442NuotekuValymas">'Forma 6'!$K$73</definedName>
    <definedName name="VAS075_F_Keliaiaikstele443NuotekuDumblo" localSheetId="5">'Forma 6'!$L$73</definedName>
    <definedName name="VAS075_F_Keliaiaikstele443NuotekuDumblo">'Forma 6'!$L$73</definedName>
    <definedName name="VAS075_F_Keliaiaikstele44IsViso" localSheetId="5">'Forma 6'!$I$73</definedName>
    <definedName name="VAS075_F_Keliaiaikstele44IsViso">'Forma 6'!$I$73</definedName>
    <definedName name="VAS075_F_Keliaiaikstele45PavirsiniuNuoteku" localSheetId="5">'Forma 6'!$M$73</definedName>
    <definedName name="VAS075_F_Keliaiaikstele45PavirsiniuNuoteku">'Forma 6'!$M$73</definedName>
    <definedName name="VAS075_F_Keliaiaikstele46KitosReguliuojamosios" localSheetId="5">'Forma 6'!$N$73</definedName>
    <definedName name="VAS075_F_Keliaiaikstele46KitosReguliuojamosios">'Forma 6'!$N$73</definedName>
    <definedName name="VAS075_F_Keliaiaikstele47KitosVeiklos" localSheetId="5">'Forma 6'!$Q$73</definedName>
    <definedName name="VAS075_F_Keliaiaikstele47KitosVeiklos">'Forma 6'!$Q$73</definedName>
    <definedName name="VAS075_F_Keliaiaikstele4Apskaitosveikla1" localSheetId="5">'Forma 6'!$O$73</definedName>
    <definedName name="VAS075_F_Keliaiaikstele4Apskaitosveikla1">'Forma 6'!$O$73</definedName>
    <definedName name="VAS075_F_Keliaiaikstele4Kitareguliuoja1" localSheetId="5">'Forma 6'!$P$73</definedName>
    <definedName name="VAS075_F_Keliaiaikstele4Kitareguliuoja1">'Forma 6'!$P$73</definedName>
    <definedName name="VAS075_F_Keliaiaikstele51IS" localSheetId="5">'Forma 6'!$D$123</definedName>
    <definedName name="VAS075_F_Keliaiaikstele51IS">'Forma 6'!$D$123</definedName>
    <definedName name="VAS075_F_Keliaiaikstele531GeriamojoVandens" localSheetId="5">'Forma 6'!$F$123</definedName>
    <definedName name="VAS075_F_Keliaiaikstele531GeriamojoVandens">'Forma 6'!$F$123</definedName>
    <definedName name="VAS075_F_Keliaiaikstele532GeriamojoVandens" localSheetId="5">'Forma 6'!$G$123</definedName>
    <definedName name="VAS075_F_Keliaiaikstele532GeriamojoVandens">'Forma 6'!$G$123</definedName>
    <definedName name="VAS075_F_Keliaiaikstele533GeriamojoVandens" localSheetId="5">'Forma 6'!$H$123</definedName>
    <definedName name="VAS075_F_Keliaiaikstele533GeriamojoVandens">'Forma 6'!$H$123</definedName>
    <definedName name="VAS075_F_Keliaiaikstele53IsViso" localSheetId="5">'Forma 6'!$E$123</definedName>
    <definedName name="VAS075_F_Keliaiaikstele53IsViso">'Forma 6'!$E$123</definedName>
    <definedName name="VAS075_F_Keliaiaikstele541NuotekuSurinkimas" localSheetId="5">'Forma 6'!$J$123</definedName>
    <definedName name="VAS075_F_Keliaiaikstele541NuotekuSurinkimas">'Forma 6'!$J$123</definedName>
    <definedName name="VAS075_F_Keliaiaikstele542NuotekuValymas" localSheetId="5">'Forma 6'!$K$123</definedName>
    <definedName name="VAS075_F_Keliaiaikstele542NuotekuValymas">'Forma 6'!$K$123</definedName>
    <definedName name="VAS075_F_Keliaiaikstele543NuotekuDumblo" localSheetId="5">'Forma 6'!$L$123</definedName>
    <definedName name="VAS075_F_Keliaiaikstele543NuotekuDumblo">'Forma 6'!$L$123</definedName>
    <definedName name="VAS075_F_Keliaiaikstele54IsViso" localSheetId="5">'Forma 6'!$I$123</definedName>
    <definedName name="VAS075_F_Keliaiaikstele54IsViso">'Forma 6'!$I$123</definedName>
    <definedName name="VAS075_F_Keliaiaikstele55PavirsiniuNuoteku" localSheetId="5">'Forma 6'!$M$123</definedName>
    <definedName name="VAS075_F_Keliaiaikstele55PavirsiniuNuoteku">'Forma 6'!$M$123</definedName>
    <definedName name="VAS075_F_Keliaiaikstele56KitosReguliuojamosios" localSheetId="5">'Forma 6'!$N$123</definedName>
    <definedName name="VAS075_F_Keliaiaikstele56KitosReguliuojamosios">'Forma 6'!$N$123</definedName>
    <definedName name="VAS075_F_Keliaiaikstele57KitosVeiklos" localSheetId="5">'Forma 6'!$Q$123</definedName>
    <definedName name="VAS075_F_Keliaiaikstele57KitosVeiklos">'Forma 6'!$Q$123</definedName>
    <definedName name="VAS075_F_Keliaiaikstele5Apskaitosveikla1" localSheetId="5">'Forma 6'!$O$123</definedName>
    <definedName name="VAS075_F_Keliaiaikstele5Apskaitosveikla1">'Forma 6'!$O$123</definedName>
    <definedName name="VAS075_F_Keliaiaikstele5Kitareguliuoja1" localSheetId="5">'Forma 6'!$P$123</definedName>
    <definedName name="VAS075_F_Keliaiaikstele5Kitareguliuoja1">'Forma 6'!$P$123</definedName>
    <definedName name="VAS075_F_Kitairanga11IS" localSheetId="5">'Forma 6'!$D$129</definedName>
    <definedName name="VAS075_F_Kitairanga11IS">'Forma 6'!$D$129</definedName>
    <definedName name="VAS075_F_Kitairanga131GeriamojoVandens" localSheetId="5">'Forma 6'!$F$129</definedName>
    <definedName name="VAS075_F_Kitairanga131GeriamojoVandens">'Forma 6'!$F$129</definedName>
    <definedName name="VAS075_F_Kitairanga132GeriamojoVandens" localSheetId="5">'Forma 6'!$G$129</definedName>
    <definedName name="VAS075_F_Kitairanga132GeriamojoVandens">'Forma 6'!$G$129</definedName>
    <definedName name="VAS075_F_Kitairanga133GeriamojoVandens" localSheetId="5">'Forma 6'!$H$129</definedName>
    <definedName name="VAS075_F_Kitairanga133GeriamojoVandens">'Forma 6'!$H$129</definedName>
    <definedName name="VAS075_F_Kitairanga13IsViso" localSheetId="5">'Forma 6'!$E$129</definedName>
    <definedName name="VAS075_F_Kitairanga13IsViso">'Forma 6'!$E$129</definedName>
    <definedName name="VAS075_F_Kitairanga141NuotekuSurinkimas" localSheetId="5">'Forma 6'!$J$129</definedName>
    <definedName name="VAS075_F_Kitairanga141NuotekuSurinkimas">'Forma 6'!$J$129</definedName>
    <definedName name="VAS075_F_Kitairanga142NuotekuValymas" localSheetId="5">'Forma 6'!$K$129</definedName>
    <definedName name="VAS075_F_Kitairanga142NuotekuValymas">'Forma 6'!$K$129</definedName>
    <definedName name="VAS075_F_Kitairanga143NuotekuDumblo" localSheetId="5">'Forma 6'!$L$129</definedName>
    <definedName name="VAS075_F_Kitairanga143NuotekuDumblo">'Forma 6'!$L$129</definedName>
    <definedName name="VAS075_F_Kitairanga14IsViso" localSheetId="5">'Forma 6'!$I$129</definedName>
    <definedName name="VAS075_F_Kitairanga14IsViso">'Forma 6'!$I$129</definedName>
    <definedName name="VAS075_F_Kitairanga15PavirsiniuNuoteku" localSheetId="5">'Forma 6'!$M$129</definedName>
    <definedName name="VAS075_F_Kitairanga15PavirsiniuNuoteku">'Forma 6'!$M$129</definedName>
    <definedName name="VAS075_F_Kitairanga16KitosReguliuojamosios" localSheetId="5">'Forma 6'!$N$129</definedName>
    <definedName name="VAS075_F_Kitairanga16KitosReguliuojamosios">'Forma 6'!$N$129</definedName>
    <definedName name="VAS075_F_Kitairanga17KitosVeiklos" localSheetId="5">'Forma 6'!$Q$129</definedName>
    <definedName name="VAS075_F_Kitairanga17KitosVeiklos">'Forma 6'!$Q$129</definedName>
    <definedName name="VAS075_F_Kitairanga1Apskaitosveikla1" localSheetId="5">'Forma 6'!$O$129</definedName>
    <definedName name="VAS075_F_Kitairanga1Apskaitosveikla1">'Forma 6'!$O$129</definedName>
    <definedName name="VAS075_F_Kitairanga1Kitareguliuoja1" localSheetId="5">'Forma 6'!$P$129</definedName>
    <definedName name="VAS075_F_Kitairanga1Kitareguliuoja1">'Forma 6'!$P$129</definedName>
    <definedName name="VAS075_F_Kitasilgalaiki11IS" localSheetId="5">'Forma 6'!$D$34</definedName>
    <definedName name="VAS075_F_Kitasilgalaiki11IS">'Forma 6'!$D$34</definedName>
    <definedName name="VAS075_F_Kitasilgalaiki131GeriamojoVandens" localSheetId="5">'Forma 6'!$F$34</definedName>
    <definedName name="VAS075_F_Kitasilgalaiki131GeriamojoVandens">'Forma 6'!$F$34</definedName>
    <definedName name="VAS075_F_Kitasilgalaiki132GeriamojoVandens" localSheetId="5">'Forma 6'!$G$34</definedName>
    <definedName name="VAS075_F_Kitasilgalaiki132GeriamojoVandens">'Forma 6'!$G$34</definedName>
    <definedName name="VAS075_F_Kitasilgalaiki133GeriamojoVandens" localSheetId="5">'Forma 6'!$H$34</definedName>
    <definedName name="VAS075_F_Kitasilgalaiki133GeriamojoVandens">'Forma 6'!$H$34</definedName>
    <definedName name="VAS075_F_Kitasilgalaiki13IsViso" localSheetId="5">'Forma 6'!$E$34</definedName>
    <definedName name="VAS075_F_Kitasilgalaiki13IsViso">'Forma 6'!$E$34</definedName>
    <definedName name="VAS075_F_Kitasilgalaiki141NuotekuSurinkimas" localSheetId="5">'Forma 6'!$J$34</definedName>
    <definedName name="VAS075_F_Kitasilgalaiki141NuotekuSurinkimas">'Forma 6'!$J$34</definedName>
    <definedName name="VAS075_F_Kitasilgalaiki142NuotekuValymas" localSheetId="5">'Forma 6'!$K$34</definedName>
    <definedName name="VAS075_F_Kitasilgalaiki142NuotekuValymas">'Forma 6'!$K$34</definedName>
    <definedName name="VAS075_F_Kitasilgalaiki143NuotekuDumblo" localSheetId="5">'Forma 6'!$L$34</definedName>
    <definedName name="VAS075_F_Kitasilgalaiki143NuotekuDumblo">'Forma 6'!$L$34</definedName>
    <definedName name="VAS075_F_Kitasilgalaiki14IsViso" localSheetId="5">'Forma 6'!$I$34</definedName>
    <definedName name="VAS075_F_Kitasilgalaiki14IsViso">'Forma 6'!$I$34</definedName>
    <definedName name="VAS075_F_Kitasilgalaiki15PavirsiniuNuoteku" localSheetId="5">'Forma 6'!$M$34</definedName>
    <definedName name="VAS075_F_Kitasilgalaiki15PavirsiniuNuoteku">'Forma 6'!$M$34</definedName>
    <definedName name="VAS075_F_Kitasilgalaiki16KitosReguliuojamosios" localSheetId="5">'Forma 6'!$N$34</definedName>
    <definedName name="VAS075_F_Kitasilgalaiki16KitosReguliuojamosios">'Forma 6'!$N$34</definedName>
    <definedName name="VAS075_F_Kitasilgalaiki17KitosVeiklos" localSheetId="5">'Forma 6'!$Q$34</definedName>
    <definedName name="VAS075_F_Kitasilgalaiki17KitosVeiklos">'Forma 6'!$Q$34</definedName>
    <definedName name="VAS075_F_Kitasilgalaiki1Apskaitosveikla1" localSheetId="5">'Forma 6'!$O$34</definedName>
    <definedName name="VAS075_F_Kitasilgalaiki1Apskaitosveikla1">'Forma 6'!$O$34</definedName>
    <definedName name="VAS075_F_Kitasilgalaiki1Kitareguliuoja1" localSheetId="5">'Forma 6'!$P$34</definedName>
    <definedName name="VAS075_F_Kitasilgalaiki1Kitareguliuoja1">'Forma 6'!$P$34</definedName>
    <definedName name="VAS075_F_Kitasilgalaiki21IS" localSheetId="5">'Forma 6'!$D$62</definedName>
    <definedName name="VAS075_F_Kitasilgalaiki21IS">'Forma 6'!$D$62</definedName>
    <definedName name="VAS075_F_Kitasilgalaiki231GeriamojoVandens" localSheetId="5">'Forma 6'!$F$62</definedName>
    <definedName name="VAS075_F_Kitasilgalaiki231GeriamojoVandens">'Forma 6'!$F$62</definedName>
    <definedName name="VAS075_F_Kitasilgalaiki232GeriamojoVandens" localSheetId="5">'Forma 6'!$G$62</definedName>
    <definedName name="VAS075_F_Kitasilgalaiki232GeriamojoVandens">'Forma 6'!$G$62</definedName>
    <definedName name="VAS075_F_Kitasilgalaiki233GeriamojoVandens" localSheetId="5">'Forma 6'!$H$62</definedName>
    <definedName name="VAS075_F_Kitasilgalaiki233GeriamojoVandens">'Forma 6'!$H$62</definedName>
    <definedName name="VAS075_F_Kitasilgalaiki23IsViso" localSheetId="5">'Forma 6'!$E$62</definedName>
    <definedName name="VAS075_F_Kitasilgalaiki23IsViso">'Forma 6'!$E$62</definedName>
    <definedName name="VAS075_F_Kitasilgalaiki241NuotekuSurinkimas" localSheetId="5">'Forma 6'!$J$62</definedName>
    <definedName name="VAS075_F_Kitasilgalaiki241NuotekuSurinkimas">'Forma 6'!$J$62</definedName>
    <definedName name="VAS075_F_Kitasilgalaiki242NuotekuValymas" localSheetId="5">'Forma 6'!$K$62</definedName>
    <definedName name="VAS075_F_Kitasilgalaiki242NuotekuValymas">'Forma 6'!$K$62</definedName>
    <definedName name="VAS075_F_Kitasilgalaiki243NuotekuDumblo" localSheetId="5">'Forma 6'!$L$62</definedName>
    <definedName name="VAS075_F_Kitasilgalaiki243NuotekuDumblo">'Forma 6'!$L$62</definedName>
    <definedName name="VAS075_F_Kitasilgalaiki24IsViso" localSheetId="5">'Forma 6'!$I$62</definedName>
    <definedName name="VAS075_F_Kitasilgalaiki24IsViso">'Forma 6'!$I$62</definedName>
    <definedName name="VAS075_F_Kitasilgalaiki25PavirsiniuNuoteku" localSheetId="5">'Forma 6'!$M$62</definedName>
    <definedName name="VAS075_F_Kitasilgalaiki25PavirsiniuNuoteku">'Forma 6'!$M$62</definedName>
    <definedName name="VAS075_F_Kitasilgalaiki26KitosReguliuojamosios" localSheetId="5">'Forma 6'!$N$62</definedName>
    <definedName name="VAS075_F_Kitasilgalaiki26KitosReguliuojamosios">'Forma 6'!$N$62</definedName>
    <definedName name="VAS075_F_Kitasilgalaiki27KitosVeiklos" localSheetId="5">'Forma 6'!$Q$62</definedName>
    <definedName name="VAS075_F_Kitasilgalaiki27KitosVeiklos">'Forma 6'!$Q$62</definedName>
    <definedName name="VAS075_F_Kitasilgalaiki2Apskaitosveikla1" localSheetId="5">'Forma 6'!$O$62</definedName>
    <definedName name="VAS075_F_Kitasilgalaiki2Apskaitosveikla1">'Forma 6'!$O$62</definedName>
    <definedName name="VAS075_F_Kitasilgalaiki2Kitareguliuoja1" localSheetId="5">'Forma 6'!$P$62</definedName>
    <definedName name="VAS075_F_Kitasilgalaiki2Kitareguliuoja1">'Forma 6'!$P$62</definedName>
    <definedName name="VAS075_F_Kitasilgalaiki31IS" localSheetId="5">'Forma 6'!$D$90</definedName>
    <definedName name="VAS075_F_Kitasilgalaiki31IS">'Forma 6'!$D$90</definedName>
    <definedName name="VAS075_F_Kitasilgalaiki331GeriamojoVandens" localSheetId="5">'Forma 6'!$F$90</definedName>
    <definedName name="VAS075_F_Kitasilgalaiki331GeriamojoVandens">'Forma 6'!$F$90</definedName>
    <definedName name="VAS075_F_Kitasilgalaiki332GeriamojoVandens" localSheetId="5">'Forma 6'!$G$90</definedName>
    <definedName name="VAS075_F_Kitasilgalaiki332GeriamojoVandens">'Forma 6'!$G$90</definedName>
    <definedName name="VAS075_F_Kitasilgalaiki333GeriamojoVandens" localSheetId="5">'Forma 6'!$H$90</definedName>
    <definedName name="VAS075_F_Kitasilgalaiki333GeriamojoVandens">'Forma 6'!$H$90</definedName>
    <definedName name="VAS075_F_Kitasilgalaiki33IsViso" localSheetId="5">'Forma 6'!$E$90</definedName>
    <definedName name="VAS075_F_Kitasilgalaiki33IsViso">'Forma 6'!$E$90</definedName>
    <definedName name="VAS075_F_Kitasilgalaiki341NuotekuSurinkimas" localSheetId="5">'Forma 6'!$J$90</definedName>
    <definedName name="VAS075_F_Kitasilgalaiki341NuotekuSurinkimas">'Forma 6'!$J$90</definedName>
    <definedName name="VAS075_F_Kitasilgalaiki342NuotekuValymas" localSheetId="5">'Forma 6'!$K$90</definedName>
    <definedName name="VAS075_F_Kitasilgalaiki342NuotekuValymas">'Forma 6'!$K$90</definedName>
    <definedName name="VAS075_F_Kitasilgalaiki343NuotekuDumblo" localSheetId="5">'Forma 6'!$L$90</definedName>
    <definedName name="VAS075_F_Kitasilgalaiki343NuotekuDumblo">'Forma 6'!$L$90</definedName>
    <definedName name="VAS075_F_Kitasilgalaiki34IsViso" localSheetId="5">'Forma 6'!$I$90</definedName>
    <definedName name="VAS075_F_Kitasilgalaiki34IsViso">'Forma 6'!$I$90</definedName>
    <definedName name="VAS075_F_Kitasilgalaiki35PavirsiniuNuoteku" localSheetId="5">'Forma 6'!$M$90</definedName>
    <definedName name="VAS075_F_Kitasilgalaiki35PavirsiniuNuoteku">'Forma 6'!$M$90</definedName>
    <definedName name="VAS075_F_Kitasilgalaiki36KitosReguliuojamosios" localSheetId="5">'Forma 6'!$N$90</definedName>
    <definedName name="VAS075_F_Kitasilgalaiki36KitosReguliuojamosios">'Forma 6'!$N$90</definedName>
    <definedName name="VAS075_F_Kitasilgalaiki37KitosVeiklos" localSheetId="5">'Forma 6'!$Q$90</definedName>
    <definedName name="VAS075_F_Kitasilgalaiki37KitosVeiklos">'Forma 6'!$Q$90</definedName>
    <definedName name="VAS075_F_Kitasilgalaiki3Apskaitosveikla1" localSheetId="5">'Forma 6'!$O$90</definedName>
    <definedName name="VAS075_F_Kitasilgalaiki3Apskaitosveikla1">'Forma 6'!$O$90</definedName>
    <definedName name="VAS075_F_Kitasilgalaiki3Kitareguliuoja1" localSheetId="5">'Forma 6'!$P$90</definedName>
    <definedName name="VAS075_F_Kitasilgalaiki3Kitareguliuoja1">'Forma 6'!$P$90</definedName>
    <definedName name="VAS075_F_Kitasilgalaiki41IS" localSheetId="5">'Forma 6'!$D$139</definedName>
    <definedName name="VAS075_F_Kitasilgalaiki41IS">'Forma 6'!$D$139</definedName>
    <definedName name="VAS075_F_Kitasilgalaiki431GeriamojoVandens" localSheetId="5">'Forma 6'!$F$139</definedName>
    <definedName name="VAS075_F_Kitasilgalaiki431GeriamojoVandens">'Forma 6'!$F$139</definedName>
    <definedName name="VAS075_F_Kitasilgalaiki432GeriamojoVandens" localSheetId="5">'Forma 6'!$G$139</definedName>
    <definedName name="VAS075_F_Kitasilgalaiki432GeriamojoVandens">'Forma 6'!$G$139</definedName>
    <definedName name="VAS075_F_Kitasilgalaiki433GeriamojoVandens" localSheetId="5">'Forma 6'!$H$139</definedName>
    <definedName name="VAS075_F_Kitasilgalaiki433GeriamojoVandens">'Forma 6'!$H$139</definedName>
    <definedName name="VAS075_F_Kitasilgalaiki43IsViso" localSheetId="5">'Forma 6'!$E$139</definedName>
    <definedName name="VAS075_F_Kitasilgalaiki43IsViso">'Forma 6'!$E$139</definedName>
    <definedName name="VAS075_F_Kitasilgalaiki441NuotekuSurinkimas" localSheetId="5">'Forma 6'!$J$139</definedName>
    <definedName name="VAS075_F_Kitasilgalaiki441NuotekuSurinkimas">'Forma 6'!$J$139</definedName>
    <definedName name="VAS075_F_Kitasilgalaiki442NuotekuValymas" localSheetId="5">'Forma 6'!$K$139</definedName>
    <definedName name="VAS075_F_Kitasilgalaiki442NuotekuValymas">'Forma 6'!$K$139</definedName>
    <definedName name="VAS075_F_Kitasilgalaiki443NuotekuDumblo" localSheetId="5">'Forma 6'!$L$139</definedName>
    <definedName name="VAS075_F_Kitasilgalaiki443NuotekuDumblo">'Forma 6'!$L$139</definedName>
    <definedName name="VAS075_F_Kitasilgalaiki44IsViso" localSheetId="5">'Forma 6'!$I$139</definedName>
    <definedName name="VAS075_F_Kitasilgalaiki44IsViso">'Forma 6'!$I$139</definedName>
    <definedName name="VAS075_F_Kitasilgalaiki45PavirsiniuNuoteku" localSheetId="5">'Forma 6'!$M$139</definedName>
    <definedName name="VAS075_F_Kitasilgalaiki45PavirsiniuNuoteku">'Forma 6'!$M$139</definedName>
    <definedName name="VAS075_F_Kitasilgalaiki46KitosReguliuojamosios" localSheetId="5">'Forma 6'!$N$139</definedName>
    <definedName name="VAS075_F_Kitasilgalaiki46KitosReguliuojamosios">'Forma 6'!$N$139</definedName>
    <definedName name="VAS075_F_Kitasilgalaiki47KitosVeiklos" localSheetId="5">'Forma 6'!$Q$139</definedName>
    <definedName name="VAS075_F_Kitasilgalaiki47KitosVeiklos">'Forma 6'!$Q$139</definedName>
    <definedName name="VAS075_F_Kitasilgalaiki4Apskaitosveikla1" localSheetId="5">'Forma 6'!$O$139</definedName>
    <definedName name="VAS075_F_Kitasilgalaiki4Apskaitosveikla1">'Forma 6'!$O$139</definedName>
    <definedName name="VAS075_F_Kitasilgalaiki4Kitareguliuoja1" localSheetId="5">'Forma 6'!$P$139</definedName>
    <definedName name="VAS075_F_Kitasilgalaiki4Kitareguliuoja1">'Forma 6'!$P$139</definedName>
    <definedName name="VAS075_F_Kitasnemateria21IS" localSheetId="5">'Forma 6'!$D$14</definedName>
    <definedName name="VAS075_F_Kitasnemateria21IS">'Forma 6'!$D$14</definedName>
    <definedName name="VAS075_F_Kitasnemateria231GeriamojoVandens" localSheetId="5">'Forma 6'!$F$14</definedName>
    <definedName name="VAS075_F_Kitasnemateria231GeriamojoVandens">'Forma 6'!$F$14</definedName>
    <definedName name="VAS075_F_Kitasnemateria232GeriamojoVandens" localSheetId="5">'Forma 6'!$G$14</definedName>
    <definedName name="VAS075_F_Kitasnemateria232GeriamojoVandens">'Forma 6'!$G$14</definedName>
    <definedName name="VAS075_F_Kitasnemateria233GeriamojoVandens" localSheetId="5">'Forma 6'!$H$14</definedName>
    <definedName name="VAS075_F_Kitasnemateria233GeriamojoVandens">'Forma 6'!$H$14</definedName>
    <definedName name="VAS075_F_Kitasnemateria23IsViso" localSheetId="5">'Forma 6'!$E$14</definedName>
    <definedName name="VAS075_F_Kitasnemateria23IsViso">'Forma 6'!$E$14</definedName>
    <definedName name="VAS075_F_Kitasnemateria241NuotekuSurinkimas" localSheetId="5">'Forma 6'!$J$14</definedName>
    <definedName name="VAS075_F_Kitasnemateria241NuotekuSurinkimas">'Forma 6'!$J$14</definedName>
    <definedName name="VAS075_F_Kitasnemateria242NuotekuValymas" localSheetId="5">'Forma 6'!$K$14</definedName>
    <definedName name="VAS075_F_Kitasnemateria242NuotekuValymas">'Forma 6'!$K$14</definedName>
    <definedName name="VAS075_F_Kitasnemateria243NuotekuDumblo" localSheetId="5">'Forma 6'!$L$14</definedName>
    <definedName name="VAS075_F_Kitasnemateria243NuotekuDumblo">'Forma 6'!$L$14</definedName>
    <definedName name="VAS075_F_Kitasnemateria24IsViso" localSheetId="5">'Forma 6'!$I$14</definedName>
    <definedName name="VAS075_F_Kitasnemateria24IsViso">'Forma 6'!$I$14</definedName>
    <definedName name="VAS075_F_Kitasnemateria25PavirsiniuNuoteku" localSheetId="5">'Forma 6'!$M$14</definedName>
    <definedName name="VAS075_F_Kitasnemateria25PavirsiniuNuoteku">'Forma 6'!$M$14</definedName>
    <definedName name="VAS075_F_Kitasnemateria26KitosReguliuojamosios" localSheetId="5">'Forma 6'!$N$14</definedName>
    <definedName name="VAS075_F_Kitasnemateria26KitosReguliuojamosios">'Forma 6'!$N$14</definedName>
    <definedName name="VAS075_F_Kitasnemateria27KitosVeiklos" localSheetId="5">'Forma 6'!$Q$14</definedName>
    <definedName name="VAS075_F_Kitasnemateria27KitosVeiklos">'Forma 6'!$Q$14</definedName>
    <definedName name="VAS075_F_Kitasnemateria2Apskaitosveikla1" localSheetId="5">'Forma 6'!$O$14</definedName>
    <definedName name="VAS075_F_Kitasnemateria2Apskaitosveikla1">'Forma 6'!$O$14</definedName>
    <definedName name="VAS075_F_Kitasnemateria2Kitareguliuoja1" localSheetId="5">'Forma 6'!$P$14</definedName>
    <definedName name="VAS075_F_Kitasnemateria2Kitareguliuoja1">'Forma 6'!$P$14</definedName>
    <definedName name="VAS075_F_Kitasnemateria31IS" localSheetId="5">'Forma 6'!$D$42</definedName>
    <definedName name="VAS075_F_Kitasnemateria31IS">'Forma 6'!$D$42</definedName>
    <definedName name="VAS075_F_Kitasnemateria331GeriamojoVandens" localSheetId="5">'Forma 6'!$F$42</definedName>
    <definedName name="VAS075_F_Kitasnemateria331GeriamojoVandens">'Forma 6'!$F$42</definedName>
    <definedName name="VAS075_F_Kitasnemateria332GeriamojoVandens" localSheetId="5">'Forma 6'!$G$42</definedName>
    <definedName name="VAS075_F_Kitasnemateria332GeriamojoVandens">'Forma 6'!$G$42</definedName>
    <definedName name="VAS075_F_Kitasnemateria333GeriamojoVandens" localSheetId="5">'Forma 6'!$H$42</definedName>
    <definedName name="VAS075_F_Kitasnemateria333GeriamojoVandens">'Forma 6'!$H$42</definedName>
    <definedName name="VAS075_F_Kitasnemateria33IsViso" localSheetId="5">'Forma 6'!$E$42</definedName>
    <definedName name="VAS075_F_Kitasnemateria33IsViso">'Forma 6'!$E$42</definedName>
    <definedName name="VAS075_F_Kitasnemateria341NuotekuSurinkimas" localSheetId="5">'Forma 6'!$J$42</definedName>
    <definedName name="VAS075_F_Kitasnemateria341NuotekuSurinkimas">'Forma 6'!$J$42</definedName>
    <definedName name="VAS075_F_Kitasnemateria342NuotekuValymas" localSheetId="5">'Forma 6'!$K$42</definedName>
    <definedName name="VAS075_F_Kitasnemateria342NuotekuValymas">'Forma 6'!$K$42</definedName>
    <definedName name="VAS075_F_Kitasnemateria343NuotekuDumblo" localSheetId="5">'Forma 6'!$L$42</definedName>
    <definedName name="VAS075_F_Kitasnemateria343NuotekuDumblo">'Forma 6'!$L$42</definedName>
    <definedName name="VAS075_F_Kitasnemateria34IsViso" localSheetId="5">'Forma 6'!$I$42</definedName>
    <definedName name="VAS075_F_Kitasnemateria34IsViso">'Forma 6'!$I$42</definedName>
    <definedName name="VAS075_F_Kitasnemateria35PavirsiniuNuoteku" localSheetId="5">'Forma 6'!$M$42</definedName>
    <definedName name="VAS075_F_Kitasnemateria35PavirsiniuNuoteku">'Forma 6'!$M$42</definedName>
    <definedName name="VAS075_F_Kitasnemateria36KitosReguliuojamosios" localSheetId="5">'Forma 6'!$N$42</definedName>
    <definedName name="VAS075_F_Kitasnemateria36KitosReguliuojamosios">'Forma 6'!$N$42</definedName>
    <definedName name="VAS075_F_Kitasnemateria37KitosVeiklos" localSheetId="5">'Forma 6'!$Q$42</definedName>
    <definedName name="VAS075_F_Kitasnemateria37KitosVeiklos">'Forma 6'!$Q$42</definedName>
    <definedName name="VAS075_F_Kitasnemateria3Apskaitosveikla1" localSheetId="5">'Forma 6'!$O$42</definedName>
    <definedName name="VAS075_F_Kitasnemateria3Apskaitosveikla1">'Forma 6'!$O$42</definedName>
    <definedName name="VAS075_F_Kitasnemateria3Kitareguliuoja1" localSheetId="5">'Forma 6'!$P$42</definedName>
    <definedName name="VAS075_F_Kitasnemateria3Kitareguliuoja1">'Forma 6'!$P$42</definedName>
    <definedName name="VAS075_F_Kitasnemateria41IS" localSheetId="5">'Forma 6'!$D$70</definedName>
    <definedName name="VAS075_F_Kitasnemateria41IS">'Forma 6'!$D$70</definedName>
    <definedName name="VAS075_F_Kitasnemateria431GeriamojoVandens" localSheetId="5">'Forma 6'!$F$70</definedName>
    <definedName name="VAS075_F_Kitasnemateria431GeriamojoVandens">'Forma 6'!$F$70</definedName>
    <definedName name="VAS075_F_Kitasnemateria432GeriamojoVandens" localSheetId="5">'Forma 6'!$G$70</definedName>
    <definedName name="VAS075_F_Kitasnemateria432GeriamojoVandens">'Forma 6'!$G$70</definedName>
    <definedName name="VAS075_F_Kitasnemateria433GeriamojoVandens" localSheetId="5">'Forma 6'!$H$70</definedName>
    <definedName name="VAS075_F_Kitasnemateria433GeriamojoVandens">'Forma 6'!$H$70</definedName>
    <definedName name="VAS075_F_Kitasnemateria43IsViso" localSheetId="5">'Forma 6'!$E$70</definedName>
    <definedName name="VAS075_F_Kitasnemateria43IsViso">'Forma 6'!$E$70</definedName>
    <definedName name="VAS075_F_Kitasnemateria441NuotekuSurinkimas" localSheetId="5">'Forma 6'!$J$70</definedName>
    <definedName name="VAS075_F_Kitasnemateria441NuotekuSurinkimas">'Forma 6'!$J$70</definedName>
    <definedName name="VAS075_F_Kitasnemateria442NuotekuValymas" localSheetId="5">'Forma 6'!$K$70</definedName>
    <definedName name="VAS075_F_Kitasnemateria442NuotekuValymas">'Forma 6'!$K$70</definedName>
    <definedName name="VAS075_F_Kitasnemateria443NuotekuDumblo" localSheetId="5">'Forma 6'!$L$70</definedName>
    <definedName name="VAS075_F_Kitasnemateria443NuotekuDumblo">'Forma 6'!$L$70</definedName>
    <definedName name="VAS075_F_Kitasnemateria44IsViso" localSheetId="5">'Forma 6'!$I$70</definedName>
    <definedName name="VAS075_F_Kitasnemateria44IsViso">'Forma 6'!$I$70</definedName>
    <definedName name="VAS075_F_Kitasnemateria45PavirsiniuNuoteku" localSheetId="5">'Forma 6'!$M$70</definedName>
    <definedName name="VAS075_F_Kitasnemateria45PavirsiniuNuoteku">'Forma 6'!$M$70</definedName>
    <definedName name="VAS075_F_Kitasnemateria46KitosReguliuojamosios" localSheetId="5">'Forma 6'!$N$70</definedName>
    <definedName name="VAS075_F_Kitasnemateria46KitosReguliuojamosios">'Forma 6'!$N$70</definedName>
    <definedName name="VAS075_F_Kitasnemateria47KitosVeiklos" localSheetId="5">'Forma 6'!$Q$70</definedName>
    <definedName name="VAS075_F_Kitasnemateria47KitosVeiklos">'Forma 6'!$Q$70</definedName>
    <definedName name="VAS075_F_Kitasnemateria4Apskaitosveikla1" localSheetId="5">'Forma 6'!$O$70</definedName>
    <definedName name="VAS075_F_Kitasnemateria4Apskaitosveikla1">'Forma 6'!$O$70</definedName>
    <definedName name="VAS075_F_Kitasnemateria4Kitareguliuoja1" localSheetId="5">'Forma 6'!$P$70</definedName>
    <definedName name="VAS075_F_Kitasnemateria4Kitareguliuoja1">'Forma 6'!$P$70</definedName>
    <definedName name="VAS075_F_Kitasnemateria51IS" localSheetId="5">'Forma 6'!$D$120</definedName>
    <definedName name="VAS075_F_Kitasnemateria51IS">'Forma 6'!$D$120</definedName>
    <definedName name="VAS075_F_Kitasnemateria531GeriamojoVandens" localSheetId="5">'Forma 6'!$F$120</definedName>
    <definedName name="VAS075_F_Kitasnemateria531GeriamojoVandens">'Forma 6'!$F$120</definedName>
    <definedName name="VAS075_F_Kitasnemateria532GeriamojoVandens" localSheetId="5">'Forma 6'!$G$120</definedName>
    <definedName name="VAS075_F_Kitasnemateria532GeriamojoVandens">'Forma 6'!$G$120</definedName>
    <definedName name="VAS075_F_Kitasnemateria533GeriamojoVandens" localSheetId="5">'Forma 6'!$H$120</definedName>
    <definedName name="VAS075_F_Kitasnemateria533GeriamojoVandens">'Forma 6'!$H$120</definedName>
    <definedName name="VAS075_F_Kitasnemateria53IsViso" localSheetId="5">'Forma 6'!$E$120</definedName>
    <definedName name="VAS075_F_Kitasnemateria53IsViso">'Forma 6'!$E$120</definedName>
    <definedName name="VAS075_F_Kitasnemateria541NuotekuSurinkimas" localSheetId="5">'Forma 6'!$J$120</definedName>
    <definedName name="VAS075_F_Kitasnemateria541NuotekuSurinkimas">'Forma 6'!$J$120</definedName>
    <definedName name="VAS075_F_Kitasnemateria542NuotekuValymas" localSheetId="5">'Forma 6'!$K$120</definedName>
    <definedName name="VAS075_F_Kitasnemateria542NuotekuValymas">'Forma 6'!$K$120</definedName>
    <definedName name="VAS075_F_Kitasnemateria543NuotekuDumblo" localSheetId="5">'Forma 6'!$L$120</definedName>
    <definedName name="VAS075_F_Kitasnemateria543NuotekuDumblo">'Forma 6'!$L$120</definedName>
    <definedName name="VAS075_F_Kitasnemateria54IsViso" localSheetId="5">'Forma 6'!$I$120</definedName>
    <definedName name="VAS075_F_Kitasnemateria54IsViso">'Forma 6'!$I$120</definedName>
    <definedName name="VAS075_F_Kitasnemateria55PavirsiniuNuoteku" localSheetId="5">'Forma 6'!$M$120</definedName>
    <definedName name="VAS075_F_Kitasnemateria55PavirsiniuNuoteku">'Forma 6'!$M$120</definedName>
    <definedName name="VAS075_F_Kitasnemateria56KitosReguliuojamosios" localSheetId="5">'Forma 6'!$N$120</definedName>
    <definedName name="VAS075_F_Kitasnemateria56KitosReguliuojamosios">'Forma 6'!$N$120</definedName>
    <definedName name="VAS075_F_Kitasnemateria57KitosVeiklos" localSheetId="5">'Forma 6'!$Q$120</definedName>
    <definedName name="VAS075_F_Kitasnemateria57KitosVeiklos">'Forma 6'!$Q$120</definedName>
    <definedName name="VAS075_F_Kitasnemateria5Apskaitosveikla1" localSheetId="5">'Forma 6'!$O$120</definedName>
    <definedName name="VAS075_F_Kitasnemateria5Apskaitosveikla1">'Forma 6'!$O$120</definedName>
    <definedName name="VAS075_F_Kitasnemateria5Kitareguliuoja1" localSheetId="5">'Forma 6'!$P$120</definedName>
    <definedName name="VAS075_F_Kitasnemateria5Kitareguliuoja1">'Forma 6'!$P$120</definedName>
    <definedName name="VAS075_F_Kitigeriamojov11IS" localSheetId="5">'Forma 6'!$D$29</definedName>
    <definedName name="VAS075_F_Kitigeriamojov11IS">'Forma 6'!$D$29</definedName>
    <definedName name="VAS075_F_Kitigeriamojov131GeriamojoVandens" localSheetId="5">'Forma 6'!$F$29</definedName>
    <definedName name="VAS075_F_Kitigeriamojov131GeriamojoVandens">'Forma 6'!$F$29</definedName>
    <definedName name="VAS075_F_Kitigeriamojov132GeriamojoVandens" localSheetId="5">'Forma 6'!$G$29</definedName>
    <definedName name="VAS075_F_Kitigeriamojov132GeriamojoVandens">'Forma 6'!$G$29</definedName>
    <definedName name="VAS075_F_Kitigeriamojov133GeriamojoVandens" localSheetId="5">'Forma 6'!$H$29</definedName>
    <definedName name="VAS075_F_Kitigeriamojov133GeriamojoVandens">'Forma 6'!$H$29</definedName>
    <definedName name="VAS075_F_Kitigeriamojov13IsViso" localSheetId="5">'Forma 6'!$E$29</definedName>
    <definedName name="VAS075_F_Kitigeriamojov13IsViso">'Forma 6'!$E$29</definedName>
    <definedName name="VAS075_F_Kitigeriamojov141NuotekuSurinkimas" localSheetId="5">'Forma 6'!$J$29</definedName>
    <definedName name="VAS075_F_Kitigeriamojov141NuotekuSurinkimas">'Forma 6'!$J$29</definedName>
    <definedName name="VAS075_F_Kitigeriamojov142NuotekuValymas" localSheetId="5">'Forma 6'!$K$29</definedName>
    <definedName name="VAS075_F_Kitigeriamojov142NuotekuValymas">'Forma 6'!$K$29</definedName>
    <definedName name="VAS075_F_Kitigeriamojov143NuotekuDumblo" localSheetId="5">'Forma 6'!$L$29</definedName>
    <definedName name="VAS075_F_Kitigeriamojov143NuotekuDumblo">'Forma 6'!$L$29</definedName>
    <definedName name="VAS075_F_Kitigeriamojov14IsViso" localSheetId="5">'Forma 6'!$I$29</definedName>
    <definedName name="VAS075_F_Kitigeriamojov14IsViso">'Forma 6'!$I$29</definedName>
    <definedName name="VAS075_F_Kitigeriamojov15PavirsiniuNuoteku" localSheetId="5">'Forma 6'!$M$29</definedName>
    <definedName name="VAS075_F_Kitigeriamojov15PavirsiniuNuoteku">'Forma 6'!$M$29</definedName>
    <definedName name="VAS075_F_Kitigeriamojov16KitosReguliuojamosios" localSheetId="5">'Forma 6'!$N$29</definedName>
    <definedName name="VAS075_F_Kitigeriamojov16KitosReguliuojamosios">'Forma 6'!$N$29</definedName>
    <definedName name="VAS075_F_Kitigeriamojov17KitosVeiklos" localSheetId="5">'Forma 6'!$Q$29</definedName>
    <definedName name="VAS075_F_Kitigeriamojov17KitosVeiklos">'Forma 6'!$Q$29</definedName>
    <definedName name="VAS075_F_Kitigeriamojov1Apskaitosveikla1" localSheetId="5">'Forma 6'!$O$29</definedName>
    <definedName name="VAS075_F_Kitigeriamojov1Apskaitosveikla1">'Forma 6'!$O$29</definedName>
    <definedName name="VAS075_F_Kitigeriamojov1Kitareguliuoja1" localSheetId="5">'Forma 6'!$P$29</definedName>
    <definedName name="VAS075_F_Kitigeriamojov1Kitareguliuoja1">'Forma 6'!$P$29</definedName>
    <definedName name="VAS075_F_Kitigeriamojov21IS" localSheetId="5">'Forma 6'!$D$57</definedName>
    <definedName name="VAS075_F_Kitigeriamojov21IS">'Forma 6'!$D$57</definedName>
    <definedName name="VAS075_F_Kitigeriamojov231GeriamojoVandens" localSheetId="5">'Forma 6'!$F$57</definedName>
    <definedName name="VAS075_F_Kitigeriamojov231GeriamojoVandens">'Forma 6'!$F$57</definedName>
    <definedName name="VAS075_F_Kitigeriamojov232GeriamojoVandens" localSheetId="5">'Forma 6'!$G$57</definedName>
    <definedName name="VAS075_F_Kitigeriamojov232GeriamojoVandens">'Forma 6'!$G$57</definedName>
    <definedName name="VAS075_F_Kitigeriamojov233GeriamojoVandens" localSheetId="5">'Forma 6'!$H$57</definedName>
    <definedName name="VAS075_F_Kitigeriamojov233GeriamojoVandens">'Forma 6'!$H$57</definedName>
    <definedName name="VAS075_F_Kitigeriamojov23IsViso" localSheetId="5">'Forma 6'!$E$57</definedName>
    <definedName name="VAS075_F_Kitigeriamojov23IsViso">'Forma 6'!$E$57</definedName>
    <definedName name="VAS075_F_Kitigeriamojov241NuotekuSurinkimas" localSheetId="5">'Forma 6'!$J$57</definedName>
    <definedName name="VAS075_F_Kitigeriamojov241NuotekuSurinkimas">'Forma 6'!$J$57</definedName>
    <definedName name="VAS075_F_Kitigeriamojov242NuotekuValymas" localSheetId="5">'Forma 6'!$K$57</definedName>
    <definedName name="VAS075_F_Kitigeriamojov242NuotekuValymas">'Forma 6'!$K$57</definedName>
    <definedName name="VAS075_F_Kitigeriamojov243NuotekuDumblo" localSheetId="5">'Forma 6'!$L$57</definedName>
    <definedName name="VAS075_F_Kitigeriamojov243NuotekuDumblo">'Forma 6'!$L$57</definedName>
    <definedName name="VAS075_F_Kitigeriamojov24IsViso" localSheetId="5">'Forma 6'!$I$57</definedName>
    <definedName name="VAS075_F_Kitigeriamojov24IsViso">'Forma 6'!$I$57</definedName>
    <definedName name="VAS075_F_Kitigeriamojov25PavirsiniuNuoteku" localSheetId="5">'Forma 6'!$M$57</definedName>
    <definedName name="VAS075_F_Kitigeriamojov25PavirsiniuNuoteku">'Forma 6'!$M$57</definedName>
    <definedName name="VAS075_F_Kitigeriamojov26KitosReguliuojamosios" localSheetId="5">'Forma 6'!$N$57</definedName>
    <definedName name="VAS075_F_Kitigeriamojov26KitosReguliuojamosios">'Forma 6'!$N$57</definedName>
    <definedName name="VAS075_F_Kitigeriamojov27KitosVeiklos" localSheetId="5">'Forma 6'!$Q$57</definedName>
    <definedName name="VAS075_F_Kitigeriamojov27KitosVeiklos">'Forma 6'!$Q$57</definedName>
    <definedName name="VAS075_F_Kitigeriamojov2Apskaitosveikla1" localSheetId="5">'Forma 6'!$O$57</definedName>
    <definedName name="VAS075_F_Kitigeriamojov2Apskaitosveikla1">'Forma 6'!$O$57</definedName>
    <definedName name="VAS075_F_Kitigeriamojov2Kitareguliuoja1" localSheetId="5">'Forma 6'!$P$57</definedName>
    <definedName name="VAS075_F_Kitigeriamojov2Kitareguliuoja1">'Forma 6'!$P$57</definedName>
    <definedName name="VAS075_F_Kitigeriamojov31IS" localSheetId="5">'Forma 6'!$D$85</definedName>
    <definedName name="VAS075_F_Kitigeriamojov31IS">'Forma 6'!$D$85</definedName>
    <definedName name="VAS075_F_Kitigeriamojov331GeriamojoVandens" localSheetId="5">'Forma 6'!$F$85</definedName>
    <definedName name="VAS075_F_Kitigeriamojov331GeriamojoVandens">'Forma 6'!$F$85</definedName>
    <definedName name="VAS075_F_Kitigeriamojov332GeriamojoVandens" localSheetId="5">'Forma 6'!$G$85</definedName>
    <definedName name="VAS075_F_Kitigeriamojov332GeriamojoVandens">'Forma 6'!$G$85</definedName>
    <definedName name="VAS075_F_Kitigeriamojov333GeriamojoVandens" localSheetId="5">'Forma 6'!$H$85</definedName>
    <definedName name="VAS075_F_Kitigeriamojov333GeriamojoVandens">'Forma 6'!$H$85</definedName>
    <definedName name="VAS075_F_Kitigeriamojov33IsViso" localSheetId="5">'Forma 6'!$E$85</definedName>
    <definedName name="VAS075_F_Kitigeriamojov33IsViso">'Forma 6'!$E$85</definedName>
    <definedName name="VAS075_F_Kitigeriamojov341NuotekuSurinkimas" localSheetId="5">'Forma 6'!$J$85</definedName>
    <definedName name="VAS075_F_Kitigeriamojov341NuotekuSurinkimas">'Forma 6'!$J$85</definedName>
    <definedName name="VAS075_F_Kitigeriamojov342NuotekuValymas" localSheetId="5">'Forma 6'!$K$85</definedName>
    <definedName name="VAS075_F_Kitigeriamojov342NuotekuValymas">'Forma 6'!$K$85</definedName>
    <definedName name="VAS075_F_Kitigeriamojov343NuotekuDumblo" localSheetId="5">'Forma 6'!$L$85</definedName>
    <definedName name="VAS075_F_Kitigeriamojov343NuotekuDumblo">'Forma 6'!$L$85</definedName>
    <definedName name="VAS075_F_Kitigeriamojov34IsViso" localSheetId="5">'Forma 6'!$I$85</definedName>
    <definedName name="VAS075_F_Kitigeriamojov34IsViso">'Forma 6'!$I$85</definedName>
    <definedName name="VAS075_F_Kitigeriamojov35PavirsiniuNuoteku" localSheetId="5">'Forma 6'!$M$85</definedName>
    <definedName name="VAS075_F_Kitigeriamojov35PavirsiniuNuoteku">'Forma 6'!$M$85</definedName>
    <definedName name="VAS075_F_Kitigeriamojov36KitosReguliuojamosios" localSheetId="5">'Forma 6'!$N$85</definedName>
    <definedName name="VAS075_F_Kitigeriamojov36KitosReguliuojamosios">'Forma 6'!$N$85</definedName>
    <definedName name="VAS075_F_Kitigeriamojov37KitosVeiklos" localSheetId="5">'Forma 6'!$Q$85</definedName>
    <definedName name="VAS075_F_Kitigeriamojov37KitosVeiklos">'Forma 6'!$Q$85</definedName>
    <definedName name="VAS075_F_Kitigeriamojov3Apskaitosveikla1" localSheetId="5">'Forma 6'!$O$85</definedName>
    <definedName name="VAS075_F_Kitigeriamojov3Apskaitosveikla1">'Forma 6'!$O$85</definedName>
    <definedName name="VAS075_F_Kitigeriamojov3Kitareguliuoja1" localSheetId="5">'Forma 6'!$P$85</definedName>
    <definedName name="VAS075_F_Kitigeriamojov3Kitareguliuoja1">'Forma 6'!$P$85</definedName>
    <definedName name="VAS075_F_Kitigeriamojov41IS" localSheetId="5">'Forma 6'!$D$134</definedName>
    <definedName name="VAS075_F_Kitigeriamojov41IS">'Forma 6'!$D$134</definedName>
    <definedName name="VAS075_F_Kitigeriamojov431GeriamojoVandens" localSheetId="5">'Forma 6'!$F$134</definedName>
    <definedName name="VAS075_F_Kitigeriamojov431GeriamojoVandens">'Forma 6'!$F$134</definedName>
    <definedName name="VAS075_F_Kitigeriamojov432GeriamojoVandens" localSheetId="5">'Forma 6'!$G$134</definedName>
    <definedName name="VAS075_F_Kitigeriamojov432GeriamojoVandens">'Forma 6'!$G$134</definedName>
    <definedName name="VAS075_F_Kitigeriamojov433GeriamojoVandens" localSheetId="5">'Forma 6'!$H$134</definedName>
    <definedName name="VAS075_F_Kitigeriamojov433GeriamojoVandens">'Forma 6'!$H$134</definedName>
    <definedName name="VAS075_F_Kitigeriamojov43IsViso" localSheetId="5">'Forma 6'!$E$134</definedName>
    <definedName name="VAS075_F_Kitigeriamojov43IsViso">'Forma 6'!$E$134</definedName>
    <definedName name="VAS075_F_Kitigeriamojov441NuotekuSurinkimas" localSheetId="5">'Forma 6'!$J$134</definedName>
    <definedName name="VAS075_F_Kitigeriamojov441NuotekuSurinkimas">'Forma 6'!$J$134</definedName>
    <definedName name="VAS075_F_Kitigeriamojov442NuotekuValymas" localSheetId="5">'Forma 6'!$K$134</definedName>
    <definedName name="VAS075_F_Kitigeriamojov442NuotekuValymas">'Forma 6'!$K$134</definedName>
    <definedName name="VAS075_F_Kitigeriamojov443NuotekuDumblo" localSheetId="5">'Forma 6'!$L$134</definedName>
    <definedName name="VAS075_F_Kitigeriamojov443NuotekuDumblo">'Forma 6'!$L$134</definedName>
    <definedName name="VAS075_F_Kitigeriamojov44IsViso" localSheetId="5">'Forma 6'!$I$134</definedName>
    <definedName name="VAS075_F_Kitigeriamojov44IsViso">'Forma 6'!$I$134</definedName>
    <definedName name="VAS075_F_Kitigeriamojov45PavirsiniuNuoteku" localSheetId="5">'Forma 6'!$M$134</definedName>
    <definedName name="VAS075_F_Kitigeriamojov45PavirsiniuNuoteku">'Forma 6'!$M$134</definedName>
    <definedName name="VAS075_F_Kitigeriamojov46KitosReguliuojamosios" localSheetId="5">'Forma 6'!$N$134</definedName>
    <definedName name="VAS075_F_Kitigeriamojov46KitosReguliuojamosios">'Forma 6'!$N$134</definedName>
    <definedName name="VAS075_F_Kitigeriamojov47KitosVeiklos" localSheetId="5">'Forma 6'!$Q$134</definedName>
    <definedName name="VAS075_F_Kitigeriamojov47KitosVeiklos">'Forma 6'!$Q$134</definedName>
    <definedName name="VAS075_F_Kitigeriamojov4Apskaitosveikla1" localSheetId="5">'Forma 6'!$O$134</definedName>
    <definedName name="VAS075_F_Kitigeriamojov4Apskaitosveikla1">'Forma 6'!$O$134</definedName>
    <definedName name="VAS075_F_Kitigeriamojov4Kitareguliuoja1" localSheetId="5">'Forma 6'!$P$134</definedName>
    <definedName name="VAS075_F_Kitigeriamojov4Kitareguliuoja1">'Forma 6'!$P$134</definedName>
    <definedName name="VAS075_F_Kitiirenginiai101IS" localSheetId="5">'Forma 6'!$D$130</definedName>
    <definedName name="VAS075_F_Kitiirenginiai101IS">'Forma 6'!$D$130</definedName>
    <definedName name="VAS075_F_Kitiirenginiai1031GeriamojoVandens" localSheetId="5">'Forma 6'!$F$130</definedName>
    <definedName name="VAS075_F_Kitiirenginiai1031GeriamojoVandens">'Forma 6'!$F$130</definedName>
    <definedName name="VAS075_F_Kitiirenginiai1032GeriamojoVandens" localSheetId="5">'Forma 6'!$G$130</definedName>
    <definedName name="VAS075_F_Kitiirenginiai1032GeriamojoVandens">'Forma 6'!$G$130</definedName>
    <definedName name="VAS075_F_Kitiirenginiai1033GeriamojoVandens" localSheetId="5">'Forma 6'!$H$130</definedName>
    <definedName name="VAS075_F_Kitiirenginiai1033GeriamojoVandens">'Forma 6'!$H$130</definedName>
    <definedName name="VAS075_F_Kitiirenginiai103IsViso" localSheetId="5">'Forma 6'!$E$130</definedName>
    <definedName name="VAS075_F_Kitiirenginiai103IsViso">'Forma 6'!$E$130</definedName>
    <definedName name="VAS075_F_Kitiirenginiai1041NuotekuSurinkimas" localSheetId="5">'Forma 6'!$J$130</definedName>
    <definedName name="VAS075_F_Kitiirenginiai1041NuotekuSurinkimas">'Forma 6'!$J$130</definedName>
    <definedName name="VAS075_F_Kitiirenginiai1042NuotekuValymas" localSheetId="5">'Forma 6'!$K$130</definedName>
    <definedName name="VAS075_F_Kitiirenginiai1042NuotekuValymas">'Forma 6'!$K$130</definedName>
    <definedName name="VAS075_F_Kitiirenginiai1043NuotekuDumblo" localSheetId="5">'Forma 6'!$L$130</definedName>
    <definedName name="VAS075_F_Kitiirenginiai1043NuotekuDumblo">'Forma 6'!$L$130</definedName>
    <definedName name="VAS075_F_Kitiirenginiai104IsViso" localSheetId="5">'Forma 6'!$I$130</definedName>
    <definedName name="VAS075_F_Kitiirenginiai104IsViso">'Forma 6'!$I$130</definedName>
    <definedName name="VAS075_F_Kitiirenginiai105PavirsiniuNuoteku" localSheetId="5">'Forma 6'!$M$130</definedName>
    <definedName name="VAS075_F_Kitiirenginiai105PavirsiniuNuoteku">'Forma 6'!$M$130</definedName>
    <definedName name="VAS075_F_Kitiirenginiai106KitosReguliuojamosios" localSheetId="5">'Forma 6'!$N$130</definedName>
    <definedName name="VAS075_F_Kitiirenginiai106KitosReguliuojamosios">'Forma 6'!$N$130</definedName>
    <definedName name="VAS075_F_Kitiirenginiai107KitosVeiklos" localSheetId="5">'Forma 6'!$Q$130</definedName>
    <definedName name="VAS075_F_Kitiirenginiai107KitosVeiklos">'Forma 6'!$Q$130</definedName>
    <definedName name="VAS075_F_Kitiirenginiai10Apskaitosveikla1" localSheetId="5">'Forma 6'!$O$130</definedName>
    <definedName name="VAS075_F_Kitiirenginiai10Apskaitosveikla1">'Forma 6'!$O$130</definedName>
    <definedName name="VAS075_F_Kitiirenginiai10Kitareguliuoja1" localSheetId="5">'Forma 6'!$P$130</definedName>
    <definedName name="VAS075_F_Kitiirenginiai10Kitareguliuoja1">'Forma 6'!$P$130</definedName>
    <definedName name="VAS075_F_Kitiirenginiai31IS" localSheetId="5">'Forma 6'!$D$21</definedName>
    <definedName name="VAS075_F_Kitiirenginiai31IS">'Forma 6'!$D$21</definedName>
    <definedName name="VAS075_F_Kitiirenginiai331GeriamojoVandens" localSheetId="5">'Forma 6'!$F$21</definedName>
    <definedName name="VAS075_F_Kitiirenginiai331GeriamojoVandens">'Forma 6'!$F$21</definedName>
    <definedName name="VAS075_F_Kitiirenginiai332GeriamojoVandens" localSheetId="5">'Forma 6'!$G$21</definedName>
    <definedName name="VAS075_F_Kitiirenginiai332GeriamojoVandens">'Forma 6'!$G$21</definedName>
    <definedName name="VAS075_F_Kitiirenginiai333GeriamojoVandens" localSheetId="5">'Forma 6'!$H$21</definedName>
    <definedName name="VAS075_F_Kitiirenginiai333GeriamojoVandens">'Forma 6'!$H$21</definedName>
    <definedName name="VAS075_F_Kitiirenginiai33IsViso" localSheetId="5">'Forma 6'!$E$21</definedName>
    <definedName name="VAS075_F_Kitiirenginiai33IsViso">'Forma 6'!$E$21</definedName>
    <definedName name="VAS075_F_Kitiirenginiai341NuotekuSurinkimas" localSheetId="5">'Forma 6'!$J$21</definedName>
    <definedName name="VAS075_F_Kitiirenginiai341NuotekuSurinkimas">'Forma 6'!$J$21</definedName>
    <definedName name="VAS075_F_Kitiirenginiai342NuotekuValymas" localSheetId="5">'Forma 6'!$K$21</definedName>
    <definedName name="VAS075_F_Kitiirenginiai342NuotekuValymas">'Forma 6'!$K$21</definedName>
    <definedName name="VAS075_F_Kitiirenginiai343NuotekuDumblo" localSheetId="5">'Forma 6'!$L$21</definedName>
    <definedName name="VAS075_F_Kitiirenginiai343NuotekuDumblo">'Forma 6'!$L$21</definedName>
    <definedName name="VAS075_F_Kitiirenginiai34IsViso" localSheetId="5">'Forma 6'!$I$21</definedName>
    <definedName name="VAS075_F_Kitiirenginiai34IsViso">'Forma 6'!$I$21</definedName>
    <definedName name="VAS075_F_Kitiirenginiai35PavirsiniuNuoteku" localSheetId="5">'Forma 6'!$M$21</definedName>
    <definedName name="VAS075_F_Kitiirenginiai35PavirsiniuNuoteku">'Forma 6'!$M$21</definedName>
    <definedName name="VAS075_F_Kitiirenginiai36KitosReguliuojamosios" localSheetId="5">'Forma 6'!$N$21</definedName>
    <definedName name="VAS075_F_Kitiirenginiai36KitosReguliuojamosios">'Forma 6'!$N$21</definedName>
    <definedName name="VAS075_F_Kitiirenginiai37KitosVeiklos" localSheetId="5">'Forma 6'!$Q$21</definedName>
    <definedName name="VAS075_F_Kitiirenginiai37KitosVeiklos">'Forma 6'!$Q$21</definedName>
    <definedName name="VAS075_F_Kitiirenginiai3Apskaitosveikla1" localSheetId="5">'Forma 6'!$O$21</definedName>
    <definedName name="VAS075_F_Kitiirenginiai3Apskaitosveikla1">'Forma 6'!$O$21</definedName>
    <definedName name="VAS075_F_Kitiirenginiai3Kitareguliuoja1" localSheetId="5">'Forma 6'!$P$21</definedName>
    <definedName name="VAS075_F_Kitiirenginiai3Kitareguliuoja1">'Forma 6'!$P$21</definedName>
    <definedName name="VAS075_F_Kitiirenginiai41IS" localSheetId="5">'Forma 6'!$D$25</definedName>
    <definedName name="VAS075_F_Kitiirenginiai41IS">'Forma 6'!$D$25</definedName>
    <definedName name="VAS075_F_Kitiirenginiai431GeriamojoVandens" localSheetId="5">'Forma 6'!$F$25</definedName>
    <definedName name="VAS075_F_Kitiirenginiai431GeriamojoVandens">'Forma 6'!$F$25</definedName>
    <definedName name="VAS075_F_Kitiirenginiai432GeriamojoVandens" localSheetId="5">'Forma 6'!$G$25</definedName>
    <definedName name="VAS075_F_Kitiirenginiai432GeriamojoVandens">'Forma 6'!$G$25</definedName>
    <definedName name="VAS075_F_Kitiirenginiai433GeriamojoVandens" localSheetId="5">'Forma 6'!$H$25</definedName>
    <definedName name="VAS075_F_Kitiirenginiai433GeriamojoVandens">'Forma 6'!$H$25</definedName>
    <definedName name="VAS075_F_Kitiirenginiai43IsViso" localSheetId="5">'Forma 6'!$E$25</definedName>
    <definedName name="VAS075_F_Kitiirenginiai43IsViso">'Forma 6'!$E$25</definedName>
    <definedName name="VAS075_F_Kitiirenginiai441NuotekuSurinkimas" localSheetId="5">'Forma 6'!$J$25</definedName>
    <definedName name="VAS075_F_Kitiirenginiai441NuotekuSurinkimas">'Forma 6'!$J$25</definedName>
    <definedName name="VAS075_F_Kitiirenginiai442NuotekuValymas" localSheetId="5">'Forma 6'!$K$25</definedName>
    <definedName name="VAS075_F_Kitiirenginiai442NuotekuValymas">'Forma 6'!$K$25</definedName>
    <definedName name="VAS075_F_Kitiirenginiai443NuotekuDumblo" localSheetId="5">'Forma 6'!$L$25</definedName>
    <definedName name="VAS075_F_Kitiirenginiai443NuotekuDumblo">'Forma 6'!$L$25</definedName>
    <definedName name="VAS075_F_Kitiirenginiai44IsViso" localSheetId="5">'Forma 6'!$I$25</definedName>
    <definedName name="VAS075_F_Kitiirenginiai44IsViso">'Forma 6'!$I$25</definedName>
    <definedName name="VAS075_F_Kitiirenginiai45PavirsiniuNuoteku" localSheetId="5">'Forma 6'!$M$25</definedName>
    <definedName name="VAS075_F_Kitiirenginiai45PavirsiniuNuoteku">'Forma 6'!$M$25</definedName>
    <definedName name="VAS075_F_Kitiirenginiai46KitosReguliuojamosios" localSheetId="5">'Forma 6'!$N$25</definedName>
    <definedName name="VAS075_F_Kitiirenginiai46KitosReguliuojamosios">'Forma 6'!$N$25</definedName>
    <definedName name="VAS075_F_Kitiirenginiai47KitosVeiklos" localSheetId="5">'Forma 6'!$Q$25</definedName>
    <definedName name="VAS075_F_Kitiirenginiai47KitosVeiklos">'Forma 6'!$Q$25</definedName>
    <definedName name="VAS075_F_Kitiirenginiai4Apskaitosveikla1" localSheetId="5">'Forma 6'!$O$25</definedName>
    <definedName name="VAS075_F_Kitiirenginiai4Apskaitosveikla1">'Forma 6'!$O$25</definedName>
    <definedName name="VAS075_F_Kitiirenginiai4Kitareguliuoja1" localSheetId="5">'Forma 6'!$P$25</definedName>
    <definedName name="VAS075_F_Kitiirenginiai4Kitareguliuoja1">'Forma 6'!$P$25</definedName>
    <definedName name="VAS075_F_Kitiirenginiai51IS" localSheetId="5">'Forma 6'!$D$49</definedName>
    <definedName name="VAS075_F_Kitiirenginiai51IS">'Forma 6'!$D$49</definedName>
    <definedName name="VAS075_F_Kitiirenginiai531GeriamojoVandens" localSheetId="5">'Forma 6'!$F$49</definedName>
    <definedName name="VAS075_F_Kitiirenginiai531GeriamojoVandens">'Forma 6'!$F$49</definedName>
    <definedName name="VAS075_F_Kitiirenginiai532GeriamojoVandens" localSheetId="5">'Forma 6'!$G$49</definedName>
    <definedName name="VAS075_F_Kitiirenginiai532GeriamojoVandens">'Forma 6'!$G$49</definedName>
    <definedName name="VAS075_F_Kitiirenginiai533GeriamojoVandens" localSheetId="5">'Forma 6'!$H$49</definedName>
    <definedName name="VAS075_F_Kitiirenginiai533GeriamojoVandens">'Forma 6'!$H$49</definedName>
    <definedName name="VAS075_F_Kitiirenginiai53IsViso" localSheetId="5">'Forma 6'!$E$49</definedName>
    <definedName name="VAS075_F_Kitiirenginiai53IsViso">'Forma 6'!$E$49</definedName>
    <definedName name="VAS075_F_Kitiirenginiai541NuotekuSurinkimas" localSheetId="5">'Forma 6'!$J$49</definedName>
    <definedName name="VAS075_F_Kitiirenginiai541NuotekuSurinkimas">'Forma 6'!$J$49</definedName>
    <definedName name="VAS075_F_Kitiirenginiai542NuotekuValymas" localSheetId="5">'Forma 6'!$K$49</definedName>
    <definedName name="VAS075_F_Kitiirenginiai542NuotekuValymas">'Forma 6'!$K$49</definedName>
    <definedName name="VAS075_F_Kitiirenginiai543NuotekuDumblo" localSheetId="5">'Forma 6'!$L$49</definedName>
    <definedName name="VAS075_F_Kitiirenginiai543NuotekuDumblo">'Forma 6'!$L$49</definedName>
    <definedName name="VAS075_F_Kitiirenginiai54IsViso" localSheetId="5">'Forma 6'!$I$49</definedName>
    <definedName name="VAS075_F_Kitiirenginiai54IsViso">'Forma 6'!$I$49</definedName>
    <definedName name="VAS075_F_Kitiirenginiai55PavirsiniuNuoteku" localSheetId="5">'Forma 6'!$M$49</definedName>
    <definedName name="VAS075_F_Kitiirenginiai55PavirsiniuNuoteku">'Forma 6'!$M$49</definedName>
    <definedName name="VAS075_F_Kitiirenginiai56KitosReguliuojamosios" localSheetId="5">'Forma 6'!$N$49</definedName>
    <definedName name="VAS075_F_Kitiirenginiai56KitosReguliuojamosios">'Forma 6'!$N$49</definedName>
    <definedName name="VAS075_F_Kitiirenginiai57KitosVeiklos" localSheetId="5">'Forma 6'!$Q$49</definedName>
    <definedName name="VAS075_F_Kitiirenginiai57KitosVeiklos">'Forma 6'!$Q$49</definedName>
    <definedName name="VAS075_F_Kitiirenginiai5Apskaitosveikla1" localSheetId="5">'Forma 6'!$O$49</definedName>
    <definedName name="VAS075_F_Kitiirenginiai5Apskaitosveikla1">'Forma 6'!$O$49</definedName>
    <definedName name="VAS075_F_Kitiirenginiai5Kitareguliuoja1" localSheetId="5">'Forma 6'!$P$49</definedName>
    <definedName name="VAS075_F_Kitiirenginiai5Kitareguliuoja1">'Forma 6'!$P$49</definedName>
    <definedName name="VAS075_F_Kitiirenginiai61IS" localSheetId="5">'Forma 6'!$D$53</definedName>
    <definedName name="VAS075_F_Kitiirenginiai61IS">'Forma 6'!$D$53</definedName>
    <definedName name="VAS075_F_Kitiirenginiai631GeriamojoVandens" localSheetId="5">'Forma 6'!$F$53</definedName>
    <definedName name="VAS075_F_Kitiirenginiai631GeriamojoVandens">'Forma 6'!$F$53</definedName>
    <definedName name="VAS075_F_Kitiirenginiai632GeriamojoVandens" localSheetId="5">'Forma 6'!$G$53</definedName>
    <definedName name="VAS075_F_Kitiirenginiai632GeriamojoVandens">'Forma 6'!$G$53</definedName>
    <definedName name="VAS075_F_Kitiirenginiai633GeriamojoVandens" localSheetId="5">'Forma 6'!$H$53</definedName>
    <definedName name="VAS075_F_Kitiirenginiai633GeriamojoVandens">'Forma 6'!$H$53</definedName>
    <definedName name="VAS075_F_Kitiirenginiai63IsViso" localSheetId="5">'Forma 6'!$E$53</definedName>
    <definedName name="VAS075_F_Kitiirenginiai63IsViso">'Forma 6'!$E$53</definedName>
    <definedName name="VAS075_F_Kitiirenginiai641NuotekuSurinkimas" localSheetId="5">'Forma 6'!$J$53</definedName>
    <definedName name="VAS075_F_Kitiirenginiai641NuotekuSurinkimas">'Forma 6'!$J$53</definedName>
    <definedName name="VAS075_F_Kitiirenginiai642NuotekuValymas" localSheetId="5">'Forma 6'!$K$53</definedName>
    <definedName name="VAS075_F_Kitiirenginiai642NuotekuValymas">'Forma 6'!$K$53</definedName>
    <definedName name="VAS075_F_Kitiirenginiai643NuotekuDumblo" localSheetId="5">'Forma 6'!$L$53</definedName>
    <definedName name="VAS075_F_Kitiirenginiai643NuotekuDumblo">'Forma 6'!$L$53</definedName>
    <definedName name="VAS075_F_Kitiirenginiai64IsViso" localSheetId="5">'Forma 6'!$I$53</definedName>
    <definedName name="VAS075_F_Kitiirenginiai64IsViso">'Forma 6'!$I$53</definedName>
    <definedName name="VAS075_F_Kitiirenginiai65PavirsiniuNuoteku" localSheetId="5">'Forma 6'!$M$53</definedName>
    <definedName name="VAS075_F_Kitiirenginiai65PavirsiniuNuoteku">'Forma 6'!$M$53</definedName>
    <definedName name="VAS075_F_Kitiirenginiai66KitosReguliuojamosios" localSheetId="5">'Forma 6'!$N$53</definedName>
    <definedName name="VAS075_F_Kitiirenginiai66KitosReguliuojamosios">'Forma 6'!$N$53</definedName>
    <definedName name="VAS075_F_Kitiirenginiai67KitosVeiklos" localSheetId="5">'Forma 6'!$Q$53</definedName>
    <definedName name="VAS075_F_Kitiirenginiai67KitosVeiklos">'Forma 6'!$Q$53</definedName>
    <definedName name="VAS075_F_Kitiirenginiai6Apskaitosveikla1" localSheetId="5">'Forma 6'!$O$53</definedName>
    <definedName name="VAS075_F_Kitiirenginiai6Apskaitosveikla1">'Forma 6'!$O$53</definedName>
    <definedName name="VAS075_F_Kitiirenginiai6Kitareguliuoja1" localSheetId="5">'Forma 6'!$P$53</definedName>
    <definedName name="VAS075_F_Kitiirenginiai6Kitareguliuoja1">'Forma 6'!$P$53</definedName>
    <definedName name="VAS075_F_Kitiirenginiai71IS" localSheetId="5">'Forma 6'!$D$77</definedName>
    <definedName name="VAS075_F_Kitiirenginiai71IS">'Forma 6'!$D$77</definedName>
    <definedName name="VAS075_F_Kitiirenginiai731GeriamojoVandens" localSheetId="5">'Forma 6'!$F$77</definedName>
    <definedName name="VAS075_F_Kitiirenginiai731GeriamojoVandens">'Forma 6'!$F$77</definedName>
    <definedName name="VAS075_F_Kitiirenginiai732GeriamojoVandens" localSheetId="5">'Forma 6'!$G$77</definedName>
    <definedName name="VAS075_F_Kitiirenginiai732GeriamojoVandens">'Forma 6'!$G$77</definedName>
    <definedName name="VAS075_F_Kitiirenginiai733GeriamojoVandens" localSheetId="5">'Forma 6'!$H$77</definedName>
    <definedName name="VAS075_F_Kitiirenginiai733GeriamojoVandens">'Forma 6'!$H$77</definedName>
    <definedName name="VAS075_F_Kitiirenginiai73IsViso" localSheetId="5">'Forma 6'!$E$77</definedName>
    <definedName name="VAS075_F_Kitiirenginiai73IsViso">'Forma 6'!$E$77</definedName>
    <definedName name="VAS075_F_Kitiirenginiai741NuotekuSurinkimas" localSheetId="5">'Forma 6'!$J$77</definedName>
    <definedName name="VAS075_F_Kitiirenginiai741NuotekuSurinkimas">'Forma 6'!$J$77</definedName>
    <definedName name="VAS075_F_Kitiirenginiai742NuotekuValymas" localSheetId="5">'Forma 6'!$K$77</definedName>
    <definedName name="VAS075_F_Kitiirenginiai742NuotekuValymas">'Forma 6'!$K$77</definedName>
    <definedName name="VAS075_F_Kitiirenginiai743NuotekuDumblo" localSheetId="5">'Forma 6'!$L$77</definedName>
    <definedName name="VAS075_F_Kitiirenginiai743NuotekuDumblo">'Forma 6'!$L$77</definedName>
    <definedName name="VAS075_F_Kitiirenginiai74IsViso" localSheetId="5">'Forma 6'!$I$77</definedName>
    <definedName name="VAS075_F_Kitiirenginiai74IsViso">'Forma 6'!$I$77</definedName>
    <definedName name="VAS075_F_Kitiirenginiai75PavirsiniuNuoteku" localSheetId="5">'Forma 6'!$M$77</definedName>
    <definedName name="VAS075_F_Kitiirenginiai75PavirsiniuNuoteku">'Forma 6'!$M$77</definedName>
    <definedName name="VAS075_F_Kitiirenginiai76KitosReguliuojamosios" localSheetId="5">'Forma 6'!$N$77</definedName>
    <definedName name="VAS075_F_Kitiirenginiai76KitosReguliuojamosios">'Forma 6'!$N$77</definedName>
    <definedName name="VAS075_F_Kitiirenginiai77KitosVeiklos" localSheetId="5">'Forma 6'!$Q$77</definedName>
    <definedName name="VAS075_F_Kitiirenginiai77KitosVeiklos">'Forma 6'!$Q$77</definedName>
    <definedName name="VAS075_F_Kitiirenginiai7Apskaitosveikla1" localSheetId="5">'Forma 6'!$O$77</definedName>
    <definedName name="VAS075_F_Kitiirenginiai7Apskaitosveikla1">'Forma 6'!$O$77</definedName>
    <definedName name="VAS075_F_Kitiirenginiai7Kitareguliuoja1" localSheetId="5">'Forma 6'!$P$77</definedName>
    <definedName name="VAS075_F_Kitiirenginiai7Kitareguliuoja1">'Forma 6'!$P$77</definedName>
    <definedName name="VAS075_F_Kitiirenginiai81IS" localSheetId="5">'Forma 6'!$D$81</definedName>
    <definedName name="VAS075_F_Kitiirenginiai81IS">'Forma 6'!$D$81</definedName>
    <definedName name="VAS075_F_Kitiirenginiai831GeriamojoVandens" localSheetId="5">'Forma 6'!$F$81</definedName>
    <definedName name="VAS075_F_Kitiirenginiai831GeriamojoVandens">'Forma 6'!$F$81</definedName>
    <definedName name="VAS075_F_Kitiirenginiai832GeriamojoVandens" localSheetId="5">'Forma 6'!$G$81</definedName>
    <definedName name="VAS075_F_Kitiirenginiai832GeriamojoVandens">'Forma 6'!$G$81</definedName>
    <definedName name="VAS075_F_Kitiirenginiai833GeriamojoVandens" localSheetId="5">'Forma 6'!$H$81</definedName>
    <definedName name="VAS075_F_Kitiirenginiai833GeriamojoVandens">'Forma 6'!$H$81</definedName>
    <definedName name="VAS075_F_Kitiirenginiai83IsViso" localSheetId="5">'Forma 6'!$E$81</definedName>
    <definedName name="VAS075_F_Kitiirenginiai83IsViso">'Forma 6'!$E$81</definedName>
    <definedName name="VAS075_F_Kitiirenginiai841NuotekuSurinkimas" localSheetId="5">'Forma 6'!$J$81</definedName>
    <definedName name="VAS075_F_Kitiirenginiai841NuotekuSurinkimas">'Forma 6'!$J$81</definedName>
    <definedName name="VAS075_F_Kitiirenginiai842NuotekuValymas" localSheetId="5">'Forma 6'!$K$81</definedName>
    <definedName name="VAS075_F_Kitiirenginiai842NuotekuValymas">'Forma 6'!$K$81</definedName>
    <definedName name="VAS075_F_Kitiirenginiai843NuotekuDumblo" localSheetId="5">'Forma 6'!$L$81</definedName>
    <definedName name="VAS075_F_Kitiirenginiai843NuotekuDumblo">'Forma 6'!$L$81</definedName>
    <definedName name="VAS075_F_Kitiirenginiai84IsViso" localSheetId="5">'Forma 6'!$I$81</definedName>
    <definedName name="VAS075_F_Kitiirenginiai84IsViso">'Forma 6'!$I$81</definedName>
    <definedName name="VAS075_F_Kitiirenginiai85PavirsiniuNuoteku" localSheetId="5">'Forma 6'!$M$81</definedName>
    <definedName name="VAS075_F_Kitiirenginiai85PavirsiniuNuoteku">'Forma 6'!$M$81</definedName>
    <definedName name="VAS075_F_Kitiirenginiai86KitosReguliuojamosios" localSheetId="5">'Forma 6'!$N$81</definedName>
    <definedName name="VAS075_F_Kitiirenginiai86KitosReguliuojamosios">'Forma 6'!$N$81</definedName>
    <definedName name="VAS075_F_Kitiirenginiai87KitosVeiklos" localSheetId="5">'Forma 6'!$Q$81</definedName>
    <definedName name="VAS075_F_Kitiirenginiai87KitosVeiklos">'Forma 6'!$Q$81</definedName>
    <definedName name="VAS075_F_Kitiirenginiai8Apskaitosveikla1" localSheetId="5">'Forma 6'!$O$81</definedName>
    <definedName name="VAS075_F_Kitiirenginiai8Apskaitosveikla1">'Forma 6'!$O$81</definedName>
    <definedName name="VAS075_F_Kitiirenginiai8Kitareguliuoja1" localSheetId="5">'Forma 6'!$P$81</definedName>
    <definedName name="VAS075_F_Kitiirenginiai8Kitareguliuoja1">'Forma 6'!$P$81</definedName>
    <definedName name="VAS075_F_Kitiirenginiai91IS" localSheetId="5">'Forma 6'!$D$127</definedName>
    <definedName name="VAS075_F_Kitiirenginiai91IS">'Forma 6'!$D$127</definedName>
    <definedName name="VAS075_F_Kitiirenginiai931GeriamojoVandens" localSheetId="5">'Forma 6'!$F$127</definedName>
    <definedName name="VAS075_F_Kitiirenginiai931GeriamojoVandens">'Forma 6'!$F$127</definedName>
    <definedName name="VAS075_F_Kitiirenginiai932GeriamojoVandens" localSheetId="5">'Forma 6'!$G$127</definedName>
    <definedName name="VAS075_F_Kitiirenginiai932GeriamojoVandens">'Forma 6'!$G$127</definedName>
    <definedName name="VAS075_F_Kitiirenginiai933GeriamojoVandens" localSheetId="5">'Forma 6'!$H$127</definedName>
    <definedName name="VAS075_F_Kitiirenginiai933GeriamojoVandens">'Forma 6'!$H$127</definedName>
    <definedName name="VAS075_F_Kitiirenginiai93IsViso" localSheetId="5">'Forma 6'!$E$127</definedName>
    <definedName name="VAS075_F_Kitiirenginiai93IsViso">'Forma 6'!$E$127</definedName>
    <definedName name="VAS075_F_Kitiirenginiai941NuotekuSurinkimas" localSheetId="5">'Forma 6'!$J$127</definedName>
    <definedName name="VAS075_F_Kitiirenginiai941NuotekuSurinkimas">'Forma 6'!$J$127</definedName>
    <definedName name="VAS075_F_Kitiirenginiai942NuotekuValymas" localSheetId="5">'Forma 6'!$K$127</definedName>
    <definedName name="VAS075_F_Kitiirenginiai942NuotekuValymas">'Forma 6'!$K$127</definedName>
    <definedName name="VAS075_F_Kitiirenginiai943NuotekuDumblo" localSheetId="5">'Forma 6'!$L$127</definedName>
    <definedName name="VAS075_F_Kitiirenginiai943NuotekuDumblo">'Forma 6'!$L$127</definedName>
    <definedName name="VAS075_F_Kitiirenginiai94IsViso" localSheetId="5">'Forma 6'!$I$127</definedName>
    <definedName name="VAS075_F_Kitiirenginiai94IsViso">'Forma 6'!$I$127</definedName>
    <definedName name="VAS075_F_Kitiirenginiai95PavirsiniuNuoteku" localSheetId="5">'Forma 6'!$M$127</definedName>
    <definedName name="VAS075_F_Kitiirenginiai95PavirsiniuNuoteku">'Forma 6'!$M$127</definedName>
    <definedName name="VAS075_F_Kitiirenginiai96KitosReguliuojamosios" localSheetId="5">'Forma 6'!$N$127</definedName>
    <definedName name="VAS075_F_Kitiirenginiai96KitosReguliuojamosios">'Forma 6'!$N$127</definedName>
    <definedName name="VAS075_F_Kitiirenginiai97KitosVeiklos" localSheetId="5">'Forma 6'!$Q$127</definedName>
    <definedName name="VAS075_F_Kitiirenginiai97KitosVeiklos">'Forma 6'!$Q$127</definedName>
    <definedName name="VAS075_F_Kitiirenginiai9Apskaitosveikla1" localSheetId="5">'Forma 6'!$O$127</definedName>
    <definedName name="VAS075_F_Kitiirenginiai9Apskaitosveikla1">'Forma 6'!$O$127</definedName>
    <definedName name="VAS075_F_Kitiirenginiai9Kitareguliuoja1" localSheetId="5">'Forma 6'!$P$127</definedName>
    <definedName name="VAS075_F_Kitiirenginiai9Kitareguliuoja1">'Forma 6'!$P$127</definedName>
    <definedName name="VAS075_F_Kitostransport21IS" localSheetId="5">'Forma 6'!$D$33</definedName>
    <definedName name="VAS075_F_Kitostransport21IS">'Forma 6'!$D$33</definedName>
    <definedName name="VAS075_F_Kitostransport231GeriamojoVandens" localSheetId="5">'Forma 6'!$F$33</definedName>
    <definedName name="VAS075_F_Kitostransport231GeriamojoVandens">'Forma 6'!$F$33</definedName>
    <definedName name="VAS075_F_Kitostransport232GeriamojoVandens" localSheetId="5">'Forma 6'!$G$33</definedName>
    <definedName name="VAS075_F_Kitostransport232GeriamojoVandens">'Forma 6'!$G$33</definedName>
    <definedName name="VAS075_F_Kitostransport233GeriamojoVandens" localSheetId="5">'Forma 6'!$H$33</definedName>
    <definedName name="VAS075_F_Kitostransport233GeriamojoVandens">'Forma 6'!$H$33</definedName>
    <definedName name="VAS075_F_Kitostransport23IsViso" localSheetId="5">'Forma 6'!$E$33</definedName>
    <definedName name="VAS075_F_Kitostransport23IsViso">'Forma 6'!$E$33</definedName>
    <definedName name="VAS075_F_Kitostransport241NuotekuSurinkimas" localSheetId="5">'Forma 6'!$J$33</definedName>
    <definedName name="VAS075_F_Kitostransport241NuotekuSurinkimas">'Forma 6'!$J$33</definedName>
    <definedName name="VAS075_F_Kitostransport242NuotekuValymas" localSheetId="5">'Forma 6'!$K$33</definedName>
    <definedName name="VAS075_F_Kitostransport242NuotekuValymas">'Forma 6'!$K$33</definedName>
    <definedName name="VAS075_F_Kitostransport243NuotekuDumblo" localSheetId="5">'Forma 6'!$L$33</definedName>
    <definedName name="VAS075_F_Kitostransport243NuotekuDumblo">'Forma 6'!$L$33</definedName>
    <definedName name="VAS075_F_Kitostransport24IsViso" localSheetId="5">'Forma 6'!$I$33</definedName>
    <definedName name="VAS075_F_Kitostransport24IsViso">'Forma 6'!$I$33</definedName>
    <definedName name="VAS075_F_Kitostransport25PavirsiniuNuoteku" localSheetId="5">'Forma 6'!$M$33</definedName>
    <definedName name="VAS075_F_Kitostransport25PavirsiniuNuoteku">'Forma 6'!$M$33</definedName>
    <definedName name="VAS075_F_Kitostransport26KitosReguliuojamosios" localSheetId="5">'Forma 6'!$N$33</definedName>
    <definedName name="VAS075_F_Kitostransport26KitosReguliuojamosios">'Forma 6'!$N$33</definedName>
    <definedName name="VAS075_F_Kitostransport27KitosVeiklos" localSheetId="5">'Forma 6'!$Q$33</definedName>
    <definedName name="VAS075_F_Kitostransport27KitosVeiklos">'Forma 6'!$Q$33</definedName>
    <definedName name="VAS075_F_Kitostransport2Apskaitosveikla1" localSheetId="5">'Forma 6'!$O$33</definedName>
    <definedName name="VAS075_F_Kitostransport2Apskaitosveikla1">'Forma 6'!$O$33</definedName>
    <definedName name="VAS075_F_Kitostransport2Kitareguliuoja1" localSheetId="5">'Forma 6'!$P$33</definedName>
    <definedName name="VAS075_F_Kitostransport2Kitareguliuoja1">'Forma 6'!$P$33</definedName>
    <definedName name="VAS075_F_Kitostransport31IS" localSheetId="5">'Forma 6'!$D$61</definedName>
    <definedName name="VAS075_F_Kitostransport31IS">'Forma 6'!$D$61</definedName>
    <definedName name="VAS075_F_Kitostransport331GeriamojoVandens" localSheetId="5">'Forma 6'!$F$61</definedName>
    <definedName name="VAS075_F_Kitostransport331GeriamojoVandens">'Forma 6'!$F$61</definedName>
    <definedName name="VAS075_F_Kitostransport332GeriamojoVandens" localSheetId="5">'Forma 6'!$G$61</definedName>
    <definedName name="VAS075_F_Kitostransport332GeriamojoVandens">'Forma 6'!$G$61</definedName>
    <definedName name="VAS075_F_Kitostransport333GeriamojoVandens" localSheetId="5">'Forma 6'!$H$61</definedName>
    <definedName name="VAS075_F_Kitostransport333GeriamojoVandens">'Forma 6'!$H$61</definedName>
    <definedName name="VAS075_F_Kitostransport33IsViso" localSheetId="5">'Forma 6'!$E$61</definedName>
    <definedName name="VAS075_F_Kitostransport33IsViso">'Forma 6'!$E$61</definedName>
    <definedName name="VAS075_F_Kitostransport341NuotekuSurinkimas" localSheetId="5">'Forma 6'!$J$61</definedName>
    <definedName name="VAS075_F_Kitostransport341NuotekuSurinkimas">'Forma 6'!$J$61</definedName>
    <definedName name="VAS075_F_Kitostransport342NuotekuValymas" localSheetId="5">'Forma 6'!$K$61</definedName>
    <definedName name="VAS075_F_Kitostransport342NuotekuValymas">'Forma 6'!$K$61</definedName>
    <definedName name="VAS075_F_Kitostransport343NuotekuDumblo" localSheetId="5">'Forma 6'!$L$61</definedName>
    <definedName name="VAS075_F_Kitostransport343NuotekuDumblo">'Forma 6'!$L$61</definedName>
    <definedName name="VAS075_F_Kitostransport34IsViso" localSheetId="5">'Forma 6'!$I$61</definedName>
    <definedName name="VAS075_F_Kitostransport34IsViso">'Forma 6'!$I$61</definedName>
    <definedName name="VAS075_F_Kitostransport35PavirsiniuNuoteku" localSheetId="5">'Forma 6'!$M$61</definedName>
    <definedName name="VAS075_F_Kitostransport35PavirsiniuNuoteku">'Forma 6'!$M$61</definedName>
    <definedName name="VAS075_F_Kitostransport36KitosReguliuojamosios" localSheetId="5">'Forma 6'!$N$61</definedName>
    <definedName name="VAS075_F_Kitostransport36KitosReguliuojamosios">'Forma 6'!$N$61</definedName>
    <definedName name="VAS075_F_Kitostransport37KitosVeiklos" localSheetId="5">'Forma 6'!$Q$61</definedName>
    <definedName name="VAS075_F_Kitostransport37KitosVeiklos">'Forma 6'!$Q$61</definedName>
    <definedName name="VAS075_F_Kitostransport3Apskaitosveikla1" localSheetId="5">'Forma 6'!$O$61</definedName>
    <definedName name="VAS075_F_Kitostransport3Apskaitosveikla1">'Forma 6'!$O$61</definedName>
    <definedName name="VAS075_F_Kitostransport3Kitareguliuoja1" localSheetId="5">'Forma 6'!$P$61</definedName>
    <definedName name="VAS075_F_Kitostransport3Kitareguliuoja1">'Forma 6'!$P$61</definedName>
    <definedName name="VAS075_F_Kitostransport41IS" localSheetId="5">'Forma 6'!$D$89</definedName>
    <definedName name="VAS075_F_Kitostransport41IS">'Forma 6'!$D$89</definedName>
    <definedName name="VAS075_F_Kitostransport431GeriamojoVandens" localSheetId="5">'Forma 6'!$F$89</definedName>
    <definedName name="VAS075_F_Kitostransport431GeriamojoVandens">'Forma 6'!$F$89</definedName>
    <definedName name="VAS075_F_Kitostransport432GeriamojoVandens" localSheetId="5">'Forma 6'!$G$89</definedName>
    <definedName name="VAS075_F_Kitostransport432GeriamojoVandens">'Forma 6'!$G$89</definedName>
    <definedName name="VAS075_F_Kitostransport433GeriamojoVandens" localSheetId="5">'Forma 6'!$H$89</definedName>
    <definedName name="VAS075_F_Kitostransport433GeriamojoVandens">'Forma 6'!$H$89</definedName>
    <definedName name="VAS075_F_Kitostransport43IsViso" localSheetId="5">'Forma 6'!$E$89</definedName>
    <definedName name="VAS075_F_Kitostransport43IsViso">'Forma 6'!$E$89</definedName>
    <definedName name="VAS075_F_Kitostransport441NuotekuSurinkimas" localSheetId="5">'Forma 6'!$J$89</definedName>
    <definedName name="VAS075_F_Kitostransport441NuotekuSurinkimas">'Forma 6'!$J$89</definedName>
    <definedName name="VAS075_F_Kitostransport442NuotekuValymas" localSheetId="5">'Forma 6'!$K$89</definedName>
    <definedName name="VAS075_F_Kitostransport442NuotekuValymas">'Forma 6'!$K$89</definedName>
    <definedName name="VAS075_F_Kitostransport443NuotekuDumblo" localSheetId="5">'Forma 6'!$L$89</definedName>
    <definedName name="VAS075_F_Kitostransport443NuotekuDumblo">'Forma 6'!$L$89</definedName>
    <definedName name="VAS075_F_Kitostransport44IsViso" localSheetId="5">'Forma 6'!$I$89</definedName>
    <definedName name="VAS075_F_Kitostransport44IsViso">'Forma 6'!$I$89</definedName>
    <definedName name="VAS075_F_Kitostransport45PavirsiniuNuoteku" localSheetId="5">'Forma 6'!$M$89</definedName>
    <definedName name="VAS075_F_Kitostransport45PavirsiniuNuoteku">'Forma 6'!$M$89</definedName>
    <definedName name="VAS075_F_Kitostransport46KitosReguliuojamosios" localSheetId="5">'Forma 6'!$N$89</definedName>
    <definedName name="VAS075_F_Kitostransport46KitosReguliuojamosios">'Forma 6'!$N$89</definedName>
    <definedName name="VAS075_F_Kitostransport47KitosVeiklos" localSheetId="5">'Forma 6'!$Q$89</definedName>
    <definedName name="VAS075_F_Kitostransport47KitosVeiklos">'Forma 6'!$Q$89</definedName>
    <definedName name="VAS075_F_Kitostransport4Apskaitosveikla1" localSheetId="5">'Forma 6'!$O$89</definedName>
    <definedName name="VAS075_F_Kitostransport4Apskaitosveikla1">'Forma 6'!$O$89</definedName>
    <definedName name="VAS075_F_Kitostransport4Kitareguliuoja1" localSheetId="5">'Forma 6'!$P$89</definedName>
    <definedName name="VAS075_F_Kitostransport4Kitareguliuoja1">'Forma 6'!$P$89</definedName>
    <definedName name="VAS075_F_Kitostransport51IS" localSheetId="5">'Forma 6'!$D$138</definedName>
    <definedName name="VAS075_F_Kitostransport51IS">'Forma 6'!$D$138</definedName>
    <definedName name="VAS075_F_Kitostransport531GeriamojoVandens" localSheetId="5">'Forma 6'!$F$138</definedName>
    <definedName name="VAS075_F_Kitostransport531GeriamojoVandens">'Forma 6'!$F$138</definedName>
    <definedName name="VAS075_F_Kitostransport532GeriamojoVandens" localSheetId="5">'Forma 6'!$G$138</definedName>
    <definedName name="VAS075_F_Kitostransport532GeriamojoVandens">'Forma 6'!$G$138</definedName>
    <definedName name="VAS075_F_Kitostransport533GeriamojoVandens" localSheetId="5">'Forma 6'!$H$138</definedName>
    <definedName name="VAS075_F_Kitostransport533GeriamojoVandens">'Forma 6'!$H$138</definedName>
    <definedName name="VAS075_F_Kitostransport53IsViso" localSheetId="5">'Forma 6'!$E$138</definedName>
    <definedName name="VAS075_F_Kitostransport53IsViso">'Forma 6'!$E$138</definedName>
    <definedName name="VAS075_F_Kitostransport541NuotekuSurinkimas" localSheetId="5">'Forma 6'!$J$138</definedName>
    <definedName name="VAS075_F_Kitostransport541NuotekuSurinkimas">'Forma 6'!$J$138</definedName>
    <definedName name="VAS075_F_Kitostransport542NuotekuValymas" localSheetId="5">'Forma 6'!$K$138</definedName>
    <definedName name="VAS075_F_Kitostransport542NuotekuValymas">'Forma 6'!$K$138</definedName>
    <definedName name="VAS075_F_Kitostransport543NuotekuDumblo" localSheetId="5">'Forma 6'!$L$138</definedName>
    <definedName name="VAS075_F_Kitostransport543NuotekuDumblo">'Forma 6'!$L$138</definedName>
    <definedName name="VAS075_F_Kitostransport54IsViso" localSheetId="5">'Forma 6'!$I$138</definedName>
    <definedName name="VAS075_F_Kitostransport54IsViso">'Forma 6'!$I$138</definedName>
    <definedName name="VAS075_F_Kitostransport55PavirsiniuNuoteku" localSheetId="5">'Forma 6'!$M$138</definedName>
    <definedName name="VAS075_F_Kitostransport55PavirsiniuNuoteku">'Forma 6'!$M$138</definedName>
    <definedName name="VAS075_F_Kitostransport56KitosReguliuojamosios" localSheetId="5">'Forma 6'!$N$138</definedName>
    <definedName name="VAS075_F_Kitostransport56KitosReguliuojamosios">'Forma 6'!$N$138</definedName>
    <definedName name="VAS075_F_Kitostransport57KitosVeiklos" localSheetId="5">'Forma 6'!$Q$138</definedName>
    <definedName name="VAS075_F_Kitostransport57KitosVeiklos">'Forma 6'!$Q$138</definedName>
    <definedName name="VAS075_F_Kitostransport5Apskaitosveikla1" localSheetId="5">'Forma 6'!$O$138</definedName>
    <definedName name="VAS075_F_Kitostransport5Apskaitosveikla1">'Forma 6'!$O$138</definedName>
    <definedName name="VAS075_F_Kitostransport5Kitareguliuoja1" localSheetId="5">'Forma 6'!$P$138</definedName>
    <definedName name="VAS075_F_Kitostransport5Kitareguliuoja1">'Forma 6'!$P$138</definedName>
    <definedName name="VAS075_F_Lengviejiautom21IS" localSheetId="5">'Forma 6'!$D$32</definedName>
    <definedName name="VAS075_F_Lengviejiautom21IS">'Forma 6'!$D$32</definedName>
    <definedName name="VAS075_F_Lengviejiautom231GeriamojoVandens" localSheetId="5">'Forma 6'!$F$32</definedName>
    <definedName name="VAS075_F_Lengviejiautom231GeriamojoVandens">'Forma 6'!$F$32</definedName>
    <definedName name="VAS075_F_Lengviejiautom232GeriamojoVandens" localSheetId="5">'Forma 6'!$G$32</definedName>
    <definedName name="VAS075_F_Lengviejiautom232GeriamojoVandens">'Forma 6'!$G$32</definedName>
    <definedName name="VAS075_F_Lengviejiautom233GeriamojoVandens" localSheetId="5">'Forma 6'!$H$32</definedName>
    <definedName name="VAS075_F_Lengviejiautom233GeriamojoVandens">'Forma 6'!$H$32</definedName>
    <definedName name="VAS075_F_Lengviejiautom23IsViso" localSheetId="5">'Forma 6'!$E$32</definedName>
    <definedName name="VAS075_F_Lengviejiautom23IsViso">'Forma 6'!$E$32</definedName>
    <definedName name="VAS075_F_Lengviejiautom241NuotekuSurinkimas" localSheetId="5">'Forma 6'!$J$32</definedName>
    <definedName name="VAS075_F_Lengviejiautom241NuotekuSurinkimas">'Forma 6'!$J$32</definedName>
    <definedName name="VAS075_F_Lengviejiautom242NuotekuValymas" localSheetId="5">'Forma 6'!$K$32</definedName>
    <definedName name="VAS075_F_Lengviejiautom242NuotekuValymas">'Forma 6'!$K$32</definedName>
    <definedName name="VAS075_F_Lengviejiautom243NuotekuDumblo" localSheetId="5">'Forma 6'!$L$32</definedName>
    <definedName name="VAS075_F_Lengviejiautom243NuotekuDumblo">'Forma 6'!$L$32</definedName>
    <definedName name="VAS075_F_Lengviejiautom24IsViso" localSheetId="5">'Forma 6'!$I$32</definedName>
    <definedName name="VAS075_F_Lengviejiautom24IsViso">'Forma 6'!$I$32</definedName>
    <definedName name="VAS075_F_Lengviejiautom25PavirsiniuNuoteku" localSheetId="5">'Forma 6'!$M$32</definedName>
    <definedName name="VAS075_F_Lengviejiautom25PavirsiniuNuoteku">'Forma 6'!$M$32</definedName>
    <definedName name="VAS075_F_Lengviejiautom26KitosReguliuojamosios" localSheetId="5">'Forma 6'!$N$32</definedName>
    <definedName name="VAS075_F_Lengviejiautom26KitosReguliuojamosios">'Forma 6'!$N$32</definedName>
    <definedName name="VAS075_F_Lengviejiautom27KitosVeiklos" localSheetId="5">'Forma 6'!$Q$32</definedName>
    <definedName name="VAS075_F_Lengviejiautom27KitosVeiklos">'Forma 6'!$Q$32</definedName>
    <definedName name="VAS075_F_Lengviejiautom2Apskaitosveikla1" localSheetId="5">'Forma 6'!$O$32</definedName>
    <definedName name="VAS075_F_Lengviejiautom2Apskaitosveikla1">'Forma 6'!$O$32</definedName>
    <definedName name="VAS075_F_Lengviejiautom2Kitareguliuoja1" localSheetId="5">'Forma 6'!$P$32</definedName>
    <definedName name="VAS075_F_Lengviejiautom2Kitareguliuoja1">'Forma 6'!$P$32</definedName>
    <definedName name="VAS075_F_Lengviejiautom31IS" localSheetId="5">'Forma 6'!$D$60</definedName>
    <definedName name="VAS075_F_Lengviejiautom31IS">'Forma 6'!$D$60</definedName>
    <definedName name="VAS075_F_Lengviejiautom331GeriamojoVandens" localSheetId="5">'Forma 6'!$F$60</definedName>
    <definedName name="VAS075_F_Lengviejiautom331GeriamojoVandens">'Forma 6'!$F$60</definedName>
    <definedName name="VAS075_F_Lengviejiautom332GeriamojoVandens" localSheetId="5">'Forma 6'!$G$60</definedName>
    <definedName name="VAS075_F_Lengviejiautom332GeriamojoVandens">'Forma 6'!$G$60</definedName>
    <definedName name="VAS075_F_Lengviejiautom333GeriamojoVandens" localSheetId="5">'Forma 6'!$H$60</definedName>
    <definedName name="VAS075_F_Lengviejiautom333GeriamojoVandens">'Forma 6'!$H$60</definedName>
    <definedName name="VAS075_F_Lengviejiautom33IsViso" localSheetId="5">'Forma 6'!$E$60</definedName>
    <definedName name="VAS075_F_Lengviejiautom33IsViso">'Forma 6'!$E$60</definedName>
    <definedName name="VAS075_F_Lengviejiautom341NuotekuSurinkimas" localSheetId="5">'Forma 6'!$J$60</definedName>
    <definedName name="VAS075_F_Lengviejiautom341NuotekuSurinkimas">'Forma 6'!$J$60</definedName>
    <definedName name="VAS075_F_Lengviejiautom342NuotekuValymas" localSheetId="5">'Forma 6'!$K$60</definedName>
    <definedName name="VAS075_F_Lengviejiautom342NuotekuValymas">'Forma 6'!$K$60</definedName>
    <definedName name="VAS075_F_Lengviejiautom343NuotekuDumblo" localSheetId="5">'Forma 6'!$L$60</definedName>
    <definedName name="VAS075_F_Lengviejiautom343NuotekuDumblo">'Forma 6'!$L$60</definedName>
    <definedName name="VAS075_F_Lengviejiautom34IsViso" localSheetId="5">'Forma 6'!$I$60</definedName>
    <definedName name="VAS075_F_Lengviejiautom34IsViso">'Forma 6'!$I$60</definedName>
    <definedName name="VAS075_F_Lengviejiautom35PavirsiniuNuoteku" localSheetId="5">'Forma 6'!$M$60</definedName>
    <definedName name="VAS075_F_Lengviejiautom35PavirsiniuNuoteku">'Forma 6'!$M$60</definedName>
    <definedName name="VAS075_F_Lengviejiautom36KitosReguliuojamosios" localSheetId="5">'Forma 6'!$N$60</definedName>
    <definedName name="VAS075_F_Lengviejiautom36KitosReguliuojamosios">'Forma 6'!$N$60</definedName>
    <definedName name="VAS075_F_Lengviejiautom37KitosVeiklos" localSheetId="5">'Forma 6'!$Q$60</definedName>
    <definedName name="VAS075_F_Lengviejiautom37KitosVeiklos">'Forma 6'!$Q$60</definedName>
    <definedName name="VAS075_F_Lengviejiautom3Apskaitosveikla1" localSheetId="5">'Forma 6'!$O$60</definedName>
    <definedName name="VAS075_F_Lengviejiautom3Apskaitosveikla1">'Forma 6'!$O$60</definedName>
    <definedName name="VAS075_F_Lengviejiautom3Kitareguliuoja1" localSheetId="5">'Forma 6'!$P$60</definedName>
    <definedName name="VAS075_F_Lengviejiautom3Kitareguliuoja1">'Forma 6'!$P$60</definedName>
    <definedName name="VAS075_F_Lengviejiautom41IS" localSheetId="5">'Forma 6'!$D$88</definedName>
    <definedName name="VAS075_F_Lengviejiautom41IS">'Forma 6'!$D$88</definedName>
    <definedName name="VAS075_F_Lengviejiautom431GeriamojoVandens" localSheetId="5">'Forma 6'!$F$88</definedName>
    <definedName name="VAS075_F_Lengviejiautom431GeriamojoVandens">'Forma 6'!$F$88</definedName>
    <definedName name="VAS075_F_Lengviejiautom432GeriamojoVandens" localSheetId="5">'Forma 6'!$G$88</definedName>
    <definedName name="VAS075_F_Lengviejiautom432GeriamojoVandens">'Forma 6'!$G$88</definedName>
    <definedName name="VAS075_F_Lengviejiautom433GeriamojoVandens" localSheetId="5">'Forma 6'!$H$88</definedName>
    <definedName name="VAS075_F_Lengviejiautom433GeriamojoVandens">'Forma 6'!$H$88</definedName>
    <definedName name="VAS075_F_Lengviejiautom43IsViso" localSheetId="5">'Forma 6'!$E$88</definedName>
    <definedName name="VAS075_F_Lengviejiautom43IsViso">'Forma 6'!$E$88</definedName>
    <definedName name="VAS075_F_Lengviejiautom441NuotekuSurinkimas" localSheetId="5">'Forma 6'!$J$88</definedName>
    <definedName name="VAS075_F_Lengviejiautom441NuotekuSurinkimas">'Forma 6'!$J$88</definedName>
    <definedName name="VAS075_F_Lengviejiautom442NuotekuValymas" localSheetId="5">'Forma 6'!$K$88</definedName>
    <definedName name="VAS075_F_Lengviejiautom442NuotekuValymas">'Forma 6'!$K$88</definedName>
    <definedName name="VAS075_F_Lengviejiautom443NuotekuDumblo" localSheetId="5">'Forma 6'!$L$88</definedName>
    <definedName name="VAS075_F_Lengviejiautom443NuotekuDumblo">'Forma 6'!$L$88</definedName>
    <definedName name="VAS075_F_Lengviejiautom44IsViso" localSheetId="5">'Forma 6'!$I$88</definedName>
    <definedName name="VAS075_F_Lengviejiautom44IsViso">'Forma 6'!$I$88</definedName>
    <definedName name="VAS075_F_Lengviejiautom45PavirsiniuNuoteku" localSheetId="5">'Forma 6'!$M$88</definedName>
    <definedName name="VAS075_F_Lengviejiautom45PavirsiniuNuoteku">'Forma 6'!$M$88</definedName>
    <definedName name="VAS075_F_Lengviejiautom46KitosReguliuojamosios" localSheetId="5">'Forma 6'!$N$88</definedName>
    <definedName name="VAS075_F_Lengviejiautom46KitosReguliuojamosios">'Forma 6'!$N$88</definedName>
    <definedName name="VAS075_F_Lengviejiautom47KitosVeiklos" localSheetId="5">'Forma 6'!$Q$88</definedName>
    <definedName name="VAS075_F_Lengviejiautom47KitosVeiklos">'Forma 6'!$Q$88</definedName>
    <definedName name="VAS075_F_Lengviejiautom4Apskaitosveikla1" localSheetId="5">'Forma 6'!$O$88</definedName>
    <definedName name="VAS075_F_Lengviejiautom4Apskaitosveikla1">'Forma 6'!$O$88</definedName>
    <definedName name="VAS075_F_Lengviejiautom4Kitareguliuoja1" localSheetId="5">'Forma 6'!$P$88</definedName>
    <definedName name="VAS075_F_Lengviejiautom4Kitareguliuoja1">'Forma 6'!$P$88</definedName>
    <definedName name="VAS075_F_Lengviejiautom51IS" localSheetId="5">'Forma 6'!$D$137</definedName>
    <definedName name="VAS075_F_Lengviejiautom51IS">'Forma 6'!$D$137</definedName>
    <definedName name="VAS075_F_Lengviejiautom531GeriamojoVandens" localSheetId="5">'Forma 6'!$F$137</definedName>
    <definedName name="VAS075_F_Lengviejiautom531GeriamojoVandens">'Forma 6'!$F$137</definedName>
    <definedName name="VAS075_F_Lengviejiautom532GeriamojoVandens" localSheetId="5">'Forma 6'!$G$137</definedName>
    <definedName name="VAS075_F_Lengviejiautom532GeriamojoVandens">'Forma 6'!$G$137</definedName>
    <definedName name="VAS075_F_Lengviejiautom533GeriamojoVandens" localSheetId="5">'Forma 6'!$H$137</definedName>
    <definedName name="VAS075_F_Lengviejiautom533GeriamojoVandens">'Forma 6'!$H$137</definedName>
    <definedName name="VAS075_F_Lengviejiautom53IsViso" localSheetId="5">'Forma 6'!$E$137</definedName>
    <definedName name="VAS075_F_Lengviejiautom53IsViso">'Forma 6'!$E$137</definedName>
    <definedName name="VAS075_F_Lengviejiautom541NuotekuSurinkimas" localSheetId="5">'Forma 6'!$J$137</definedName>
    <definedName name="VAS075_F_Lengviejiautom541NuotekuSurinkimas">'Forma 6'!$J$137</definedName>
    <definedName name="VAS075_F_Lengviejiautom542NuotekuValymas" localSheetId="5">'Forma 6'!$K$137</definedName>
    <definedName name="VAS075_F_Lengviejiautom542NuotekuValymas">'Forma 6'!$K$137</definedName>
    <definedName name="VAS075_F_Lengviejiautom543NuotekuDumblo" localSheetId="5">'Forma 6'!$L$137</definedName>
    <definedName name="VAS075_F_Lengviejiautom543NuotekuDumblo">'Forma 6'!$L$137</definedName>
    <definedName name="VAS075_F_Lengviejiautom54IsViso" localSheetId="5">'Forma 6'!$I$137</definedName>
    <definedName name="VAS075_F_Lengviejiautom54IsViso">'Forma 6'!$I$137</definedName>
    <definedName name="VAS075_F_Lengviejiautom55PavirsiniuNuoteku" localSheetId="5">'Forma 6'!$M$137</definedName>
    <definedName name="VAS075_F_Lengviejiautom55PavirsiniuNuoteku">'Forma 6'!$M$137</definedName>
    <definedName name="VAS075_F_Lengviejiautom56KitosReguliuojamosios" localSheetId="5">'Forma 6'!$N$137</definedName>
    <definedName name="VAS075_F_Lengviejiautom56KitosReguliuojamosios">'Forma 6'!$N$137</definedName>
    <definedName name="VAS075_F_Lengviejiautom57KitosVeiklos" localSheetId="5">'Forma 6'!$Q$137</definedName>
    <definedName name="VAS075_F_Lengviejiautom57KitosVeiklos">'Forma 6'!$Q$137</definedName>
    <definedName name="VAS075_F_Lengviejiautom5Apskaitosveikla1" localSheetId="5">'Forma 6'!$O$137</definedName>
    <definedName name="VAS075_F_Lengviejiautom5Apskaitosveikla1">'Forma 6'!$O$137</definedName>
    <definedName name="VAS075_F_Lengviejiautom5Kitareguliuoja1" localSheetId="5">'Forma 6'!$P$137</definedName>
    <definedName name="VAS075_F_Lengviejiautom5Kitareguliuoja1">'Forma 6'!$P$137</definedName>
    <definedName name="VAS075_F_Masinosiriranga21IS" localSheetId="5">'Forma 6'!$D$22</definedName>
    <definedName name="VAS075_F_Masinosiriranga21IS">'Forma 6'!$D$22</definedName>
    <definedName name="VAS075_F_Masinosiriranga231GeriamojoVandens" localSheetId="5">'Forma 6'!$F$22</definedName>
    <definedName name="VAS075_F_Masinosiriranga231GeriamojoVandens">'Forma 6'!$F$22</definedName>
    <definedName name="VAS075_F_Masinosiriranga232GeriamojoVandens" localSheetId="5">'Forma 6'!$G$22</definedName>
    <definedName name="VAS075_F_Masinosiriranga232GeriamojoVandens">'Forma 6'!$G$22</definedName>
    <definedName name="VAS075_F_Masinosiriranga233GeriamojoVandens" localSheetId="5">'Forma 6'!$H$22</definedName>
    <definedName name="VAS075_F_Masinosiriranga233GeriamojoVandens">'Forma 6'!$H$22</definedName>
    <definedName name="VAS075_F_Masinosiriranga23IsViso" localSheetId="5">'Forma 6'!$E$22</definedName>
    <definedName name="VAS075_F_Masinosiriranga23IsViso">'Forma 6'!$E$22</definedName>
    <definedName name="VAS075_F_Masinosiriranga241NuotekuSurinkimas" localSheetId="5">'Forma 6'!$J$22</definedName>
    <definedName name="VAS075_F_Masinosiriranga241NuotekuSurinkimas">'Forma 6'!$J$22</definedName>
    <definedName name="VAS075_F_Masinosiriranga242NuotekuValymas" localSheetId="5">'Forma 6'!$K$22</definedName>
    <definedName name="VAS075_F_Masinosiriranga242NuotekuValymas">'Forma 6'!$K$22</definedName>
    <definedName name="VAS075_F_Masinosiriranga243NuotekuDumblo" localSheetId="5">'Forma 6'!$L$22</definedName>
    <definedName name="VAS075_F_Masinosiriranga243NuotekuDumblo">'Forma 6'!$L$22</definedName>
    <definedName name="VAS075_F_Masinosiriranga24IsViso" localSheetId="5">'Forma 6'!$I$22</definedName>
    <definedName name="VAS075_F_Masinosiriranga24IsViso">'Forma 6'!$I$22</definedName>
    <definedName name="VAS075_F_Masinosiriranga25PavirsiniuNuoteku" localSheetId="5">'Forma 6'!$M$22</definedName>
    <definedName name="VAS075_F_Masinosiriranga25PavirsiniuNuoteku">'Forma 6'!$M$22</definedName>
    <definedName name="VAS075_F_Masinosiriranga26KitosReguliuojamosios" localSheetId="5">'Forma 6'!$N$22</definedName>
    <definedName name="VAS075_F_Masinosiriranga26KitosReguliuojamosios">'Forma 6'!$N$22</definedName>
    <definedName name="VAS075_F_Masinosiriranga27KitosVeiklos" localSheetId="5">'Forma 6'!$Q$22</definedName>
    <definedName name="VAS075_F_Masinosiriranga27KitosVeiklos">'Forma 6'!$Q$22</definedName>
    <definedName name="VAS075_F_Masinosiriranga2Apskaitosveikla1" localSheetId="5">'Forma 6'!$O$22</definedName>
    <definedName name="VAS075_F_Masinosiriranga2Apskaitosveikla1">'Forma 6'!$O$22</definedName>
    <definedName name="VAS075_F_Masinosiriranga2Kitareguliuoja1" localSheetId="5">'Forma 6'!$P$22</definedName>
    <definedName name="VAS075_F_Masinosiriranga2Kitareguliuoja1">'Forma 6'!$P$22</definedName>
    <definedName name="VAS075_F_Masinosiriranga31IS" localSheetId="5">'Forma 6'!$D$50</definedName>
    <definedName name="VAS075_F_Masinosiriranga31IS">'Forma 6'!$D$50</definedName>
    <definedName name="VAS075_F_Masinosiriranga331GeriamojoVandens" localSheetId="5">'Forma 6'!$F$50</definedName>
    <definedName name="VAS075_F_Masinosiriranga331GeriamojoVandens">'Forma 6'!$F$50</definedName>
    <definedName name="VAS075_F_Masinosiriranga332GeriamojoVandens" localSheetId="5">'Forma 6'!$G$50</definedName>
    <definedName name="VAS075_F_Masinosiriranga332GeriamojoVandens">'Forma 6'!$G$50</definedName>
    <definedName name="VAS075_F_Masinosiriranga333GeriamojoVandens" localSheetId="5">'Forma 6'!$H$50</definedName>
    <definedName name="VAS075_F_Masinosiriranga333GeriamojoVandens">'Forma 6'!$H$50</definedName>
    <definedName name="VAS075_F_Masinosiriranga33IsViso" localSheetId="5">'Forma 6'!$E$50</definedName>
    <definedName name="VAS075_F_Masinosiriranga33IsViso">'Forma 6'!$E$50</definedName>
    <definedName name="VAS075_F_Masinosiriranga341NuotekuSurinkimas" localSheetId="5">'Forma 6'!$J$50</definedName>
    <definedName name="VAS075_F_Masinosiriranga341NuotekuSurinkimas">'Forma 6'!$J$50</definedName>
    <definedName name="VAS075_F_Masinosiriranga342NuotekuValymas" localSheetId="5">'Forma 6'!$K$50</definedName>
    <definedName name="VAS075_F_Masinosiriranga342NuotekuValymas">'Forma 6'!$K$50</definedName>
    <definedName name="VAS075_F_Masinosiriranga343NuotekuDumblo" localSheetId="5">'Forma 6'!$L$50</definedName>
    <definedName name="VAS075_F_Masinosiriranga343NuotekuDumblo">'Forma 6'!$L$50</definedName>
    <definedName name="VAS075_F_Masinosiriranga34IsViso" localSheetId="5">'Forma 6'!$I$50</definedName>
    <definedName name="VAS075_F_Masinosiriranga34IsViso">'Forma 6'!$I$50</definedName>
    <definedName name="VAS075_F_Masinosiriranga35PavirsiniuNuoteku" localSheetId="5">'Forma 6'!$M$50</definedName>
    <definedName name="VAS075_F_Masinosiriranga35PavirsiniuNuoteku">'Forma 6'!$M$50</definedName>
    <definedName name="VAS075_F_Masinosiriranga36KitosReguliuojamosios" localSheetId="5">'Forma 6'!$N$50</definedName>
    <definedName name="VAS075_F_Masinosiriranga36KitosReguliuojamosios">'Forma 6'!$N$50</definedName>
    <definedName name="VAS075_F_Masinosiriranga37KitosVeiklos" localSheetId="5">'Forma 6'!$Q$50</definedName>
    <definedName name="VAS075_F_Masinosiriranga37KitosVeiklos">'Forma 6'!$Q$50</definedName>
    <definedName name="VAS075_F_Masinosiriranga3Apskaitosveikla1" localSheetId="5">'Forma 6'!$O$50</definedName>
    <definedName name="VAS075_F_Masinosiriranga3Apskaitosveikla1">'Forma 6'!$O$50</definedName>
    <definedName name="VAS075_F_Masinosiriranga3Kitareguliuoja1" localSheetId="5">'Forma 6'!$P$50</definedName>
    <definedName name="VAS075_F_Masinosiriranga3Kitareguliuoja1">'Forma 6'!$P$50</definedName>
    <definedName name="VAS075_F_Masinosiriranga41IS" localSheetId="5">'Forma 6'!$D$78</definedName>
    <definedName name="VAS075_F_Masinosiriranga41IS">'Forma 6'!$D$78</definedName>
    <definedName name="VAS075_F_Masinosiriranga431GeriamojoVandens" localSheetId="5">'Forma 6'!$F$78</definedName>
    <definedName name="VAS075_F_Masinosiriranga431GeriamojoVandens">'Forma 6'!$F$78</definedName>
    <definedName name="VAS075_F_Masinosiriranga432GeriamojoVandens" localSheetId="5">'Forma 6'!$G$78</definedName>
    <definedName name="VAS075_F_Masinosiriranga432GeriamojoVandens">'Forma 6'!$G$78</definedName>
    <definedName name="VAS075_F_Masinosiriranga433GeriamojoVandens" localSheetId="5">'Forma 6'!$H$78</definedName>
    <definedName name="VAS075_F_Masinosiriranga433GeriamojoVandens">'Forma 6'!$H$78</definedName>
    <definedName name="VAS075_F_Masinosiriranga43IsViso" localSheetId="5">'Forma 6'!$E$78</definedName>
    <definedName name="VAS075_F_Masinosiriranga43IsViso">'Forma 6'!$E$78</definedName>
    <definedName name="VAS075_F_Masinosiriranga441NuotekuSurinkimas" localSheetId="5">'Forma 6'!$J$78</definedName>
    <definedName name="VAS075_F_Masinosiriranga441NuotekuSurinkimas">'Forma 6'!$J$78</definedName>
    <definedName name="VAS075_F_Masinosiriranga442NuotekuValymas" localSheetId="5">'Forma 6'!$K$78</definedName>
    <definedName name="VAS075_F_Masinosiriranga442NuotekuValymas">'Forma 6'!$K$78</definedName>
    <definedName name="VAS075_F_Masinosiriranga443NuotekuDumblo" localSheetId="5">'Forma 6'!$L$78</definedName>
    <definedName name="VAS075_F_Masinosiriranga443NuotekuDumblo">'Forma 6'!$L$78</definedName>
    <definedName name="VAS075_F_Masinosiriranga44IsViso" localSheetId="5">'Forma 6'!$I$78</definedName>
    <definedName name="VAS075_F_Masinosiriranga44IsViso">'Forma 6'!$I$78</definedName>
    <definedName name="VAS075_F_Masinosiriranga45PavirsiniuNuoteku" localSheetId="5">'Forma 6'!$M$78</definedName>
    <definedName name="VAS075_F_Masinosiriranga45PavirsiniuNuoteku">'Forma 6'!$M$78</definedName>
    <definedName name="VAS075_F_Masinosiriranga46KitosReguliuojamosios" localSheetId="5">'Forma 6'!$N$78</definedName>
    <definedName name="VAS075_F_Masinosiriranga46KitosReguliuojamosios">'Forma 6'!$N$78</definedName>
    <definedName name="VAS075_F_Masinosiriranga47KitosVeiklos" localSheetId="5">'Forma 6'!$Q$78</definedName>
    <definedName name="VAS075_F_Masinosiriranga47KitosVeiklos">'Forma 6'!$Q$78</definedName>
    <definedName name="VAS075_F_Masinosiriranga4Apskaitosveikla1" localSheetId="5">'Forma 6'!$O$78</definedName>
    <definedName name="VAS075_F_Masinosiriranga4Apskaitosveikla1">'Forma 6'!$O$78</definedName>
    <definedName name="VAS075_F_Masinosiriranga4Kitareguliuoja1" localSheetId="5">'Forma 6'!$P$78</definedName>
    <definedName name="VAS075_F_Masinosiriranga4Kitareguliuoja1">'Forma 6'!$P$78</definedName>
    <definedName name="VAS075_F_Masinosiriranga51IS" localSheetId="5">'Forma 6'!$D$128</definedName>
    <definedName name="VAS075_F_Masinosiriranga51IS">'Forma 6'!$D$128</definedName>
    <definedName name="VAS075_F_Masinosiriranga531GeriamojoVandens" localSheetId="5">'Forma 6'!$F$128</definedName>
    <definedName name="VAS075_F_Masinosiriranga531GeriamojoVandens">'Forma 6'!$F$128</definedName>
    <definedName name="VAS075_F_Masinosiriranga532GeriamojoVandens" localSheetId="5">'Forma 6'!$G$128</definedName>
    <definedName name="VAS075_F_Masinosiriranga532GeriamojoVandens">'Forma 6'!$G$128</definedName>
    <definedName name="VAS075_F_Masinosiriranga533GeriamojoVandens" localSheetId="5">'Forma 6'!$H$128</definedName>
    <definedName name="VAS075_F_Masinosiriranga533GeriamojoVandens">'Forma 6'!$H$128</definedName>
    <definedName name="VAS075_F_Masinosiriranga53IsViso" localSheetId="5">'Forma 6'!$E$128</definedName>
    <definedName name="VAS075_F_Masinosiriranga53IsViso">'Forma 6'!$E$128</definedName>
    <definedName name="VAS075_F_Masinosiriranga541NuotekuSurinkimas" localSheetId="5">'Forma 6'!$J$128</definedName>
    <definedName name="VAS075_F_Masinosiriranga541NuotekuSurinkimas">'Forma 6'!$J$128</definedName>
    <definedName name="VAS075_F_Masinosiriranga542NuotekuValymas" localSheetId="5">'Forma 6'!$K$128</definedName>
    <definedName name="VAS075_F_Masinosiriranga542NuotekuValymas">'Forma 6'!$K$128</definedName>
    <definedName name="VAS075_F_Masinosiriranga543NuotekuDumblo" localSheetId="5">'Forma 6'!$L$128</definedName>
    <definedName name="VAS075_F_Masinosiriranga543NuotekuDumblo">'Forma 6'!$L$128</definedName>
    <definedName name="VAS075_F_Masinosiriranga54IsViso" localSheetId="5">'Forma 6'!$I$128</definedName>
    <definedName name="VAS075_F_Masinosiriranga54IsViso">'Forma 6'!$I$128</definedName>
    <definedName name="VAS075_F_Masinosiriranga55PavirsiniuNuoteku" localSheetId="5">'Forma 6'!$M$128</definedName>
    <definedName name="VAS075_F_Masinosiriranga55PavirsiniuNuoteku">'Forma 6'!$M$128</definedName>
    <definedName name="VAS075_F_Masinosiriranga56KitosReguliuojamosios" localSheetId="5">'Forma 6'!$N$128</definedName>
    <definedName name="VAS075_F_Masinosiriranga56KitosReguliuojamosios">'Forma 6'!$N$128</definedName>
    <definedName name="VAS075_F_Masinosiriranga57KitosVeiklos" localSheetId="5">'Forma 6'!$Q$128</definedName>
    <definedName name="VAS075_F_Masinosiriranga57KitosVeiklos">'Forma 6'!$Q$128</definedName>
    <definedName name="VAS075_F_Masinosiriranga5Apskaitosveikla1" localSheetId="5">'Forma 6'!$O$128</definedName>
    <definedName name="VAS075_F_Masinosiriranga5Apskaitosveikla1">'Forma 6'!$O$128</definedName>
    <definedName name="VAS075_F_Masinosiriranga5Kitareguliuoja1" localSheetId="5">'Forma 6'!$P$128</definedName>
    <definedName name="VAS075_F_Masinosiriranga5Kitareguliuoja1">'Forma 6'!$P$128</definedName>
    <definedName name="VAS075_F_Nematerialusis21IS" localSheetId="5">'Forma 6'!$D$11</definedName>
    <definedName name="VAS075_F_Nematerialusis21IS">'Forma 6'!$D$11</definedName>
    <definedName name="VAS075_F_Nematerialusis231GeriamojoVandens" localSheetId="5">'Forma 6'!$F$11</definedName>
    <definedName name="VAS075_F_Nematerialusis231GeriamojoVandens">'Forma 6'!$F$11</definedName>
    <definedName name="VAS075_F_Nematerialusis232GeriamojoVandens" localSheetId="5">'Forma 6'!$G$11</definedName>
    <definedName name="VAS075_F_Nematerialusis232GeriamojoVandens">'Forma 6'!$G$11</definedName>
    <definedName name="VAS075_F_Nematerialusis233GeriamojoVandens" localSheetId="5">'Forma 6'!$H$11</definedName>
    <definedName name="VAS075_F_Nematerialusis233GeriamojoVandens">'Forma 6'!$H$11</definedName>
    <definedName name="VAS075_F_Nematerialusis23IsViso" localSheetId="5">'Forma 6'!$E$11</definedName>
    <definedName name="VAS075_F_Nematerialusis23IsViso">'Forma 6'!$E$11</definedName>
    <definedName name="VAS075_F_Nematerialusis241NuotekuSurinkimas" localSheetId="5">'Forma 6'!$J$11</definedName>
    <definedName name="VAS075_F_Nematerialusis241NuotekuSurinkimas">'Forma 6'!$J$11</definedName>
    <definedName name="VAS075_F_Nematerialusis242NuotekuValymas" localSheetId="5">'Forma 6'!$K$11</definedName>
    <definedName name="VAS075_F_Nematerialusis242NuotekuValymas">'Forma 6'!$K$11</definedName>
    <definedName name="VAS075_F_Nematerialusis243NuotekuDumblo" localSheetId="5">'Forma 6'!$L$11</definedName>
    <definedName name="VAS075_F_Nematerialusis243NuotekuDumblo">'Forma 6'!$L$11</definedName>
    <definedName name="VAS075_F_Nematerialusis24IsViso" localSheetId="5">'Forma 6'!$I$11</definedName>
    <definedName name="VAS075_F_Nematerialusis24IsViso">'Forma 6'!$I$11</definedName>
    <definedName name="VAS075_F_Nematerialusis25PavirsiniuNuoteku" localSheetId="5">'Forma 6'!$M$11</definedName>
    <definedName name="VAS075_F_Nematerialusis25PavirsiniuNuoteku">'Forma 6'!$M$11</definedName>
    <definedName name="VAS075_F_Nematerialusis26KitosReguliuojamosios" localSheetId="5">'Forma 6'!$N$11</definedName>
    <definedName name="VAS075_F_Nematerialusis26KitosReguliuojamosios">'Forma 6'!$N$11</definedName>
    <definedName name="VAS075_F_Nematerialusis27KitosVeiklos" localSheetId="5">'Forma 6'!$Q$11</definedName>
    <definedName name="VAS075_F_Nematerialusis27KitosVeiklos">'Forma 6'!$Q$11</definedName>
    <definedName name="VAS075_F_Nematerialusis2Apskaitosveikla1" localSheetId="5">'Forma 6'!$O$11</definedName>
    <definedName name="VAS075_F_Nematerialusis2Apskaitosveikla1">'Forma 6'!$O$11</definedName>
    <definedName name="VAS075_F_Nematerialusis2Kitareguliuoja1" localSheetId="5">'Forma 6'!$P$11</definedName>
    <definedName name="VAS075_F_Nematerialusis2Kitareguliuoja1">'Forma 6'!$P$11</definedName>
    <definedName name="VAS075_F_Nematerialusis31IS" localSheetId="5">'Forma 6'!$D$39</definedName>
    <definedName name="VAS075_F_Nematerialusis31IS">'Forma 6'!$D$39</definedName>
    <definedName name="VAS075_F_Nematerialusis331GeriamojoVandens" localSheetId="5">'Forma 6'!$F$39</definedName>
    <definedName name="VAS075_F_Nematerialusis331GeriamojoVandens">'Forma 6'!$F$39</definedName>
    <definedName name="VAS075_F_Nematerialusis332GeriamojoVandens" localSheetId="5">'Forma 6'!$G$39</definedName>
    <definedName name="VAS075_F_Nematerialusis332GeriamojoVandens">'Forma 6'!$G$39</definedName>
    <definedName name="VAS075_F_Nematerialusis333GeriamojoVandens" localSheetId="5">'Forma 6'!$H$39</definedName>
    <definedName name="VAS075_F_Nematerialusis333GeriamojoVandens">'Forma 6'!$H$39</definedName>
    <definedName name="VAS075_F_Nematerialusis33IsViso" localSheetId="5">'Forma 6'!$E$39</definedName>
    <definedName name="VAS075_F_Nematerialusis33IsViso">'Forma 6'!$E$39</definedName>
    <definedName name="VAS075_F_Nematerialusis341NuotekuSurinkimas" localSheetId="5">'Forma 6'!$J$39</definedName>
    <definedName name="VAS075_F_Nematerialusis341NuotekuSurinkimas">'Forma 6'!$J$39</definedName>
    <definedName name="VAS075_F_Nematerialusis342NuotekuValymas" localSheetId="5">'Forma 6'!$K$39</definedName>
    <definedName name="VAS075_F_Nematerialusis342NuotekuValymas">'Forma 6'!$K$39</definedName>
    <definedName name="VAS075_F_Nematerialusis343NuotekuDumblo" localSheetId="5">'Forma 6'!$L$39</definedName>
    <definedName name="VAS075_F_Nematerialusis343NuotekuDumblo">'Forma 6'!$L$39</definedName>
    <definedName name="VAS075_F_Nematerialusis34IsViso" localSheetId="5">'Forma 6'!$I$39</definedName>
    <definedName name="VAS075_F_Nematerialusis34IsViso">'Forma 6'!$I$39</definedName>
    <definedName name="VAS075_F_Nematerialusis35PavirsiniuNuoteku" localSheetId="5">'Forma 6'!$M$39</definedName>
    <definedName name="VAS075_F_Nematerialusis35PavirsiniuNuoteku">'Forma 6'!$M$39</definedName>
    <definedName name="VAS075_F_Nematerialusis36KitosReguliuojamosios" localSheetId="5">'Forma 6'!$N$39</definedName>
    <definedName name="VAS075_F_Nematerialusis36KitosReguliuojamosios">'Forma 6'!$N$39</definedName>
    <definedName name="VAS075_F_Nematerialusis37KitosVeiklos" localSheetId="5">'Forma 6'!$Q$39</definedName>
    <definedName name="VAS075_F_Nematerialusis37KitosVeiklos">'Forma 6'!$Q$39</definedName>
    <definedName name="VAS075_F_Nematerialusis3Apskaitosveikla1" localSheetId="5">'Forma 6'!$O$39</definedName>
    <definedName name="VAS075_F_Nematerialusis3Apskaitosveikla1">'Forma 6'!$O$39</definedName>
    <definedName name="VAS075_F_Nematerialusis3Kitareguliuoja1" localSheetId="5">'Forma 6'!$P$39</definedName>
    <definedName name="VAS075_F_Nematerialusis3Kitareguliuoja1">'Forma 6'!$P$39</definedName>
    <definedName name="VAS075_F_Nematerialusis41IS" localSheetId="5">'Forma 6'!$D$67</definedName>
    <definedName name="VAS075_F_Nematerialusis41IS">'Forma 6'!$D$67</definedName>
    <definedName name="VAS075_F_Nematerialusis431GeriamojoVandens" localSheetId="5">'Forma 6'!$F$67</definedName>
    <definedName name="VAS075_F_Nematerialusis431GeriamojoVandens">'Forma 6'!$F$67</definedName>
    <definedName name="VAS075_F_Nematerialusis432GeriamojoVandens" localSheetId="5">'Forma 6'!$G$67</definedName>
    <definedName name="VAS075_F_Nematerialusis432GeriamojoVandens">'Forma 6'!$G$67</definedName>
    <definedName name="VAS075_F_Nematerialusis433GeriamojoVandens" localSheetId="5">'Forma 6'!$H$67</definedName>
    <definedName name="VAS075_F_Nematerialusis433GeriamojoVandens">'Forma 6'!$H$67</definedName>
    <definedName name="VAS075_F_Nematerialusis43IsViso" localSheetId="5">'Forma 6'!$E$67</definedName>
    <definedName name="VAS075_F_Nematerialusis43IsViso">'Forma 6'!$E$67</definedName>
    <definedName name="VAS075_F_Nematerialusis441NuotekuSurinkimas" localSheetId="5">'Forma 6'!$J$67</definedName>
    <definedName name="VAS075_F_Nematerialusis441NuotekuSurinkimas">'Forma 6'!$J$67</definedName>
    <definedName name="VAS075_F_Nematerialusis442NuotekuValymas" localSheetId="5">'Forma 6'!$K$67</definedName>
    <definedName name="VAS075_F_Nematerialusis442NuotekuValymas">'Forma 6'!$K$67</definedName>
    <definedName name="VAS075_F_Nematerialusis443NuotekuDumblo" localSheetId="5">'Forma 6'!$L$67</definedName>
    <definedName name="VAS075_F_Nematerialusis443NuotekuDumblo">'Forma 6'!$L$67</definedName>
    <definedName name="VAS075_F_Nematerialusis44IsViso" localSheetId="5">'Forma 6'!$I$67</definedName>
    <definedName name="VAS075_F_Nematerialusis44IsViso">'Forma 6'!$I$67</definedName>
    <definedName name="VAS075_F_Nematerialusis45PavirsiniuNuoteku" localSheetId="5">'Forma 6'!$M$67</definedName>
    <definedName name="VAS075_F_Nematerialusis45PavirsiniuNuoteku">'Forma 6'!$M$67</definedName>
    <definedName name="VAS075_F_Nematerialusis46KitosReguliuojamosios" localSheetId="5">'Forma 6'!$N$67</definedName>
    <definedName name="VAS075_F_Nematerialusis46KitosReguliuojamosios">'Forma 6'!$N$67</definedName>
    <definedName name="VAS075_F_Nematerialusis47KitosVeiklos" localSheetId="5">'Forma 6'!$Q$67</definedName>
    <definedName name="VAS075_F_Nematerialusis47KitosVeiklos">'Forma 6'!$Q$67</definedName>
    <definedName name="VAS075_F_Nematerialusis4Apskaitosveikla1" localSheetId="5">'Forma 6'!$O$67</definedName>
    <definedName name="VAS075_F_Nematerialusis4Apskaitosveikla1">'Forma 6'!$O$67</definedName>
    <definedName name="VAS075_F_Nematerialusis4Kitareguliuoja1" localSheetId="5">'Forma 6'!$P$67</definedName>
    <definedName name="VAS075_F_Nematerialusis4Kitareguliuoja1">'Forma 6'!$P$67</definedName>
    <definedName name="VAS075_F_Nematerialusis51IS" localSheetId="5">'Forma 6'!$D$117</definedName>
    <definedName name="VAS075_F_Nematerialusis51IS">'Forma 6'!$D$117</definedName>
    <definedName name="VAS075_F_Nematerialusis531GeriamojoVandens" localSheetId="5">'Forma 6'!$F$117</definedName>
    <definedName name="VAS075_F_Nematerialusis531GeriamojoVandens">'Forma 6'!$F$117</definedName>
    <definedName name="VAS075_F_Nematerialusis532GeriamojoVandens" localSheetId="5">'Forma 6'!$G$117</definedName>
    <definedName name="VAS075_F_Nematerialusis532GeriamojoVandens">'Forma 6'!$G$117</definedName>
    <definedName name="VAS075_F_Nematerialusis533GeriamojoVandens" localSheetId="5">'Forma 6'!$H$117</definedName>
    <definedName name="VAS075_F_Nematerialusis533GeriamojoVandens">'Forma 6'!$H$117</definedName>
    <definedName name="VAS075_F_Nematerialusis53IsViso" localSheetId="5">'Forma 6'!$E$117</definedName>
    <definedName name="VAS075_F_Nematerialusis53IsViso">'Forma 6'!$E$117</definedName>
    <definedName name="VAS075_F_Nematerialusis541NuotekuSurinkimas" localSheetId="5">'Forma 6'!$J$117</definedName>
    <definedName name="VAS075_F_Nematerialusis541NuotekuSurinkimas">'Forma 6'!$J$117</definedName>
    <definedName name="VAS075_F_Nematerialusis542NuotekuValymas" localSheetId="5">'Forma 6'!$K$117</definedName>
    <definedName name="VAS075_F_Nematerialusis542NuotekuValymas">'Forma 6'!$K$117</definedName>
    <definedName name="VAS075_F_Nematerialusis543NuotekuDumblo" localSheetId="5">'Forma 6'!$L$117</definedName>
    <definedName name="VAS075_F_Nematerialusis543NuotekuDumblo">'Forma 6'!$L$117</definedName>
    <definedName name="VAS075_F_Nematerialusis54IsViso" localSheetId="5">'Forma 6'!$I$117</definedName>
    <definedName name="VAS075_F_Nematerialusis54IsViso">'Forma 6'!$I$117</definedName>
    <definedName name="VAS075_F_Nematerialusis55PavirsiniuNuoteku" localSheetId="5">'Forma 6'!$M$117</definedName>
    <definedName name="VAS075_F_Nematerialusis55PavirsiniuNuoteku">'Forma 6'!$M$117</definedName>
    <definedName name="VAS075_F_Nematerialusis56KitosReguliuojamosios" localSheetId="5">'Forma 6'!$N$117</definedName>
    <definedName name="VAS075_F_Nematerialusis56KitosReguliuojamosios">'Forma 6'!$N$117</definedName>
    <definedName name="VAS075_F_Nematerialusis57KitosVeiklos" localSheetId="5">'Forma 6'!$Q$117</definedName>
    <definedName name="VAS075_F_Nematerialusis57KitosVeiklos">'Forma 6'!$Q$117</definedName>
    <definedName name="VAS075_F_Nematerialusis5Apskaitosveikla1" localSheetId="5">'Forma 6'!$O$117</definedName>
    <definedName name="VAS075_F_Nematerialusis5Apskaitosveikla1">'Forma 6'!$O$117</definedName>
    <definedName name="VAS075_F_Nematerialusis5Kitareguliuoja1" localSheetId="5">'Forma 6'!$P$117</definedName>
    <definedName name="VAS075_F_Nematerialusis5Kitareguliuoja1">'Forma 6'!$P$117</definedName>
    <definedName name="VAS075_F_Netiesiogiaipa11IS" localSheetId="5">'Forma 6'!$D$66</definedName>
    <definedName name="VAS075_F_Netiesiogiaipa11IS">'Forma 6'!$D$66</definedName>
    <definedName name="VAS075_F_Netiesiogiaipa131GeriamojoVandens" localSheetId="5">'Forma 6'!$F$66</definedName>
    <definedName name="VAS075_F_Netiesiogiaipa131GeriamojoVandens">'Forma 6'!$F$66</definedName>
    <definedName name="VAS075_F_Netiesiogiaipa132GeriamojoVandens" localSheetId="5">'Forma 6'!$G$66</definedName>
    <definedName name="VAS075_F_Netiesiogiaipa132GeriamojoVandens">'Forma 6'!$G$66</definedName>
    <definedName name="VAS075_F_Netiesiogiaipa133GeriamojoVandens" localSheetId="5">'Forma 6'!$H$66</definedName>
    <definedName name="VAS075_F_Netiesiogiaipa133GeriamojoVandens">'Forma 6'!$H$66</definedName>
    <definedName name="VAS075_F_Netiesiogiaipa13IsViso" localSheetId="5">'Forma 6'!$E$66</definedName>
    <definedName name="VAS075_F_Netiesiogiaipa13IsViso">'Forma 6'!$E$66</definedName>
    <definedName name="VAS075_F_Netiesiogiaipa141NuotekuSurinkimas" localSheetId="5">'Forma 6'!$J$66</definedName>
    <definedName name="VAS075_F_Netiesiogiaipa141NuotekuSurinkimas">'Forma 6'!$J$66</definedName>
    <definedName name="VAS075_F_Netiesiogiaipa142NuotekuValymas" localSheetId="5">'Forma 6'!$K$66</definedName>
    <definedName name="VAS075_F_Netiesiogiaipa142NuotekuValymas">'Forma 6'!$K$66</definedName>
    <definedName name="VAS075_F_Netiesiogiaipa143NuotekuDumblo" localSheetId="5">'Forma 6'!$L$66</definedName>
    <definedName name="VAS075_F_Netiesiogiaipa143NuotekuDumblo">'Forma 6'!$L$66</definedName>
    <definedName name="VAS075_F_Netiesiogiaipa14IsViso" localSheetId="5">'Forma 6'!$I$66</definedName>
    <definedName name="VAS075_F_Netiesiogiaipa14IsViso">'Forma 6'!$I$66</definedName>
    <definedName name="VAS075_F_Netiesiogiaipa15PavirsiniuNuoteku" localSheetId="5">'Forma 6'!$M$66</definedName>
    <definedName name="VAS075_F_Netiesiogiaipa15PavirsiniuNuoteku">'Forma 6'!$M$66</definedName>
    <definedName name="VAS075_F_Netiesiogiaipa16KitosReguliuojamosios" localSheetId="5">'Forma 6'!$N$66</definedName>
    <definedName name="VAS075_F_Netiesiogiaipa16KitosReguliuojamosios">'Forma 6'!$N$66</definedName>
    <definedName name="VAS075_F_Netiesiogiaipa17KitosVeiklos" localSheetId="5">'Forma 6'!$Q$66</definedName>
    <definedName name="VAS075_F_Netiesiogiaipa17KitosVeiklos">'Forma 6'!$Q$66</definedName>
    <definedName name="VAS075_F_Netiesiogiaipa1Apskaitosveikla1" localSheetId="5">'Forma 6'!$O$66</definedName>
    <definedName name="VAS075_F_Netiesiogiaipa1Apskaitosveikla1">'Forma 6'!$O$66</definedName>
    <definedName name="VAS075_F_Netiesiogiaipa1Kitareguliuoja1" localSheetId="5">'Forma 6'!$P$66</definedName>
    <definedName name="VAS075_F_Netiesiogiaipa1Kitareguliuoja1">'Forma 6'!$P$66</definedName>
    <definedName name="VAS075_F_Nuotekuirdumbl21IS" localSheetId="5">'Forma 6'!$D$24</definedName>
    <definedName name="VAS075_F_Nuotekuirdumbl21IS">'Forma 6'!$D$24</definedName>
    <definedName name="VAS075_F_Nuotekuirdumbl231GeriamojoVandens" localSheetId="5">'Forma 6'!$F$24</definedName>
    <definedName name="VAS075_F_Nuotekuirdumbl231GeriamojoVandens">'Forma 6'!$F$24</definedName>
    <definedName name="VAS075_F_Nuotekuirdumbl232GeriamojoVandens" localSheetId="5">'Forma 6'!$G$24</definedName>
    <definedName name="VAS075_F_Nuotekuirdumbl232GeriamojoVandens">'Forma 6'!$G$24</definedName>
    <definedName name="VAS075_F_Nuotekuirdumbl233GeriamojoVandens" localSheetId="5">'Forma 6'!$H$24</definedName>
    <definedName name="VAS075_F_Nuotekuirdumbl233GeriamojoVandens">'Forma 6'!$H$24</definedName>
    <definedName name="VAS075_F_Nuotekuirdumbl23IsViso" localSheetId="5">'Forma 6'!$E$24</definedName>
    <definedName name="VAS075_F_Nuotekuirdumbl23IsViso">'Forma 6'!$E$24</definedName>
    <definedName name="VAS075_F_Nuotekuirdumbl241NuotekuSurinkimas" localSheetId="5">'Forma 6'!$J$24</definedName>
    <definedName name="VAS075_F_Nuotekuirdumbl241NuotekuSurinkimas">'Forma 6'!$J$24</definedName>
    <definedName name="VAS075_F_Nuotekuirdumbl242NuotekuValymas" localSheetId="5">'Forma 6'!$K$24</definedName>
    <definedName name="VAS075_F_Nuotekuirdumbl242NuotekuValymas">'Forma 6'!$K$24</definedName>
    <definedName name="VAS075_F_Nuotekuirdumbl243NuotekuDumblo" localSheetId="5">'Forma 6'!$L$24</definedName>
    <definedName name="VAS075_F_Nuotekuirdumbl243NuotekuDumblo">'Forma 6'!$L$24</definedName>
    <definedName name="VAS075_F_Nuotekuirdumbl24IsViso" localSheetId="5">'Forma 6'!$I$24</definedName>
    <definedName name="VAS075_F_Nuotekuirdumbl24IsViso">'Forma 6'!$I$24</definedName>
    <definedName name="VAS075_F_Nuotekuirdumbl25PavirsiniuNuoteku" localSheetId="5">'Forma 6'!$M$24</definedName>
    <definedName name="VAS075_F_Nuotekuirdumbl25PavirsiniuNuoteku">'Forma 6'!$M$24</definedName>
    <definedName name="VAS075_F_Nuotekuirdumbl26KitosReguliuojamosios" localSheetId="5">'Forma 6'!$N$24</definedName>
    <definedName name="VAS075_F_Nuotekuirdumbl26KitosReguliuojamosios">'Forma 6'!$N$24</definedName>
    <definedName name="VAS075_F_Nuotekuirdumbl27KitosVeiklos" localSheetId="5">'Forma 6'!$Q$24</definedName>
    <definedName name="VAS075_F_Nuotekuirdumbl27KitosVeiklos">'Forma 6'!$Q$24</definedName>
    <definedName name="VAS075_F_Nuotekuirdumbl2Apskaitosveikla1" localSheetId="5">'Forma 6'!$O$24</definedName>
    <definedName name="VAS075_F_Nuotekuirdumbl2Apskaitosveikla1">'Forma 6'!$O$24</definedName>
    <definedName name="VAS075_F_Nuotekuirdumbl2Kitareguliuoja1" localSheetId="5">'Forma 6'!$P$24</definedName>
    <definedName name="VAS075_F_Nuotekuirdumbl2Kitareguliuoja1">'Forma 6'!$P$24</definedName>
    <definedName name="VAS075_F_Nuotekuirdumbl31IS" localSheetId="5">'Forma 6'!$D$52</definedName>
    <definedName name="VAS075_F_Nuotekuirdumbl31IS">'Forma 6'!$D$52</definedName>
    <definedName name="VAS075_F_Nuotekuirdumbl331GeriamojoVandens" localSheetId="5">'Forma 6'!$F$52</definedName>
    <definedName name="VAS075_F_Nuotekuirdumbl331GeriamojoVandens">'Forma 6'!$F$52</definedName>
    <definedName name="VAS075_F_Nuotekuirdumbl332GeriamojoVandens" localSheetId="5">'Forma 6'!$G$52</definedName>
    <definedName name="VAS075_F_Nuotekuirdumbl332GeriamojoVandens">'Forma 6'!$G$52</definedName>
    <definedName name="VAS075_F_Nuotekuirdumbl333GeriamojoVandens" localSheetId="5">'Forma 6'!$H$52</definedName>
    <definedName name="VAS075_F_Nuotekuirdumbl333GeriamojoVandens">'Forma 6'!$H$52</definedName>
    <definedName name="VAS075_F_Nuotekuirdumbl33IsViso" localSheetId="5">'Forma 6'!$E$52</definedName>
    <definedName name="VAS075_F_Nuotekuirdumbl33IsViso">'Forma 6'!$E$52</definedName>
    <definedName name="VAS075_F_Nuotekuirdumbl341NuotekuSurinkimas" localSheetId="5">'Forma 6'!$J$52</definedName>
    <definedName name="VAS075_F_Nuotekuirdumbl341NuotekuSurinkimas">'Forma 6'!$J$52</definedName>
    <definedName name="VAS075_F_Nuotekuirdumbl342NuotekuValymas" localSheetId="5">'Forma 6'!$K$52</definedName>
    <definedName name="VAS075_F_Nuotekuirdumbl342NuotekuValymas">'Forma 6'!$K$52</definedName>
    <definedName name="VAS075_F_Nuotekuirdumbl343NuotekuDumblo" localSheetId="5">'Forma 6'!$L$52</definedName>
    <definedName name="VAS075_F_Nuotekuirdumbl343NuotekuDumblo">'Forma 6'!$L$52</definedName>
    <definedName name="VAS075_F_Nuotekuirdumbl34IsViso" localSheetId="5">'Forma 6'!$I$52</definedName>
    <definedName name="VAS075_F_Nuotekuirdumbl34IsViso">'Forma 6'!$I$52</definedName>
    <definedName name="VAS075_F_Nuotekuirdumbl35PavirsiniuNuoteku" localSheetId="5">'Forma 6'!$M$52</definedName>
    <definedName name="VAS075_F_Nuotekuirdumbl35PavirsiniuNuoteku">'Forma 6'!$M$52</definedName>
    <definedName name="VAS075_F_Nuotekuirdumbl36KitosReguliuojamosios" localSheetId="5">'Forma 6'!$N$52</definedName>
    <definedName name="VAS075_F_Nuotekuirdumbl36KitosReguliuojamosios">'Forma 6'!$N$52</definedName>
    <definedName name="VAS075_F_Nuotekuirdumbl37KitosVeiklos" localSheetId="5">'Forma 6'!$Q$52</definedName>
    <definedName name="VAS075_F_Nuotekuirdumbl37KitosVeiklos">'Forma 6'!$Q$52</definedName>
    <definedName name="VAS075_F_Nuotekuirdumbl3Apskaitosveikla1" localSheetId="5">'Forma 6'!$O$52</definedName>
    <definedName name="VAS075_F_Nuotekuirdumbl3Apskaitosveikla1">'Forma 6'!$O$52</definedName>
    <definedName name="VAS075_F_Nuotekuirdumbl3Kitareguliuoja1" localSheetId="5">'Forma 6'!$P$52</definedName>
    <definedName name="VAS075_F_Nuotekuirdumbl3Kitareguliuoja1">'Forma 6'!$P$52</definedName>
    <definedName name="VAS075_F_Nuotekuirdumbl41IS" localSheetId="5">'Forma 6'!$D$80</definedName>
    <definedName name="VAS075_F_Nuotekuirdumbl41IS">'Forma 6'!$D$80</definedName>
    <definedName name="VAS075_F_Nuotekuirdumbl431GeriamojoVandens" localSheetId="5">'Forma 6'!$F$80</definedName>
    <definedName name="VAS075_F_Nuotekuirdumbl431GeriamojoVandens">'Forma 6'!$F$80</definedName>
    <definedName name="VAS075_F_Nuotekuirdumbl432GeriamojoVandens" localSheetId="5">'Forma 6'!$G$80</definedName>
    <definedName name="VAS075_F_Nuotekuirdumbl432GeriamojoVandens">'Forma 6'!$G$80</definedName>
    <definedName name="VAS075_F_Nuotekuirdumbl433GeriamojoVandens" localSheetId="5">'Forma 6'!$H$80</definedName>
    <definedName name="VAS075_F_Nuotekuirdumbl433GeriamojoVandens">'Forma 6'!$H$80</definedName>
    <definedName name="VAS075_F_Nuotekuirdumbl43IsViso" localSheetId="5">'Forma 6'!$E$80</definedName>
    <definedName name="VAS075_F_Nuotekuirdumbl43IsViso">'Forma 6'!$E$80</definedName>
    <definedName name="VAS075_F_Nuotekuirdumbl441NuotekuSurinkimas" localSheetId="5">'Forma 6'!$J$80</definedName>
    <definedName name="VAS075_F_Nuotekuirdumbl441NuotekuSurinkimas">'Forma 6'!$J$80</definedName>
    <definedName name="VAS075_F_Nuotekuirdumbl442NuotekuValymas" localSheetId="5">'Forma 6'!$K$80</definedName>
    <definedName name="VAS075_F_Nuotekuirdumbl442NuotekuValymas">'Forma 6'!$K$80</definedName>
    <definedName name="VAS075_F_Nuotekuirdumbl443NuotekuDumblo" localSheetId="5">'Forma 6'!$L$80</definedName>
    <definedName name="VAS075_F_Nuotekuirdumbl443NuotekuDumblo">'Forma 6'!$L$80</definedName>
    <definedName name="VAS075_F_Nuotekuirdumbl44IsViso" localSheetId="5">'Forma 6'!$I$80</definedName>
    <definedName name="VAS075_F_Nuotekuirdumbl44IsViso">'Forma 6'!$I$80</definedName>
    <definedName name="VAS075_F_Nuotekuirdumbl45PavirsiniuNuoteku" localSheetId="5">'Forma 6'!$M$80</definedName>
    <definedName name="VAS075_F_Nuotekuirdumbl45PavirsiniuNuoteku">'Forma 6'!$M$80</definedName>
    <definedName name="VAS075_F_Nuotekuirdumbl46KitosReguliuojamosios" localSheetId="5">'Forma 6'!$N$80</definedName>
    <definedName name="VAS075_F_Nuotekuirdumbl46KitosReguliuojamosios">'Forma 6'!$N$80</definedName>
    <definedName name="VAS075_F_Nuotekuirdumbl47KitosVeiklos" localSheetId="5">'Forma 6'!$Q$80</definedName>
    <definedName name="VAS075_F_Nuotekuirdumbl47KitosVeiklos">'Forma 6'!$Q$80</definedName>
    <definedName name="VAS075_F_Nuotekuirdumbl4Apskaitosveikla1" localSheetId="5">'Forma 6'!$O$80</definedName>
    <definedName name="VAS075_F_Nuotekuirdumbl4Apskaitosveikla1">'Forma 6'!$O$80</definedName>
    <definedName name="VAS075_F_Nuotekuirdumbl4Kitareguliuoja1" localSheetId="5">'Forma 6'!$P$80</definedName>
    <definedName name="VAS075_F_Nuotekuirdumbl4Kitareguliuoja1">'Forma 6'!$P$80</definedName>
    <definedName name="VAS075_F_Paskirstomasil11IS" localSheetId="5">'Forma 6'!$D$10</definedName>
    <definedName name="VAS075_F_Paskirstomasil11IS">'Forma 6'!$D$10</definedName>
    <definedName name="VAS075_F_Paskirstomasil131GeriamojoVandens" localSheetId="5">'Forma 6'!$F$10</definedName>
    <definedName name="VAS075_F_Paskirstomasil131GeriamojoVandens">'Forma 6'!$F$10</definedName>
    <definedName name="VAS075_F_Paskirstomasil132GeriamojoVandens" localSheetId="5">'Forma 6'!$G$10</definedName>
    <definedName name="VAS075_F_Paskirstomasil132GeriamojoVandens">'Forma 6'!$G$10</definedName>
    <definedName name="VAS075_F_Paskirstomasil133GeriamojoVandens" localSheetId="5">'Forma 6'!$H$10</definedName>
    <definedName name="VAS075_F_Paskirstomasil133GeriamojoVandens">'Forma 6'!$H$10</definedName>
    <definedName name="VAS075_F_Paskirstomasil13IsViso" localSheetId="5">'Forma 6'!$E$10</definedName>
    <definedName name="VAS075_F_Paskirstomasil13IsViso">'Forma 6'!$E$10</definedName>
    <definedName name="VAS075_F_Paskirstomasil141NuotekuSurinkimas" localSheetId="5">'Forma 6'!$J$10</definedName>
    <definedName name="VAS075_F_Paskirstomasil141NuotekuSurinkimas">'Forma 6'!$J$10</definedName>
    <definedName name="VAS075_F_Paskirstomasil142NuotekuValymas" localSheetId="5">'Forma 6'!$K$10</definedName>
    <definedName name="VAS075_F_Paskirstomasil142NuotekuValymas">'Forma 6'!$K$10</definedName>
    <definedName name="VAS075_F_Paskirstomasil143NuotekuDumblo" localSheetId="5">'Forma 6'!$L$10</definedName>
    <definedName name="VAS075_F_Paskirstomasil143NuotekuDumblo">'Forma 6'!$L$10</definedName>
    <definedName name="VAS075_F_Paskirstomasil14IsViso" localSheetId="5">'Forma 6'!$I$10</definedName>
    <definedName name="VAS075_F_Paskirstomasil14IsViso">'Forma 6'!$I$10</definedName>
    <definedName name="VAS075_F_Paskirstomasil15PavirsiniuNuoteku" localSheetId="5">'Forma 6'!$M$10</definedName>
    <definedName name="VAS075_F_Paskirstomasil15PavirsiniuNuoteku">'Forma 6'!$M$10</definedName>
    <definedName name="VAS075_F_Paskirstomasil16KitosReguliuojamosios" localSheetId="5">'Forma 6'!$N$10</definedName>
    <definedName name="VAS075_F_Paskirstomasil16KitosReguliuojamosios">'Forma 6'!$N$10</definedName>
    <definedName name="VAS075_F_Paskirstomasil17KitosVeiklos" localSheetId="5">'Forma 6'!$Q$10</definedName>
    <definedName name="VAS075_F_Paskirstomasil17KitosVeiklos">'Forma 6'!$Q$10</definedName>
    <definedName name="VAS075_F_Paskirstomasil1Apskaitosveikla1" localSheetId="5">'Forma 6'!$O$10</definedName>
    <definedName name="VAS075_F_Paskirstomasil1Apskaitosveikla1">'Forma 6'!$O$10</definedName>
    <definedName name="VAS075_F_Paskirstomasil1Kitareguliuoja1" localSheetId="5">'Forma 6'!$P$10</definedName>
    <definedName name="VAS075_F_Paskirstomasil1Kitareguliuoja1">'Forma 6'!$P$10</definedName>
    <definedName name="VAS075_F_Pastataiadmini21IS" localSheetId="5">'Forma 6'!$D$16</definedName>
    <definedName name="VAS075_F_Pastataiadmini21IS">'Forma 6'!$D$16</definedName>
    <definedName name="VAS075_F_Pastataiadmini231GeriamojoVandens" localSheetId="5">'Forma 6'!$F$16</definedName>
    <definedName name="VAS075_F_Pastataiadmini231GeriamojoVandens">'Forma 6'!$F$16</definedName>
    <definedName name="VAS075_F_Pastataiadmini232GeriamojoVandens" localSheetId="5">'Forma 6'!$G$16</definedName>
    <definedName name="VAS075_F_Pastataiadmini232GeriamojoVandens">'Forma 6'!$G$16</definedName>
    <definedName name="VAS075_F_Pastataiadmini233GeriamojoVandens" localSheetId="5">'Forma 6'!$H$16</definedName>
    <definedName name="VAS075_F_Pastataiadmini233GeriamojoVandens">'Forma 6'!$H$16</definedName>
    <definedName name="VAS075_F_Pastataiadmini23IsViso" localSheetId="5">'Forma 6'!$E$16</definedName>
    <definedName name="VAS075_F_Pastataiadmini23IsViso">'Forma 6'!$E$16</definedName>
    <definedName name="VAS075_F_Pastataiadmini241NuotekuSurinkimas" localSheetId="5">'Forma 6'!$J$16</definedName>
    <definedName name="VAS075_F_Pastataiadmini241NuotekuSurinkimas">'Forma 6'!$J$16</definedName>
    <definedName name="VAS075_F_Pastataiadmini242NuotekuValymas" localSheetId="5">'Forma 6'!$K$16</definedName>
    <definedName name="VAS075_F_Pastataiadmini242NuotekuValymas">'Forma 6'!$K$16</definedName>
    <definedName name="VAS075_F_Pastataiadmini243NuotekuDumblo" localSheetId="5">'Forma 6'!$L$16</definedName>
    <definedName name="VAS075_F_Pastataiadmini243NuotekuDumblo">'Forma 6'!$L$16</definedName>
    <definedName name="VAS075_F_Pastataiadmini24IsViso" localSheetId="5">'Forma 6'!$I$16</definedName>
    <definedName name="VAS075_F_Pastataiadmini24IsViso">'Forma 6'!$I$16</definedName>
    <definedName name="VAS075_F_Pastataiadmini25PavirsiniuNuoteku" localSheetId="5">'Forma 6'!$M$16</definedName>
    <definedName name="VAS075_F_Pastataiadmini25PavirsiniuNuoteku">'Forma 6'!$M$16</definedName>
    <definedName name="VAS075_F_Pastataiadmini26KitosReguliuojamosios" localSheetId="5">'Forma 6'!$N$16</definedName>
    <definedName name="VAS075_F_Pastataiadmini26KitosReguliuojamosios">'Forma 6'!$N$16</definedName>
    <definedName name="VAS075_F_Pastataiadmini27KitosVeiklos" localSheetId="5">'Forma 6'!$Q$16</definedName>
    <definedName name="VAS075_F_Pastataiadmini27KitosVeiklos">'Forma 6'!$Q$16</definedName>
    <definedName name="VAS075_F_Pastataiadmini2Apskaitosveikla1" localSheetId="5">'Forma 6'!$O$16</definedName>
    <definedName name="VAS075_F_Pastataiadmini2Apskaitosveikla1">'Forma 6'!$O$16</definedName>
    <definedName name="VAS075_F_Pastataiadmini2Kitareguliuoja1" localSheetId="5">'Forma 6'!$P$16</definedName>
    <definedName name="VAS075_F_Pastataiadmini2Kitareguliuoja1">'Forma 6'!$P$16</definedName>
    <definedName name="VAS075_F_Pastataiadmini31IS" localSheetId="5">'Forma 6'!$D$44</definedName>
    <definedName name="VAS075_F_Pastataiadmini31IS">'Forma 6'!$D$44</definedName>
    <definedName name="VAS075_F_Pastataiadmini331GeriamojoVandens" localSheetId="5">'Forma 6'!$F$44</definedName>
    <definedName name="VAS075_F_Pastataiadmini331GeriamojoVandens">'Forma 6'!$F$44</definedName>
    <definedName name="VAS075_F_Pastataiadmini332GeriamojoVandens" localSheetId="5">'Forma 6'!$G$44</definedName>
    <definedName name="VAS075_F_Pastataiadmini332GeriamojoVandens">'Forma 6'!$G$44</definedName>
    <definedName name="VAS075_F_Pastataiadmini333GeriamojoVandens" localSheetId="5">'Forma 6'!$H$44</definedName>
    <definedName name="VAS075_F_Pastataiadmini333GeriamojoVandens">'Forma 6'!$H$44</definedName>
    <definedName name="VAS075_F_Pastataiadmini33IsViso" localSheetId="5">'Forma 6'!$E$44</definedName>
    <definedName name="VAS075_F_Pastataiadmini33IsViso">'Forma 6'!$E$44</definedName>
    <definedName name="VAS075_F_Pastataiadmini341NuotekuSurinkimas" localSheetId="5">'Forma 6'!$J$44</definedName>
    <definedName name="VAS075_F_Pastataiadmini341NuotekuSurinkimas">'Forma 6'!$J$44</definedName>
    <definedName name="VAS075_F_Pastataiadmini342NuotekuValymas" localSheetId="5">'Forma 6'!$K$44</definedName>
    <definedName name="VAS075_F_Pastataiadmini342NuotekuValymas">'Forma 6'!$K$44</definedName>
    <definedName name="VAS075_F_Pastataiadmini343NuotekuDumblo" localSheetId="5">'Forma 6'!$L$44</definedName>
    <definedName name="VAS075_F_Pastataiadmini343NuotekuDumblo">'Forma 6'!$L$44</definedName>
    <definedName name="VAS075_F_Pastataiadmini34IsViso" localSheetId="5">'Forma 6'!$I$44</definedName>
    <definedName name="VAS075_F_Pastataiadmini34IsViso">'Forma 6'!$I$44</definedName>
    <definedName name="VAS075_F_Pastataiadmini35PavirsiniuNuoteku" localSheetId="5">'Forma 6'!$M$44</definedName>
    <definedName name="VAS075_F_Pastataiadmini35PavirsiniuNuoteku">'Forma 6'!$M$44</definedName>
    <definedName name="VAS075_F_Pastataiadmini36KitosReguliuojamosios" localSheetId="5">'Forma 6'!$N$44</definedName>
    <definedName name="VAS075_F_Pastataiadmini36KitosReguliuojamosios">'Forma 6'!$N$44</definedName>
    <definedName name="VAS075_F_Pastataiadmini37KitosVeiklos" localSheetId="5">'Forma 6'!$Q$44</definedName>
    <definedName name="VAS075_F_Pastataiadmini37KitosVeiklos">'Forma 6'!$Q$44</definedName>
    <definedName name="VAS075_F_Pastataiadmini3Apskaitosveikla1" localSheetId="5">'Forma 6'!$O$44</definedName>
    <definedName name="VAS075_F_Pastataiadmini3Apskaitosveikla1">'Forma 6'!$O$44</definedName>
    <definedName name="VAS075_F_Pastataiadmini3Kitareguliuoja1" localSheetId="5">'Forma 6'!$P$44</definedName>
    <definedName name="VAS075_F_Pastataiadmini3Kitareguliuoja1">'Forma 6'!$P$44</definedName>
    <definedName name="VAS075_F_Pastataiadmini41IS" localSheetId="5">'Forma 6'!$D$72</definedName>
    <definedName name="VAS075_F_Pastataiadmini41IS">'Forma 6'!$D$72</definedName>
    <definedName name="VAS075_F_Pastataiadmini431GeriamojoVandens" localSheetId="5">'Forma 6'!$F$72</definedName>
    <definedName name="VAS075_F_Pastataiadmini431GeriamojoVandens">'Forma 6'!$F$72</definedName>
    <definedName name="VAS075_F_Pastataiadmini432GeriamojoVandens" localSheetId="5">'Forma 6'!$G$72</definedName>
    <definedName name="VAS075_F_Pastataiadmini432GeriamojoVandens">'Forma 6'!$G$72</definedName>
    <definedName name="VAS075_F_Pastataiadmini433GeriamojoVandens" localSheetId="5">'Forma 6'!$H$72</definedName>
    <definedName name="VAS075_F_Pastataiadmini433GeriamojoVandens">'Forma 6'!$H$72</definedName>
    <definedName name="VAS075_F_Pastataiadmini43IsViso" localSheetId="5">'Forma 6'!$E$72</definedName>
    <definedName name="VAS075_F_Pastataiadmini43IsViso">'Forma 6'!$E$72</definedName>
    <definedName name="VAS075_F_Pastataiadmini441NuotekuSurinkimas" localSheetId="5">'Forma 6'!$J$72</definedName>
    <definedName name="VAS075_F_Pastataiadmini441NuotekuSurinkimas">'Forma 6'!$J$72</definedName>
    <definedName name="VAS075_F_Pastataiadmini442NuotekuValymas" localSheetId="5">'Forma 6'!$K$72</definedName>
    <definedName name="VAS075_F_Pastataiadmini442NuotekuValymas">'Forma 6'!$K$72</definedName>
    <definedName name="VAS075_F_Pastataiadmini443NuotekuDumblo" localSheetId="5">'Forma 6'!$L$72</definedName>
    <definedName name="VAS075_F_Pastataiadmini443NuotekuDumblo">'Forma 6'!$L$72</definedName>
    <definedName name="VAS075_F_Pastataiadmini44IsViso" localSheetId="5">'Forma 6'!$I$72</definedName>
    <definedName name="VAS075_F_Pastataiadmini44IsViso">'Forma 6'!$I$72</definedName>
    <definedName name="VAS075_F_Pastataiadmini45PavirsiniuNuoteku" localSheetId="5">'Forma 6'!$M$72</definedName>
    <definedName name="VAS075_F_Pastataiadmini45PavirsiniuNuoteku">'Forma 6'!$M$72</definedName>
    <definedName name="VAS075_F_Pastataiadmini46KitosReguliuojamosios" localSheetId="5">'Forma 6'!$N$72</definedName>
    <definedName name="VAS075_F_Pastataiadmini46KitosReguliuojamosios">'Forma 6'!$N$72</definedName>
    <definedName name="VAS075_F_Pastataiadmini47KitosVeiklos" localSheetId="5">'Forma 6'!$Q$72</definedName>
    <definedName name="VAS075_F_Pastataiadmini47KitosVeiklos">'Forma 6'!$Q$72</definedName>
    <definedName name="VAS075_F_Pastataiadmini4Apskaitosveikla1" localSheetId="5">'Forma 6'!$O$72</definedName>
    <definedName name="VAS075_F_Pastataiadmini4Apskaitosveikla1">'Forma 6'!$O$72</definedName>
    <definedName name="VAS075_F_Pastataiadmini4Kitareguliuoja1" localSheetId="5">'Forma 6'!$P$72</definedName>
    <definedName name="VAS075_F_Pastataiadmini4Kitareguliuoja1">'Forma 6'!$P$72</definedName>
    <definedName name="VAS075_F_Pastataiadmini51IS" localSheetId="5">'Forma 6'!$D$122</definedName>
    <definedName name="VAS075_F_Pastataiadmini51IS">'Forma 6'!$D$122</definedName>
    <definedName name="VAS075_F_Pastataiadmini531GeriamojoVandens" localSheetId="5">'Forma 6'!$F$122</definedName>
    <definedName name="VAS075_F_Pastataiadmini531GeriamojoVandens">'Forma 6'!$F$122</definedName>
    <definedName name="VAS075_F_Pastataiadmini532GeriamojoVandens" localSheetId="5">'Forma 6'!$G$122</definedName>
    <definedName name="VAS075_F_Pastataiadmini532GeriamojoVandens">'Forma 6'!$G$122</definedName>
    <definedName name="VAS075_F_Pastataiadmini533GeriamojoVandens" localSheetId="5">'Forma 6'!$H$122</definedName>
    <definedName name="VAS075_F_Pastataiadmini533GeriamojoVandens">'Forma 6'!$H$122</definedName>
    <definedName name="VAS075_F_Pastataiadmini53IsViso" localSheetId="5">'Forma 6'!$E$122</definedName>
    <definedName name="VAS075_F_Pastataiadmini53IsViso">'Forma 6'!$E$122</definedName>
    <definedName name="VAS075_F_Pastataiadmini541NuotekuSurinkimas" localSheetId="5">'Forma 6'!$J$122</definedName>
    <definedName name="VAS075_F_Pastataiadmini541NuotekuSurinkimas">'Forma 6'!$J$122</definedName>
    <definedName name="VAS075_F_Pastataiadmini542NuotekuValymas" localSheetId="5">'Forma 6'!$K$122</definedName>
    <definedName name="VAS075_F_Pastataiadmini542NuotekuValymas">'Forma 6'!$K$122</definedName>
    <definedName name="VAS075_F_Pastataiadmini543NuotekuDumblo" localSheetId="5">'Forma 6'!$L$122</definedName>
    <definedName name="VAS075_F_Pastataiadmini543NuotekuDumblo">'Forma 6'!$L$122</definedName>
    <definedName name="VAS075_F_Pastataiadmini54IsViso" localSheetId="5">'Forma 6'!$I$122</definedName>
    <definedName name="VAS075_F_Pastataiadmini54IsViso">'Forma 6'!$I$122</definedName>
    <definedName name="VAS075_F_Pastataiadmini55PavirsiniuNuoteku" localSheetId="5">'Forma 6'!$M$122</definedName>
    <definedName name="VAS075_F_Pastataiadmini55PavirsiniuNuoteku">'Forma 6'!$M$122</definedName>
    <definedName name="VAS075_F_Pastataiadmini56KitosReguliuojamosios" localSheetId="5">'Forma 6'!$N$122</definedName>
    <definedName name="VAS075_F_Pastataiadmini56KitosReguliuojamosios">'Forma 6'!$N$122</definedName>
    <definedName name="VAS075_F_Pastataiadmini57KitosVeiklos" localSheetId="5">'Forma 6'!$Q$122</definedName>
    <definedName name="VAS075_F_Pastataiadmini57KitosVeiklos">'Forma 6'!$Q$122</definedName>
    <definedName name="VAS075_F_Pastataiadmini5Apskaitosveikla1" localSheetId="5">'Forma 6'!$O$122</definedName>
    <definedName name="VAS075_F_Pastataiadmini5Apskaitosveikla1">'Forma 6'!$O$122</definedName>
    <definedName name="VAS075_F_Pastataiadmini5Kitareguliuoja1" localSheetId="5">'Forma 6'!$P$122</definedName>
    <definedName name="VAS075_F_Pastataiadmini5Kitareguliuoja1">'Forma 6'!$P$122</definedName>
    <definedName name="VAS075_F_Pastataiirstat21IS" localSheetId="5">'Forma 6'!$D$15</definedName>
    <definedName name="VAS075_F_Pastataiirstat21IS">'Forma 6'!$D$15</definedName>
    <definedName name="VAS075_F_Pastataiirstat231GeriamojoVandens" localSheetId="5">'Forma 6'!$F$15</definedName>
    <definedName name="VAS075_F_Pastataiirstat231GeriamojoVandens">'Forma 6'!$F$15</definedName>
    <definedName name="VAS075_F_Pastataiirstat232GeriamojoVandens" localSheetId="5">'Forma 6'!$G$15</definedName>
    <definedName name="VAS075_F_Pastataiirstat232GeriamojoVandens">'Forma 6'!$G$15</definedName>
    <definedName name="VAS075_F_Pastataiirstat233GeriamojoVandens" localSheetId="5">'Forma 6'!$H$15</definedName>
    <definedName name="VAS075_F_Pastataiirstat233GeriamojoVandens">'Forma 6'!$H$15</definedName>
    <definedName name="VAS075_F_Pastataiirstat23IsViso" localSheetId="5">'Forma 6'!$E$15</definedName>
    <definedName name="VAS075_F_Pastataiirstat23IsViso">'Forma 6'!$E$15</definedName>
    <definedName name="VAS075_F_Pastataiirstat241NuotekuSurinkimas" localSheetId="5">'Forma 6'!$J$15</definedName>
    <definedName name="VAS075_F_Pastataiirstat241NuotekuSurinkimas">'Forma 6'!$J$15</definedName>
    <definedName name="VAS075_F_Pastataiirstat242NuotekuValymas" localSheetId="5">'Forma 6'!$K$15</definedName>
    <definedName name="VAS075_F_Pastataiirstat242NuotekuValymas">'Forma 6'!$K$15</definedName>
    <definedName name="VAS075_F_Pastataiirstat243NuotekuDumblo" localSheetId="5">'Forma 6'!$L$15</definedName>
    <definedName name="VAS075_F_Pastataiirstat243NuotekuDumblo">'Forma 6'!$L$15</definedName>
    <definedName name="VAS075_F_Pastataiirstat24IsViso" localSheetId="5">'Forma 6'!$I$15</definedName>
    <definedName name="VAS075_F_Pastataiirstat24IsViso">'Forma 6'!$I$15</definedName>
    <definedName name="VAS075_F_Pastataiirstat25PavirsiniuNuoteku" localSheetId="5">'Forma 6'!$M$15</definedName>
    <definedName name="VAS075_F_Pastataiirstat25PavirsiniuNuoteku">'Forma 6'!$M$15</definedName>
    <definedName name="VAS075_F_Pastataiirstat26KitosReguliuojamosios" localSheetId="5">'Forma 6'!$N$15</definedName>
    <definedName name="VAS075_F_Pastataiirstat26KitosReguliuojamosios">'Forma 6'!$N$15</definedName>
    <definedName name="VAS075_F_Pastataiirstat27KitosVeiklos" localSheetId="5">'Forma 6'!$Q$15</definedName>
    <definedName name="VAS075_F_Pastataiirstat27KitosVeiklos">'Forma 6'!$Q$15</definedName>
    <definedName name="VAS075_F_Pastataiirstat2Apskaitosveikla1" localSheetId="5">'Forma 6'!$O$15</definedName>
    <definedName name="VAS075_F_Pastataiirstat2Apskaitosveikla1">'Forma 6'!$O$15</definedName>
    <definedName name="VAS075_F_Pastataiirstat2Kitareguliuoja1" localSheetId="5">'Forma 6'!$P$15</definedName>
    <definedName name="VAS075_F_Pastataiirstat2Kitareguliuoja1">'Forma 6'!$P$15</definedName>
    <definedName name="VAS075_F_Pastataiirstat31IS" localSheetId="5">'Forma 6'!$D$43</definedName>
    <definedName name="VAS075_F_Pastataiirstat31IS">'Forma 6'!$D$43</definedName>
    <definedName name="VAS075_F_Pastataiirstat331GeriamojoVandens" localSheetId="5">'Forma 6'!$F$43</definedName>
    <definedName name="VAS075_F_Pastataiirstat331GeriamojoVandens">'Forma 6'!$F$43</definedName>
    <definedName name="VAS075_F_Pastataiirstat332GeriamojoVandens" localSheetId="5">'Forma 6'!$G$43</definedName>
    <definedName name="VAS075_F_Pastataiirstat332GeriamojoVandens">'Forma 6'!$G$43</definedName>
    <definedName name="VAS075_F_Pastataiirstat333GeriamojoVandens" localSheetId="5">'Forma 6'!$H$43</definedName>
    <definedName name="VAS075_F_Pastataiirstat333GeriamojoVandens">'Forma 6'!$H$43</definedName>
    <definedName name="VAS075_F_Pastataiirstat33IsViso" localSheetId="5">'Forma 6'!$E$43</definedName>
    <definedName name="VAS075_F_Pastataiirstat33IsViso">'Forma 6'!$E$43</definedName>
    <definedName name="VAS075_F_Pastataiirstat341NuotekuSurinkimas" localSheetId="5">'Forma 6'!$J$43</definedName>
    <definedName name="VAS075_F_Pastataiirstat341NuotekuSurinkimas">'Forma 6'!$J$43</definedName>
    <definedName name="VAS075_F_Pastataiirstat342NuotekuValymas" localSheetId="5">'Forma 6'!$K$43</definedName>
    <definedName name="VAS075_F_Pastataiirstat342NuotekuValymas">'Forma 6'!$K$43</definedName>
    <definedName name="VAS075_F_Pastataiirstat343NuotekuDumblo" localSheetId="5">'Forma 6'!$L$43</definedName>
    <definedName name="VAS075_F_Pastataiirstat343NuotekuDumblo">'Forma 6'!$L$43</definedName>
    <definedName name="VAS075_F_Pastataiirstat34IsViso" localSheetId="5">'Forma 6'!$I$43</definedName>
    <definedName name="VAS075_F_Pastataiirstat34IsViso">'Forma 6'!$I$43</definedName>
    <definedName name="VAS075_F_Pastataiirstat35PavirsiniuNuoteku" localSheetId="5">'Forma 6'!$M$43</definedName>
    <definedName name="VAS075_F_Pastataiirstat35PavirsiniuNuoteku">'Forma 6'!$M$43</definedName>
    <definedName name="VAS075_F_Pastataiirstat36KitosReguliuojamosios" localSheetId="5">'Forma 6'!$N$43</definedName>
    <definedName name="VAS075_F_Pastataiirstat36KitosReguliuojamosios">'Forma 6'!$N$43</definedName>
    <definedName name="VAS075_F_Pastataiirstat37KitosVeiklos" localSheetId="5">'Forma 6'!$Q$43</definedName>
    <definedName name="VAS075_F_Pastataiirstat37KitosVeiklos">'Forma 6'!$Q$43</definedName>
    <definedName name="VAS075_F_Pastataiirstat3Apskaitosveikla1" localSheetId="5">'Forma 6'!$O$43</definedName>
    <definedName name="VAS075_F_Pastataiirstat3Apskaitosveikla1">'Forma 6'!$O$43</definedName>
    <definedName name="VAS075_F_Pastataiirstat3Kitareguliuoja1" localSheetId="5">'Forma 6'!$P$43</definedName>
    <definedName name="VAS075_F_Pastataiirstat3Kitareguliuoja1">'Forma 6'!$P$43</definedName>
    <definedName name="VAS075_F_Pastataiirstat41IS" localSheetId="5">'Forma 6'!$D$71</definedName>
    <definedName name="VAS075_F_Pastataiirstat41IS">'Forma 6'!$D$71</definedName>
    <definedName name="VAS075_F_Pastataiirstat431GeriamojoVandens" localSheetId="5">'Forma 6'!$F$71</definedName>
    <definedName name="VAS075_F_Pastataiirstat431GeriamojoVandens">'Forma 6'!$F$71</definedName>
    <definedName name="VAS075_F_Pastataiirstat432GeriamojoVandens" localSheetId="5">'Forma 6'!$G$71</definedName>
    <definedName name="VAS075_F_Pastataiirstat432GeriamojoVandens">'Forma 6'!$G$71</definedName>
    <definedName name="VAS075_F_Pastataiirstat433GeriamojoVandens" localSheetId="5">'Forma 6'!$H$71</definedName>
    <definedName name="VAS075_F_Pastataiirstat433GeriamojoVandens">'Forma 6'!$H$71</definedName>
    <definedName name="VAS075_F_Pastataiirstat43IsViso" localSheetId="5">'Forma 6'!$E$71</definedName>
    <definedName name="VAS075_F_Pastataiirstat43IsViso">'Forma 6'!$E$71</definedName>
    <definedName name="VAS075_F_Pastataiirstat441NuotekuSurinkimas" localSheetId="5">'Forma 6'!$J$71</definedName>
    <definedName name="VAS075_F_Pastataiirstat441NuotekuSurinkimas">'Forma 6'!$J$71</definedName>
    <definedName name="VAS075_F_Pastataiirstat442NuotekuValymas" localSheetId="5">'Forma 6'!$K$71</definedName>
    <definedName name="VAS075_F_Pastataiirstat442NuotekuValymas">'Forma 6'!$K$71</definedName>
    <definedName name="VAS075_F_Pastataiirstat443NuotekuDumblo" localSheetId="5">'Forma 6'!$L$71</definedName>
    <definedName name="VAS075_F_Pastataiirstat443NuotekuDumblo">'Forma 6'!$L$71</definedName>
    <definedName name="VAS075_F_Pastataiirstat44IsViso" localSheetId="5">'Forma 6'!$I$71</definedName>
    <definedName name="VAS075_F_Pastataiirstat44IsViso">'Forma 6'!$I$71</definedName>
    <definedName name="VAS075_F_Pastataiirstat45PavirsiniuNuoteku" localSheetId="5">'Forma 6'!$M$71</definedName>
    <definedName name="VAS075_F_Pastataiirstat45PavirsiniuNuoteku">'Forma 6'!$M$71</definedName>
    <definedName name="VAS075_F_Pastataiirstat46KitosReguliuojamosios" localSheetId="5">'Forma 6'!$N$71</definedName>
    <definedName name="VAS075_F_Pastataiirstat46KitosReguliuojamosios">'Forma 6'!$N$71</definedName>
    <definedName name="VAS075_F_Pastataiirstat47KitosVeiklos" localSheetId="5">'Forma 6'!$Q$71</definedName>
    <definedName name="VAS075_F_Pastataiirstat47KitosVeiklos">'Forma 6'!$Q$71</definedName>
    <definedName name="VAS075_F_Pastataiirstat4Apskaitosveikla1" localSheetId="5">'Forma 6'!$O$71</definedName>
    <definedName name="VAS075_F_Pastataiirstat4Apskaitosveikla1">'Forma 6'!$O$71</definedName>
    <definedName name="VAS075_F_Pastataiirstat4Kitareguliuoja1" localSheetId="5">'Forma 6'!$P$71</definedName>
    <definedName name="VAS075_F_Pastataiirstat4Kitareguliuoja1">'Forma 6'!$P$71</definedName>
    <definedName name="VAS075_F_Pastataiirstat51IS" localSheetId="5">'Forma 6'!$D$121</definedName>
    <definedName name="VAS075_F_Pastataiirstat51IS">'Forma 6'!$D$121</definedName>
    <definedName name="VAS075_F_Pastataiirstat531GeriamojoVandens" localSheetId="5">'Forma 6'!$F$121</definedName>
    <definedName name="VAS075_F_Pastataiirstat531GeriamojoVandens">'Forma 6'!$F$121</definedName>
    <definedName name="VAS075_F_Pastataiirstat532GeriamojoVandens" localSheetId="5">'Forma 6'!$G$121</definedName>
    <definedName name="VAS075_F_Pastataiirstat532GeriamojoVandens">'Forma 6'!$G$121</definedName>
    <definedName name="VAS075_F_Pastataiirstat533GeriamojoVandens" localSheetId="5">'Forma 6'!$H$121</definedName>
    <definedName name="VAS075_F_Pastataiirstat533GeriamojoVandens">'Forma 6'!$H$121</definedName>
    <definedName name="VAS075_F_Pastataiirstat53IsViso" localSheetId="5">'Forma 6'!$E$121</definedName>
    <definedName name="VAS075_F_Pastataiirstat53IsViso">'Forma 6'!$E$121</definedName>
    <definedName name="VAS075_F_Pastataiirstat541NuotekuSurinkimas" localSheetId="5">'Forma 6'!$J$121</definedName>
    <definedName name="VAS075_F_Pastataiirstat541NuotekuSurinkimas">'Forma 6'!$J$121</definedName>
    <definedName name="VAS075_F_Pastataiirstat542NuotekuValymas" localSheetId="5">'Forma 6'!$K$121</definedName>
    <definedName name="VAS075_F_Pastataiirstat542NuotekuValymas">'Forma 6'!$K$121</definedName>
    <definedName name="VAS075_F_Pastataiirstat543NuotekuDumblo" localSheetId="5">'Forma 6'!$L$121</definedName>
    <definedName name="VAS075_F_Pastataiirstat543NuotekuDumblo">'Forma 6'!$L$121</definedName>
    <definedName name="VAS075_F_Pastataiirstat54IsViso" localSheetId="5">'Forma 6'!$I$121</definedName>
    <definedName name="VAS075_F_Pastataiirstat54IsViso">'Forma 6'!$I$121</definedName>
    <definedName name="VAS075_F_Pastataiirstat55PavirsiniuNuoteku" localSheetId="5">'Forma 6'!$M$121</definedName>
    <definedName name="VAS075_F_Pastataiirstat55PavirsiniuNuoteku">'Forma 6'!$M$121</definedName>
    <definedName name="VAS075_F_Pastataiirstat56KitosReguliuojamosios" localSheetId="5">'Forma 6'!$N$121</definedName>
    <definedName name="VAS075_F_Pastataiirstat56KitosReguliuojamosios">'Forma 6'!$N$121</definedName>
    <definedName name="VAS075_F_Pastataiirstat57KitosVeiklos" localSheetId="5">'Forma 6'!$Q$121</definedName>
    <definedName name="VAS075_F_Pastataiirstat57KitosVeiklos">'Forma 6'!$Q$121</definedName>
    <definedName name="VAS075_F_Pastataiirstat5Apskaitosveikla1" localSheetId="5">'Forma 6'!$O$121</definedName>
    <definedName name="VAS075_F_Pastataiirstat5Apskaitosveikla1">'Forma 6'!$O$121</definedName>
    <definedName name="VAS075_F_Pastataiirstat5Kitareguliuoja1" localSheetId="5">'Forma 6'!$P$121</definedName>
    <definedName name="VAS075_F_Pastataiirstat5Kitareguliuoja1">'Forma 6'!$P$121</definedName>
    <definedName name="VAS075_F_Saulessviesose11IS" localSheetId="5">'Forma 6'!$D$20</definedName>
    <definedName name="VAS075_F_Saulessviesose11IS">'Forma 6'!$D$20</definedName>
    <definedName name="VAS075_F_Saulessviesose131GeriamojoVandens" localSheetId="5">'Forma 6'!$F$20</definedName>
    <definedName name="VAS075_F_Saulessviesose131GeriamojoVandens">'Forma 6'!$F$20</definedName>
    <definedName name="VAS075_F_Saulessviesose132GeriamojoVandens" localSheetId="5">'Forma 6'!$G$20</definedName>
    <definedName name="VAS075_F_Saulessviesose132GeriamojoVandens">'Forma 6'!$G$20</definedName>
    <definedName name="VAS075_F_Saulessviesose133GeriamojoVandens" localSheetId="5">'Forma 6'!$H$20</definedName>
    <definedName name="VAS075_F_Saulessviesose133GeriamojoVandens">'Forma 6'!$H$20</definedName>
    <definedName name="VAS075_F_Saulessviesose13IsViso" localSheetId="5">'Forma 6'!$E$20</definedName>
    <definedName name="VAS075_F_Saulessviesose13IsViso">'Forma 6'!$E$20</definedName>
    <definedName name="VAS075_F_Saulessviesose141NuotekuSurinkimas" localSheetId="5">'Forma 6'!$J$20</definedName>
    <definedName name="VAS075_F_Saulessviesose141NuotekuSurinkimas">'Forma 6'!$J$20</definedName>
    <definedName name="VAS075_F_Saulessviesose142NuotekuValymas" localSheetId="5">'Forma 6'!$K$20</definedName>
    <definedName name="VAS075_F_Saulessviesose142NuotekuValymas">'Forma 6'!$K$20</definedName>
    <definedName name="VAS075_F_Saulessviesose143NuotekuDumblo" localSheetId="5">'Forma 6'!$L$20</definedName>
    <definedName name="VAS075_F_Saulessviesose143NuotekuDumblo">'Forma 6'!$L$20</definedName>
    <definedName name="VAS075_F_Saulessviesose14IsViso" localSheetId="5">'Forma 6'!$I$20</definedName>
    <definedName name="VAS075_F_Saulessviesose14IsViso">'Forma 6'!$I$20</definedName>
    <definedName name="VAS075_F_Saulessviesose15PavirsiniuNuoteku" localSheetId="5">'Forma 6'!$M$20</definedName>
    <definedName name="VAS075_F_Saulessviesose15PavirsiniuNuoteku">'Forma 6'!$M$20</definedName>
    <definedName name="VAS075_F_Saulessviesose16KitosReguliuojamosios" localSheetId="5">'Forma 6'!$N$20</definedName>
    <definedName name="VAS075_F_Saulessviesose16KitosReguliuojamosios">'Forma 6'!$N$20</definedName>
    <definedName name="VAS075_F_Saulessviesose17KitosVeiklos" localSheetId="5">'Forma 6'!$Q$20</definedName>
    <definedName name="VAS075_F_Saulessviesose17KitosVeiklos">'Forma 6'!$Q$20</definedName>
    <definedName name="VAS075_F_Saulessviesose1Apskaitosveikla1" localSheetId="5">'Forma 6'!$O$20</definedName>
    <definedName name="VAS075_F_Saulessviesose1Apskaitosveikla1">'Forma 6'!$O$20</definedName>
    <definedName name="VAS075_F_Saulessviesose1Kitareguliuoja1" localSheetId="5">'Forma 6'!$P$20</definedName>
    <definedName name="VAS075_F_Saulessviesose1Kitareguliuoja1">'Forma 6'!$P$20</definedName>
    <definedName name="VAS075_F_Saulessviesose21IS" localSheetId="5">'Forma 6'!$D$48</definedName>
    <definedName name="VAS075_F_Saulessviesose21IS">'Forma 6'!$D$48</definedName>
    <definedName name="VAS075_F_Saulessviesose231GeriamojoVandens" localSheetId="5">'Forma 6'!$F$48</definedName>
    <definedName name="VAS075_F_Saulessviesose231GeriamojoVandens">'Forma 6'!$F$48</definedName>
    <definedName name="VAS075_F_Saulessviesose232GeriamojoVandens" localSheetId="5">'Forma 6'!$G$48</definedName>
    <definedName name="VAS075_F_Saulessviesose232GeriamojoVandens">'Forma 6'!$G$48</definedName>
    <definedName name="VAS075_F_Saulessviesose233GeriamojoVandens" localSheetId="5">'Forma 6'!$H$48</definedName>
    <definedName name="VAS075_F_Saulessviesose233GeriamojoVandens">'Forma 6'!$H$48</definedName>
    <definedName name="VAS075_F_Saulessviesose23IsViso" localSheetId="5">'Forma 6'!$E$48</definedName>
    <definedName name="VAS075_F_Saulessviesose23IsViso">'Forma 6'!$E$48</definedName>
    <definedName name="VAS075_F_Saulessviesose241NuotekuSurinkimas" localSheetId="5">'Forma 6'!$J$48</definedName>
    <definedName name="VAS075_F_Saulessviesose241NuotekuSurinkimas">'Forma 6'!$J$48</definedName>
    <definedName name="VAS075_F_Saulessviesose242NuotekuValymas" localSheetId="5">'Forma 6'!$K$48</definedName>
    <definedName name="VAS075_F_Saulessviesose242NuotekuValymas">'Forma 6'!$K$48</definedName>
    <definedName name="VAS075_F_Saulessviesose243NuotekuDumblo" localSheetId="5">'Forma 6'!$L$48</definedName>
    <definedName name="VAS075_F_Saulessviesose243NuotekuDumblo">'Forma 6'!$L$48</definedName>
    <definedName name="VAS075_F_Saulessviesose24IsViso" localSheetId="5">'Forma 6'!$I$48</definedName>
    <definedName name="VAS075_F_Saulessviesose24IsViso">'Forma 6'!$I$48</definedName>
    <definedName name="VAS075_F_Saulessviesose25PavirsiniuNuoteku" localSheetId="5">'Forma 6'!$M$48</definedName>
    <definedName name="VAS075_F_Saulessviesose25PavirsiniuNuoteku">'Forma 6'!$M$48</definedName>
    <definedName name="VAS075_F_Saulessviesose26KitosReguliuojamosios" localSheetId="5">'Forma 6'!$N$48</definedName>
    <definedName name="VAS075_F_Saulessviesose26KitosReguliuojamosios">'Forma 6'!$N$48</definedName>
    <definedName name="VAS075_F_Saulessviesose27KitosVeiklos" localSheetId="5">'Forma 6'!$Q$48</definedName>
    <definedName name="VAS075_F_Saulessviesose27KitosVeiklos">'Forma 6'!$Q$48</definedName>
    <definedName name="VAS075_F_Saulessviesose2Apskaitosveikla1" localSheetId="5">'Forma 6'!$O$48</definedName>
    <definedName name="VAS075_F_Saulessviesose2Apskaitosveikla1">'Forma 6'!$O$48</definedName>
    <definedName name="VAS075_F_Saulessviesose2Kitareguliuoja1" localSheetId="5">'Forma 6'!$P$48</definedName>
    <definedName name="VAS075_F_Saulessviesose2Kitareguliuoja1">'Forma 6'!$P$48</definedName>
    <definedName name="VAS075_F_Saulessviesose31IS" localSheetId="5">'Forma 6'!$D$76</definedName>
    <definedName name="VAS075_F_Saulessviesose31IS">'Forma 6'!$D$76</definedName>
    <definedName name="VAS075_F_Saulessviesose331GeriamojoVandens" localSheetId="5">'Forma 6'!$F$76</definedName>
    <definedName name="VAS075_F_Saulessviesose331GeriamojoVandens">'Forma 6'!$F$76</definedName>
    <definedName name="VAS075_F_Saulessviesose332GeriamojoVandens" localSheetId="5">'Forma 6'!$G$76</definedName>
    <definedName name="VAS075_F_Saulessviesose332GeriamojoVandens">'Forma 6'!$G$76</definedName>
    <definedName name="VAS075_F_Saulessviesose333GeriamojoVandens" localSheetId="5">'Forma 6'!$H$76</definedName>
    <definedName name="VAS075_F_Saulessviesose333GeriamojoVandens">'Forma 6'!$H$76</definedName>
    <definedName name="VAS075_F_Saulessviesose33IsViso" localSheetId="5">'Forma 6'!$E$76</definedName>
    <definedName name="VAS075_F_Saulessviesose33IsViso">'Forma 6'!$E$76</definedName>
    <definedName name="VAS075_F_Saulessviesose341NuotekuSurinkimas" localSheetId="5">'Forma 6'!$J$76</definedName>
    <definedName name="VAS075_F_Saulessviesose341NuotekuSurinkimas">'Forma 6'!$J$76</definedName>
    <definedName name="VAS075_F_Saulessviesose342NuotekuValymas" localSheetId="5">'Forma 6'!$K$76</definedName>
    <definedName name="VAS075_F_Saulessviesose342NuotekuValymas">'Forma 6'!$K$76</definedName>
    <definedName name="VAS075_F_Saulessviesose343NuotekuDumblo" localSheetId="5">'Forma 6'!$L$76</definedName>
    <definedName name="VAS075_F_Saulessviesose343NuotekuDumblo">'Forma 6'!$L$76</definedName>
    <definedName name="VAS075_F_Saulessviesose34IsViso" localSheetId="5">'Forma 6'!$I$76</definedName>
    <definedName name="VAS075_F_Saulessviesose34IsViso">'Forma 6'!$I$76</definedName>
    <definedName name="VAS075_F_Saulessviesose35PavirsiniuNuoteku" localSheetId="5">'Forma 6'!$M$76</definedName>
    <definedName name="VAS075_F_Saulessviesose35PavirsiniuNuoteku">'Forma 6'!$M$76</definedName>
    <definedName name="VAS075_F_Saulessviesose36KitosReguliuojamosios" localSheetId="5">'Forma 6'!$N$76</definedName>
    <definedName name="VAS075_F_Saulessviesose36KitosReguliuojamosios">'Forma 6'!$N$76</definedName>
    <definedName name="VAS075_F_Saulessviesose37KitosVeiklos" localSheetId="5">'Forma 6'!$Q$76</definedName>
    <definedName name="VAS075_F_Saulessviesose37KitosVeiklos">'Forma 6'!$Q$76</definedName>
    <definedName name="VAS075_F_Saulessviesose3Apskaitosveikla1" localSheetId="5">'Forma 6'!$O$76</definedName>
    <definedName name="VAS075_F_Saulessviesose3Apskaitosveikla1">'Forma 6'!$O$76</definedName>
    <definedName name="VAS075_F_Saulessviesose3Kitareguliuoja1" localSheetId="5">'Forma 6'!$P$76</definedName>
    <definedName name="VAS075_F_Saulessviesose3Kitareguliuoja1">'Forma 6'!$P$76</definedName>
    <definedName name="VAS075_F_Saulessviesose41IS" localSheetId="5">'Forma 6'!$D$126</definedName>
    <definedName name="VAS075_F_Saulessviesose41IS">'Forma 6'!$D$126</definedName>
    <definedName name="VAS075_F_Saulessviesose431GeriamojoVandens" localSheetId="5">'Forma 6'!$F$126</definedName>
    <definedName name="VAS075_F_Saulessviesose431GeriamojoVandens">'Forma 6'!$F$126</definedName>
    <definedName name="VAS075_F_Saulessviesose432GeriamojoVandens" localSheetId="5">'Forma 6'!$G$126</definedName>
    <definedName name="VAS075_F_Saulessviesose432GeriamojoVandens">'Forma 6'!$G$126</definedName>
    <definedName name="VAS075_F_Saulessviesose433GeriamojoVandens" localSheetId="5">'Forma 6'!$H$126</definedName>
    <definedName name="VAS075_F_Saulessviesose433GeriamojoVandens">'Forma 6'!$H$126</definedName>
    <definedName name="VAS075_F_Saulessviesose43IsViso" localSheetId="5">'Forma 6'!$E$126</definedName>
    <definedName name="VAS075_F_Saulessviesose43IsViso">'Forma 6'!$E$126</definedName>
    <definedName name="VAS075_F_Saulessviesose441NuotekuSurinkimas" localSheetId="5">'Forma 6'!$J$126</definedName>
    <definedName name="VAS075_F_Saulessviesose441NuotekuSurinkimas">'Forma 6'!$J$126</definedName>
    <definedName name="VAS075_F_Saulessviesose442NuotekuValymas" localSheetId="5">'Forma 6'!$K$126</definedName>
    <definedName name="VAS075_F_Saulessviesose442NuotekuValymas">'Forma 6'!$K$126</definedName>
    <definedName name="VAS075_F_Saulessviesose443NuotekuDumblo" localSheetId="5">'Forma 6'!$L$126</definedName>
    <definedName name="VAS075_F_Saulessviesose443NuotekuDumblo">'Forma 6'!$L$126</definedName>
    <definedName name="VAS075_F_Saulessviesose44IsViso" localSheetId="5">'Forma 6'!$I$126</definedName>
    <definedName name="VAS075_F_Saulessviesose44IsViso">'Forma 6'!$I$126</definedName>
    <definedName name="VAS075_F_Saulessviesose45PavirsiniuNuoteku" localSheetId="5">'Forma 6'!$M$126</definedName>
    <definedName name="VAS075_F_Saulessviesose45PavirsiniuNuoteku">'Forma 6'!$M$126</definedName>
    <definedName name="VAS075_F_Saulessviesose46KitosReguliuojamosios" localSheetId="5">'Forma 6'!$N$126</definedName>
    <definedName name="VAS075_F_Saulessviesose46KitosReguliuojamosios">'Forma 6'!$N$126</definedName>
    <definedName name="VAS075_F_Saulessviesose47KitosVeiklos" localSheetId="5">'Forma 6'!$Q$126</definedName>
    <definedName name="VAS075_F_Saulessviesose47KitosVeiklos">'Forma 6'!$Q$126</definedName>
    <definedName name="VAS075_F_Saulessviesose4Apskaitosveikla1" localSheetId="5">'Forma 6'!$O$126</definedName>
    <definedName name="VAS075_F_Saulessviesose4Apskaitosveikla1">'Forma 6'!$O$126</definedName>
    <definedName name="VAS075_F_Saulessviesose4Kitareguliuoja1" localSheetId="5">'Forma 6'!$P$126</definedName>
    <definedName name="VAS075_F_Saulessviesose4Kitareguliuoja1">'Forma 6'!$P$126</definedName>
    <definedName name="VAS075_F_Silumosatsiska11IS" localSheetId="5">'Forma 6'!$D$28</definedName>
    <definedName name="VAS075_F_Silumosatsiska11IS">'Forma 6'!$D$28</definedName>
    <definedName name="VAS075_F_Silumosatsiska131GeriamojoVandens" localSheetId="5">'Forma 6'!$F$28</definedName>
    <definedName name="VAS075_F_Silumosatsiska131GeriamojoVandens">'Forma 6'!$F$28</definedName>
    <definedName name="VAS075_F_Silumosatsiska132GeriamojoVandens" localSheetId="5">'Forma 6'!$G$28</definedName>
    <definedName name="VAS075_F_Silumosatsiska132GeriamojoVandens">'Forma 6'!$G$28</definedName>
    <definedName name="VAS075_F_Silumosatsiska133GeriamojoVandens" localSheetId="5">'Forma 6'!$H$28</definedName>
    <definedName name="VAS075_F_Silumosatsiska133GeriamojoVandens">'Forma 6'!$H$28</definedName>
    <definedName name="VAS075_F_Silumosatsiska13IsViso" localSheetId="5">'Forma 6'!$E$28</definedName>
    <definedName name="VAS075_F_Silumosatsiska13IsViso">'Forma 6'!$E$28</definedName>
    <definedName name="VAS075_F_Silumosatsiska141NuotekuSurinkimas" localSheetId="5">'Forma 6'!$J$28</definedName>
    <definedName name="VAS075_F_Silumosatsiska141NuotekuSurinkimas">'Forma 6'!$J$28</definedName>
    <definedName name="VAS075_F_Silumosatsiska142NuotekuValymas" localSheetId="5">'Forma 6'!$K$28</definedName>
    <definedName name="VAS075_F_Silumosatsiska142NuotekuValymas">'Forma 6'!$K$28</definedName>
    <definedName name="VAS075_F_Silumosatsiska143NuotekuDumblo" localSheetId="5">'Forma 6'!$L$28</definedName>
    <definedName name="VAS075_F_Silumosatsiska143NuotekuDumblo">'Forma 6'!$L$28</definedName>
    <definedName name="VAS075_F_Silumosatsiska14IsViso" localSheetId="5">'Forma 6'!$I$28</definedName>
    <definedName name="VAS075_F_Silumosatsiska14IsViso">'Forma 6'!$I$28</definedName>
    <definedName name="VAS075_F_Silumosatsiska15PavirsiniuNuoteku" localSheetId="5">'Forma 6'!$M$28</definedName>
    <definedName name="VAS075_F_Silumosatsiska15PavirsiniuNuoteku">'Forma 6'!$M$28</definedName>
    <definedName name="VAS075_F_Silumosatsiska16KitosReguliuojamosios" localSheetId="5">'Forma 6'!$N$28</definedName>
    <definedName name="VAS075_F_Silumosatsiska16KitosReguliuojamosios">'Forma 6'!$N$28</definedName>
    <definedName name="VAS075_F_Silumosatsiska17KitosVeiklos" localSheetId="5">'Forma 6'!$Q$28</definedName>
    <definedName name="VAS075_F_Silumosatsiska17KitosVeiklos">'Forma 6'!$Q$28</definedName>
    <definedName name="VAS075_F_Silumosatsiska1Apskaitosveikla1" localSheetId="5">'Forma 6'!$O$28</definedName>
    <definedName name="VAS075_F_Silumosatsiska1Apskaitosveikla1">'Forma 6'!$O$28</definedName>
    <definedName name="VAS075_F_Silumosatsiska1Kitareguliuoja1" localSheetId="5">'Forma 6'!$P$28</definedName>
    <definedName name="VAS075_F_Silumosatsiska1Kitareguliuoja1">'Forma 6'!$P$28</definedName>
    <definedName name="VAS075_F_Silumosatsiska21IS" localSheetId="5">'Forma 6'!$D$56</definedName>
    <definedName name="VAS075_F_Silumosatsiska21IS">'Forma 6'!$D$56</definedName>
    <definedName name="VAS075_F_Silumosatsiska231GeriamojoVandens" localSheetId="5">'Forma 6'!$F$56</definedName>
    <definedName name="VAS075_F_Silumosatsiska231GeriamojoVandens">'Forma 6'!$F$56</definedName>
    <definedName name="VAS075_F_Silumosatsiska232GeriamojoVandens" localSheetId="5">'Forma 6'!$G$56</definedName>
    <definedName name="VAS075_F_Silumosatsiska232GeriamojoVandens">'Forma 6'!$G$56</definedName>
    <definedName name="VAS075_F_Silumosatsiska233GeriamojoVandens" localSheetId="5">'Forma 6'!$H$56</definedName>
    <definedName name="VAS075_F_Silumosatsiska233GeriamojoVandens">'Forma 6'!$H$56</definedName>
    <definedName name="VAS075_F_Silumosatsiska23IsViso" localSheetId="5">'Forma 6'!$E$56</definedName>
    <definedName name="VAS075_F_Silumosatsiska23IsViso">'Forma 6'!$E$56</definedName>
    <definedName name="VAS075_F_Silumosatsiska241NuotekuSurinkimas" localSheetId="5">'Forma 6'!$J$56</definedName>
    <definedName name="VAS075_F_Silumosatsiska241NuotekuSurinkimas">'Forma 6'!$J$56</definedName>
    <definedName name="VAS075_F_Silumosatsiska242NuotekuValymas" localSheetId="5">'Forma 6'!$K$56</definedName>
    <definedName name="VAS075_F_Silumosatsiska242NuotekuValymas">'Forma 6'!$K$56</definedName>
    <definedName name="VAS075_F_Silumosatsiska243NuotekuDumblo" localSheetId="5">'Forma 6'!$L$56</definedName>
    <definedName name="VAS075_F_Silumosatsiska243NuotekuDumblo">'Forma 6'!$L$56</definedName>
    <definedName name="VAS075_F_Silumosatsiska24IsViso" localSheetId="5">'Forma 6'!$I$56</definedName>
    <definedName name="VAS075_F_Silumosatsiska24IsViso">'Forma 6'!$I$56</definedName>
    <definedName name="VAS075_F_Silumosatsiska25PavirsiniuNuoteku" localSheetId="5">'Forma 6'!$M$56</definedName>
    <definedName name="VAS075_F_Silumosatsiska25PavirsiniuNuoteku">'Forma 6'!$M$56</definedName>
    <definedName name="VAS075_F_Silumosatsiska26KitosReguliuojamosios" localSheetId="5">'Forma 6'!$N$56</definedName>
    <definedName name="VAS075_F_Silumosatsiska26KitosReguliuojamosios">'Forma 6'!$N$56</definedName>
    <definedName name="VAS075_F_Silumosatsiska27KitosVeiklos" localSheetId="5">'Forma 6'!$Q$56</definedName>
    <definedName name="VAS075_F_Silumosatsiska27KitosVeiklos">'Forma 6'!$Q$56</definedName>
    <definedName name="VAS075_F_Silumosatsiska2Apskaitosveikla1" localSheetId="5">'Forma 6'!$O$56</definedName>
    <definedName name="VAS075_F_Silumosatsiska2Apskaitosveikla1">'Forma 6'!$O$56</definedName>
    <definedName name="VAS075_F_Silumosatsiska2Kitareguliuoja1" localSheetId="5">'Forma 6'!$P$56</definedName>
    <definedName name="VAS075_F_Silumosatsiska2Kitareguliuoja1">'Forma 6'!$P$56</definedName>
    <definedName name="VAS075_F_Silumosatsiska31IS" localSheetId="5">'Forma 6'!$D$84</definedName>
    <definedName name="VAS075_F_Silumosatsiska31IS">'Forma 6'!$D$84</definedName>
    <definedName name="VAS075_F_Silumosatsiska331GeriamojoVandens" localSheetId="5">'Forma 6'!$F$84</definedName>
    <definedName name="VAS075_F_Silumosatsiska331GeriamojoVandens">'Forma 6'!$F$84</definedName>
    <definedName name="VAS075_F_Silumosatsiska332GeriamojoVandens" localSheetId="5">'Forma 6'!$G$84</definedName>
    <definedName name="VAS075_F_Silumosatsiska332GeriamojoVandens">'Forma 6'!$G$84</definedName>
    <definedName name="VAS075_F_Silumosatsiska333GeriamojoVandens" localSheetId="5">'Forma 6'!$H$84</definedName>
    <definedName name="VAS075_F_Silumosatsiska333GeriamojoVandens">'Forma 6'!$H$84</definedName>
    <definedName name="VAS075_F_Silumosatsiska33IsViso" localSheetId="5">'Forma 6'!$E$84</definedName>
    <definedName name="VAS075_F_Silumosatsiska33IsViso">'Forma 6'!$E$84</definedName>
    <definedName name="VAS075_F_Silumosatsiska341NuotekuSurinkimas" localSheetId="5">'Forma 6'!$J$84</definedName>
    <definedName name="VAS075_F_Silumosatsiska341NuotekuSurinkimas">'Forma 6'!$J$84</definedName>
    <definedName name="VAS075_F_Silumosatsiska342NuotekuValymas" localSheetId="5">'Forma 6'!$K$84</definedName>
    <definedName name="VAS075_F_Silumosatsiska342NuotekuValymas">'Forma 6'!$K$84</definedName>
    <definedName name="VAS075_F_Silumosatsiska343NuotekuDumblo" localSheetId="5">'Forma 6'!$L$84</definedName>
    <definedName name="VAS075_F_Silumosatsiska343NuotekuDumblo">'Forma 6'!$L$84</definedName>
    <definedName name="VAS075_F_Silumosatsiska34IsViso" localSheetId="5">'Forma 6'!$I$84</definedName>
    <definedName name="VAS075_F_Silumosatsiska34IsViso">'Forma 6'!$I$84</definedName>
    <definedName name="VAS075_F_Silumosatsiska35PavirsiniuNuoteku" localSheetId="5">'Forma 6'!$M$84</definedName>
    <definedName name="VAS075_F_Silumosatsiska35PavirsiniuNuoteku">'Forma 6'!$M$84</definedName>
    <definedName name="VAS075_F_Silumosatsiska36KitosReguliuojamosios" localSheetId="5">'Forma 6'!$N$84</definedName>
    <definedName name="VAS075_F_Silumosatsiska36KitosReguliuojamosios">'Forma 6'!$N$84</definedName>
    <definedName name="VAS075_F_Silumosatsiska37KitosVeiklos" localSheetId="5">'Forma 6'!$Q$84</definedName>
    <definedName name="VAS075_F_Silumosatsiska37KitosVeiklos">'Forma 6'!$Q$84</definedName>
    <definedName name="VAS075_F_Silumosatsiska3Apskaitosveikla1" localSheetId="5">'Forma 6'!$O$84</definedName>
    <definedName name="VAS075_F_Silumosatsiska3Apskaitosveikla1">'Forma 6'!$O$84</definedName>
    <definedName name="VAS075_F_Silumosatsiska3Kitareguliuoja1" localSheetId="5">'Forma 6'!$P$84</definedName>
    <definedName name="VAS075_F_Silumosatsiska3Kitareguliuoja1">'Forma 6'!$P$84</definedName>
    <definedName name="VAS075_F_Silumosatsiska41IS" localSheetId="5">'Forma 6'!$D$133</definedName>
    <definedName name="VAS075_F_Silumosatsiska41IS">'Forma 6'!$D$133</definedName>
    <definedName name="VAS075_F_Silumosatsiska431GeriamojoVandens" localSheetId="5">'Forma 6'!$F$133</definedName>
    <definedName name="VAS075_F_Silumosatsiska431GeriamojoVandens">'Forma 6'!$F$133</definedName>
    <definedName name="VAS075_F_Silumosatsiska432GeriamojoVandens" localSheetId="5">'Forma 6'!$G$133</definedName>
    <definedName name="VAS075_F_Silumosatsiska432GeriamojoVandens">'Forma 6'!$G$133</definedName>
    <definedName name="VAS075_F_Silumosatsiska433GeriamojoVandens" localSheetId="5">'Forma 6'!$H$133</definedName>
    <definedName name="VAS075_F_Silumosatsiska433GeriamojoVandens">'Forma 6'!$H$133</definedName>
    <definedName name="VAS075_F_Silumosatsiska43IsViso" localSheetId="5">'Forma 6'!$E$133</definedName>
    <definedName name="VAS075_F_Silumosatsiska43IsViso">'Forma 6'!$E$133</definedName>
    <definedName name="VAS075_F_Silumosatsiska441NuotekuSurinkimas" localSheetId="5">'Forma 6'!$J$133</definedName>
    <definedName name="VAS075_F_Silumosatsiska441NuotekuSurinkimas">'Forma 6'!$J$133</definedName>
    <definedName name="VAS075_F_Silumosatsiska442NuotekuValymas" localSheetId="5">'Forma 6'!$K$133</definedName>
    <definedName name="VAS075_F_Silumosatsiska442NuotekuValymas">'Forma 6'!$K$133</definedName>
    <definedName name="VAS075_F_Silumosatsiska443NuotekuDumblo" localSheetId="5">'Forma 6'!$L$133</definedName>
    <definedName name="VAS075_F_Silumosatsiska443NuotekuDumblo">'Forma 6'!$L$133</definedName>
    <definedName name="VAS075_F_Silumosatsiska44IsViso" localSheetId="5">'Forma 6'!$I$133</definedName>
    <definedName name="VAS075_F_Silumosatsiska44IsViso">'Forma 6'!$I$133</definedName>
    <definedName name="VAS075_F_Silumosatsiska45PavirsiniuNuoteku" localSheetId="5">'Forma 6'!$M$133</definedName>
    <definedName name="VAS075_F_Silumosatsiska45PavirsiniuNuoteku">'Forma 6'!$M$133</definedName>
    <definedName name="VAS075_F_Silumosatsiska46KitosReguliuojamosios" localSheetId="5">'Forma 6'!$N$133</definedName>
    <definedName name="VAS075_F_Silumosatsiska46KitosReguliuojamosios">'Forma 6'!$N$133</definedName>
    <definedName name="VAS075_F_Silumosatsiska47KitosVeiklos" localSheetId="5">'Forma 6'!$Q$133</definedName>
    <definedName name="VAS075_F_Silumosatsiska47KitosVeiklos">'Forma 6'!$Q$133</definedName>
    <definedName name="VAS075_F_Silumosatsiska4Apskaitosveikla1" localSheetId="5">'Forma 6'!$O$133</definedName>
    <definedName name="VAS075_F_Silumosatsiska4Apskaitosveikla1">'Forma 6'!$O$133</definedName>
    <definedName name="VAS075_F_Silumosatsiska4Kitareguliuoja1" localSheetId="5">'Forma 6'!$P$133</definedName>
    <definedName name="VAS075_F_Silumosatsiska4Kitareguliuoja1">'Forma 6'!$P$133</definedName>
    <definedName name="VAS075_F_Silumosirkarst11IS" localSheetId="5">'Forma 6'!$D$19</definedName>
    <definedName name="VAS075_F_Silumosirkarst11IS">'Forma 6'!$D$19</definedName>
    <definedName name="VAS075_F_Silumosirkarst131GeriamojoVandens" localSheetId="5">'Forma 6'!$F$19</definedName>
    <definedName name="VAS075_F_Silumosirkarst131GeriamojoVandens">'Forma 6'!$F$19</definedName>
    <definedName name="VAS075_F_Silumosirkarst132GeriamojoVandens" localSheetId="5">'Forma 6'!$G$19</definedName>
    <definedName name="VAS075_F_Silumosirkarst132GeriamojoVandens">'Forma 6'!$G$19</definedName>
    <definedName name="VAS075_F_Silumosirkarst133GeriamojoVandens" localSheetId="5">'Forma 6'!$H$19</definedName>
    <definedName name="VAS075_F_Silumosirkarst133GeriamojoVandens">'Forma 6'!$H$19</definedName>
    <definedName name="VAS075_F_Silumosirkarst13IsViso" localSheetId="5">'Forma 6'!$E$19</definedName>
    <definedName name="VAS075_F_Silumosirkarst13IsViso">'Forma 6'!$E$19</definedName>
    <definedName name="VAS075_F_Silumosirkarst141NuotekuSurinkimas" localSheetId="5">'Forma 6'!$J$19</definedName>
    <definedName name="VAS075_F_Silumosirkarst141NuotekuSurinkimas">'Forma 6'!$J$19</definedName>
    <definedName name="VAS075_F_Silumosirkarst142NuotekuValymas" localSheetId="5">'Forma 6'!$K$19</definedName>
    <definedName name="VAS075_F_Silumosirkarst142NuotekuValymas">'Forma 6'!$K$19</definedName>
    <definedName name="VAS075_F_Silumosirkarst143NuotekuDumblo" localSheetId="5">'Forma 6'!$L$19</definedName>
    <definedName name="VAS075_F_Silumosirkarst143NuotekuDumblo">'Forma 6'!$L$19</definedName>
    <definedName name="VAS075_F_Silumosirkarst14IsViso" localSheetId="5">'Forma 6'!$I$19</definedName>
    <definedName name="VAS075_F_Silumosirkarst14IsViso">'Forma 6'!$I$19</definedName>
    <definedName name="VAS075_F_Silumosirkarst15PavirsiniuNuoteku" localSheetId="5">'Forma 6'!$M$19</definedName>
    <definedName name="VAS075_F_Silumosirkarst15PavirsiniuNuoteku">'Forma 6'!$M$19</definedName>
    <definedName name="VAS075_F_Silumosirkarst16KitosReguliuojamosios" localSheetId="5">'Forma 6'!$N$19</definedName>
    <definedName name="VAS075_F_Silumosirkarst16KitosReguliuojamosios">'Forma 6'!$N$19</definedName>
    <definedName name="VAS075_F_Silumosirkarst17KitosVeiklos" localSheetId="5">'Forma 6'!$Q$19</definedName>
    <definedName name="VAS075_F_Silumosirkarst17KitosVeiklos">'Forma 6'!$Q$19</definedName>
    <definedName name="VAS075_F_Silumosirkarst1Apskaitosveikla1" localSheetId="5">'Forma 6'!$O$19</definedName>
    <definedName name="VAS075_F_Silumosirkarst1Apskaitosveikla1">'Forma 6'!$O$19</definedName>
    <definedName name="VAS075_F_Silumosirkarst1Kitareguliuoja1" localSheetId="5">'Forma 6'!$P$19</definedName>
    <definedName name="VAS075_F_Silumosirkarst1Kitareguliuoja1">'Forma 6'!$P$19</definedName>
    <definedName name="VAS075_F_Silumosirkarst21IS" localSheetId="5">'Forma 6'!$D$47</definedName>
    <definedName name="VAS075_F_Silumosirkarst21IS">'Forma 6'!$D$47</definedName>
    <definedName name="VAS075_F_Silumosirkarst231GeriamojoVandens" localSheetId="5">'Forma 6'!$F$47</definedName>
    <definedName name="VAS075_F_Silumosirkarst231GeriamojoVandens">'Forma 6'!$F$47</definedName>
    <definedName name="VAS075_F_Silumosirkarst232GeriamojoVandens" localSheetId="5">'Forma 6'!$G$47</definedName>
    <definedName name="VAS075_F_Silumosirkarst232GeriamojoVandens">'Forma 6'!$G$47</definedName>
    <definedName name="VAS075_F_Silumosirkarst233GeriamojoVandens" localSheetId="5">'Forma 6'!$H$47</definedName>
    <definedName name="VAS075_F_Silumosirkarst233GeriamojoVandens">'Forma 6'!$H$47</definedName>
    <definedName name="VAS075_F_Silumosirkarst23IsViso" localSheetId="5">'Forma 6'!$E$47</definedName>
    <definedName name="VAS075_F_Silumosirkarst23IsViso">'Forma 6'!$E$47</definedName>
    <definedName name="VAS075_F_Silumosirkarst241NuotekuSurinkimas" localSheetId="5">'Forma 6'!$J$47</definedName>
    <definedName name="VAS075_F_Silumosirkarst241NuotekuSurinkimas">'Forma 6'!$J$47</definedName>
    <definedName name="VAS075_F_Silumosirkarst242NuotekuValymas" localSheetId="5">'Forma 6'!$K$47</definedName>
    <definedName name="VAS075_F_Silumosirkarst242NuotekuValymas">'Forma 6'!$K$47</definedName>
    <definedName name="VAS075_F_Silumosirkarst243NuotekuDumblo" localSheetId="5">'Forma 6'!$L$47</definedName>
    <definedName name="VAS075_F_Silumosirkarst243NuotekuDumblo">'Forma 6'!$L$47</definedName>
    <definedName name="VAS075_F_Silumosirkarst24IsViso" localSheetId="5">'Forma 6'!$I$47</definedName>
    <definedName name="VAS075_F_Silumosirkarst24IsViso">'Forma 6'!$I$47</definedName>
    <definedName name="VAS075_F_Silumosirkarst25PavirsiniuNuoteku" localSheetId="5">'Forma 6'!$M$47</definedName>
    <definedName name="VAS075_F_Silumosirkarst25PavirsiniuNuoteku">'Forma 6'!$M$47</definedName>
    <definedName name="VAS075_F_Silumosirkarst26KitosReguliuojamosios" localSheetId="5">'Forma 6'!$N$47</definedName>
    <definedName name="VAS075_F_Silumosirkarst26KitosReguliuojamosios">'Forma 6'!$N$47</definedName>
    <definedName name="VAS075_F_Silumosirkarst27KitosVeiklos" localSheetId="5">'Forma 6'!$Q$47</definedName>
    <definedName name="VAS075_F_Silumosirkarst27KitosVeiklos">'Forma 6'!$Q$47</definedName>
    <definedName name="VAS075_F_Silumosirkarst2Apskaitosveikla1" localSheetId="5">'Forma 6'!$O$47</definedName>
    <definedName name="VAS075_F_Silumosirkarst2Apskaitosveikla1">'Forma 6'!$O$47</definedName>
    <definedName name="VAS075_F_Silumosirkarst2Kitareguliuoja1" localSheetId="5">'Forma 6'!$P$47</definedName>
    <definedName name="VAS075_F_Silumosirkarst2Kitareguliuoja1">'Forma 6'!$P$47</definedName>
    <definedName name="VAS075_F_Silumosirkarst31IS" localSheetId="5">'Forma 6'!$D$75</definedName>
    <definedName name="VAS075_F_Silumosirkarst31IS">'Forma 6'!$D$75</definedName>
    <definedName name="VAS075_F_Silumosirkarst331GeriamojoVandens" localSheetId="5">'Forma 6'!$F$75</definedName>
    <definedName name="VAS075_F_Silumosirkarst331GeriamojoVandens">'Forma 6'!$F$75</definedName>
    <definedName name="VAS075_F_Silumosirkarst332GeriamojoVandens" localSheetId="5">'Forma 6'!$G$75</definedName>
    <definedName name="VAS075_F_Silumosirkarst332GeriamojoVandens">'Forma 6'!$G$75</definedName>
    <definedName name="VAS075_F_Silumosirkarst333GeriamojoVandens" localSheetId="5">'Forma 6'!$H$75</definedName>
    <definedName name="VAS075_F_Silumosirkarst333GeriamojoVandens">'Forma 6'!$H$75</definedName>
    <definedName name="VAS075_F_Silumosirkarst33IsViso" localSheetId="5">'Forma 6'!$E$75</definedName>
    <definedName name="VAS075_F_Silumosirkarst33IsViso">'Forma 6'!$E$75</definedName>
    <definedName name="VAS075_F_Silumosirkarst341NuotekuSurinkimas" localSheetId="5">'Forma 6'!$J$75</definedName>
    <definedName name="VAS075_F_Silumosirkarst341NuotekuSurinkimas">'Forma 6'!$J$75</definedName>
    <definedName name="VAS075_F_Silumosirkarst342NuotekuValymas" localSheetId="5">'Forma 6'!$K$75</definedName>
    <definedName name="VAS075_F_Silumosirkarst342NuotekuValymas">'Forma 6'!$K$75</definedName>
    <definedName name="VAS075_F_Silumosirkarst343NuotekuDumblo" localSheetId="5">'Forma 6'!$L$75</definedName>
    <definedName name="VAS075_F_Silumosirkarst343NuotekuDumblo">'Forma 6'!$L$75</definedName>
    <definedName name="VAS075_F_Silumosirkarst34IsViso" localSheetId="5">'Forma 6'!$I$75</definedName>
    <definedName name="VAS075_F_Silumosirkarst34IsViso">'Forma 6'!$I$75</definedName>
    <definedName name="VAS075_F_Silumosirkarst35PavirsiniuNuoteku" localSheetId="5">'Forma 6'!$M$75</definedName>
    <definedName name="VAS075_F_Silumosirkarst35PavirsiniuNuoteku">'Forma 6'!$M$75</definedName>
    <definedName name="VAS075_F_Silumosirkarst36KitosReguliuojamosios" localSheetId="5">'Forma 6'!$N$75</definedName>
    <definedName name="VAS075_F_Silumosirkarst36KitosReguliuojamosios">'Forma 6'!$N$75</definedName>
    <definedName name="VAS075_F_Silumosirkarst37KitosVeiklos" localSheetId="5">'Forma 6'!$Q$75</definedName>
    <definedName name="VAS075_F_Silumosirkarst37KitosVeiklos">'Forma 6'!$Q$75</definedName>
    <definedName name="VAS075_F_Silumosirkarst3Apskaitosveikla1" localSheetId="5">'Forma 6'!$O$75</definedName>
    <definedName name="VAS075_F_Silumosirkarst3Apskaitosveikla1">'Forma 6'!$O$75</definedName>
    <definedName name="VAS075_F_Silumosirkarst3Kitareguliuoja1" localSheetId="5">'Forma 6'!$P$75</definedName>
    <definedName name="VAS075_F_Silumosirkarst3Kitareguliuoja1">'Forma 6'!$P$75</definedName>
    <definedName name="VAS075_F_Silumosirkarst41IS" localSheetId="5">'Forma 6'!$D$125</definedName>
    <definedName name="VAS075_F_Silumosirkarst41IS">'Forma 6'!$D$125</definedName>
    <definedName name="VAS075_F_Silumosirkarst431GeriamojoVandens" localSheetId="5">'Forma 6'!$F$125</definedName>
    <definedName name="VAS075_F_Silumosirkarst431GeriamojoVandens">'Forma 6'!$F$125</definedName>
    <definedName name="VAS075_F_Silumosirkarst432GeriamojoVandens" localSheetId="5">'Forma 6'!$G$125</definedName>
    <definedName name="VAS075_F_Silumosirkarst432GeriamojoVandens">'Forma 6'!$G$125</definedName>
    <definedName name="VAS075_F_Silumosirkarst433GeriamojoVandens" localSheetId="5">'Forma 6'!$H$125</definedName>
    <definedName name="VAS075_F_Silumosirkarst433GeriamojoVandens">'Forma 6'!$H$125</definedName>
    <definedName name="VAS075_F_Silumosirkarst43IsViso" localSheetId="5">'Forma 6'!$E$125</definedName>
    <definedName name="VAS075_F_Silumosirkarst43IsViso">'Forma 6'!$E$125</definedName>
    <definedName name="VAS075_F_Silumosirkarst441NuotekuSurinkimas" localSheetId="5">'Forma 6'!$J$125</definedName>
    <definedName name="VAS075_F_Silumosirkarst441NuotekuSurinkimas">'Forma 6'!$J$125</definedName>
    <definedName name="VAS075_F_Silumosirkarst442NuotekuValymas" localSheetId="5">'Forma 6'!$K$125</definedName>
    <definedName name="VAS075_F_Silumosirkarst442NuotekuValymas">'Forma 6'!$K$125</definedName>
    <definedName name="VAS075_F_Silumosirkarst443NuotekuDumblo" localSheetId="5">'Forma 6'!$L$125</definedName>
    <definedName name="VAS075_F_Silumosirkarst443NuotekuDumblo">'Forma 6'!$L$125</definedName>
    <definedName name="VAS075_F_Silumosirkarst44IsViso" localSheetId="5">'Forma 6'!$I$125</definedName>
    <definedName name="VAS075_F_Silumosirkarst44IsViso">'Forma 6'!$I$125</definedName>
    <definedName name="VAS075_F_Silumosirkarst45PavirsiniuNuoteku" localSheetId="5">'Forma 6'!$M$125</definedName>
    <definedName name="VAS075_F_Silumosirkarst45PavirsiniuNuoteku">'Forma 6'!$M$125</definedName>
    <definedName name="VAS075_F_Silumosirkarst46KitosReguliuojamosios" localSheetId="5">'Forma 6'!$N$125</definedName>
    <definedName name="VAS075_F_Silumosirkarst46KitosReguliuojamosios">'Forma 6'!$N$125</definedName>
    <definedName name="VAS075_F_Silumosirkarst47KitosVeiklos" localSheetId="5">'Forma 6'!$Q$125</definedName>
    <definedName name="VAS075_F_Silumosirkarst47KitosVeiklos">'Forma 6'!$Q$125</definedName>
    <definedName name="VAS075_F_Silumosirkarst4Apskaitosveikla1" localSheetId="5">'Forma 6'!$O$125</definedName>
    <definedName name="VAS075_F_Silumosirkarst4Apskaitosveikla1">'Forma 6'!$O$125</definedName>
    <definedName name="VAS075_F_Silumosirkarst4Kitareguliuoja1" localSheetId="5">'Forma 6'!$P$125</definedName>
    <definedName name="VAS075_F_Silumosirkarst4Kitareguliuoja1">'Forma 6'!$P$125</definedName>
    <definedName name="VAS075_F_Specprogramine21IS" localSheetId="5">'Forma 6'!$D$13</definedName>
    <definedName name="VAS075_F_Specprogramine21IS">'Forma 6'!$D$13</definedName>
    <definedName name="VAS075_F_Specprogramine231GeriamojoVandens" localSheetId="5">'Forma 6'!$F$13</definedName>
    <definedName name="VAS075_F_Specprogramine231GeriamojoVandens">'Forma 6'!$F$13</definedName>
    <definedName name="VAS075_F_Specprogramine232GeriamojoVandens" localSheetId="5">'Forma 6'!$G$13</definedName>
    <definedName name="VAS075_F_Specprogramine232GeriamojoVandens">'Forma 6'!$G$13</definedName>
    <definedName name="VAS075_F_Specprogramine233GeriamojoVandens" localSheetId="5">'Forma 6'!$H$13</definedName>
    <definedName name="VAS075_F_Specprogramine233GeriamojoVandens">'Forma 6'!$H$13</definedName>
    <definedName name="VAS075_F_Specprogramine23IsViso" localSheetId="5">'Forma 6'!$E$13</definedName>
    <definedName name="VAS075_F_Specprogramine23IsViso">'Forma 6'!$E$13</definedName>
    <definedName name="VAS075_F_Specprogramine241NuotekuSurinkimas" localSheetId="5">'Forma 6'!$J$13</definedName>
    <definedName name="VAS075_F_Specprogramine241NuotekuSurinkimas">'Forma 6'!$J$13</definedName>
    <definedName name="VAS075_F_Specprogramine242NuotekuValymas" localSheetId="5">'Forma 6'!$K$13</definedName>
    <definedName name="VAS075_F_Specprogramine242NuotekuValymas">'Forma 6'!$K$13</definedName>
    <definedName name="VAS075_F_Specprogramine243NuotekuDumblo" localSheetId="5">'Forma 6'!$L$13</definedName>
    <definedName name="VAS075_F_Specprogramine243NuotekuDumblo">'Forma 6'!$L$13</definedName>
    <definedName name="VAS075_F_Specprogramine24IsViso" localSheetId="5">'Forma 6'!$I$13</definedName>
    <definedName name="VAS075_F_Specprogramine24IsViso">'Forma 6'!$I$13</definedName>
    <definedName name="VAS075_F_Specprogramine25PavirsiniuNuoteku" localSheetId="5">'Forma 6'!$M$13</definedName>
    <definedName name="VAS075_F_Specprogramine25PavirsiniuNuoteku">'Forma 6'!$M$13</definedName>
    <definedName name="VAS075_F_Specprogramine26KitosReguliuojamosios" localSheetId="5">'Forma 6'!$N$13</definedName>
    <definedName name="VAS075_F_Specprogramine26KitosReguliuojamosios">'Forma 6'!$N$13</definedName>
    <definedName name="VAS075_F_Specprogramine27KitosVeiklos" localSheetId="5">'Forma 6'!$Q$13</definedName>
    <definedName name="VAS075_F_Specprogramine27KitosVeiklos">'Forma 6'!$Q$13</definedName>
    <definedName name="VAS075_F_Specprogramine2Apskaitosveikla1" localSheetId="5">'Forma 6'!$O$13</definedName>
    <definedName name="VAS075_F_Specprogramine2Apskaitosveikla1">'Forma 6'!$O$13</definedName>
    <definedName name="VAS075_F_Specprogramine2Kitareguliuoja1" localSheetId="5">'Forma 6'!$P$13</definedName>
    <definedName name="VAS075_F_Specprogramine2Kitareguliuoja1">'Forma 6'!$P$13</definedName>
    <definedName name="VAS075_F_Specprogramine31IS" localSheetId="5">'Forma 6'!$D$41</definedName>
    <definedName name="VAS075_F_Specprogramine31IS">'Forma 6'!$D$41</definedName>
    <definedName name="VAS075_F_Specprogramine331GeriamojoVandens" localSheetId="5">'Forma 6'!$F$41</definedName>
    <definedName name="VAS075_F_Specprogramine331GeriamojoVandens">'Forma 6'!$F$41</definedName>
    <definedName name="VAS075_F_Specprogramine332GeriamojoVandens" localSheetId="5">'Forma 6'!$G$41</definedName>
    <definedName name="VAS075_F_Specprogramine332GeriamojoVandens">'Forma 6'!$G$41</definedName>
    <definedName name="VAS075_F_Specprogramine333GeriamojoVandens" localSheetId="5">'Forma 6'!$H$41</definedName>
    <definedName name="VAS075_F_Specprogramine333GeriamojoVandens">'Forma 6'!$H$41</definedName>
    <definedName name="VAS075_F_Specprogramine33IsViso" localSheetId="5">'Forma 6'!$E$41</definedName>
    <definedName name="VAS075_F_Specprogramine33IsViso">'Forma 6'!$E$41</definedName>
    <definedName name="VAS075_F_Specprogramine341NuotekuSurinkimas" localSheetId="5">'Forma 6'!$J$41</definedName>
    <definedName name="VAS075_F_Specprogramine341NuotekuSurinkimas">'Forma 6'!$J$41</definedName>
    <definedName name="VAS075_F_Specprogramine342NuotekuValymas" localSheetId="5">'Forma 6'!$K$41</definedName>
    <definedName name="VAS075_F_Specprogramine342NuotekuValymas">'Forma 6'!$K$41</definedName>
    <definedName name="VAS075_F_Specprogramine343NuotekuDumblo" localSheetId="5">'Forma 6'!$L$41</definedName>
    <definedName name="VAS075_F_Specprogramine343NuotekuDumblo">'Forma 6'!$L$41</definedName>
    <definedName name="VAS075_F_Specprogramine34IsViso" localSheetId="5">'Forma 6'!$I$41</definedName>
    <definedName name="VAS075_F_Specprogramine34IsViso">'Forma 6'!$I$41</definedName>
    <definedName name="VAS075_F_Specprogramine35PavirsiniuNuoteku" localSheetId="5">'Forma 6'!$M$41</definedName>
    <definedName name="VAS075_F_Specprogramine35PavirsiniuNuoteku">'Forma 6'!$M$41</definedName>
    <definedName name="VAS075_F_Specprogramine36KitosReguliuojamosios" localSheetId="5">'Forma 6'!$N$41</definedName>
    <definedName name="VAS075_F_Specprogramine36KitosReguliuojamosios">'Forma 6'!$N$41</definedName>
    <definedName name="VAS075_F_Specprogramine37KitosVeiklos" localSheetId="5">'Forma 6'!$Q$41</definedName>
    <definedName name="VAS075_F_Specprogramine37KitosVeiklos">'Forma 6'!$Q$41</definedName>
    <definedName name="VAS075_F_Specprogramine3Apskaitosveikla1" localSheetId="5">'Forma 6'!$O$41</definedName>
    <definedName name="VAS075_F_Specprogramine3Apskaitosveikla1">'Forma 6'!$O$41</definedName>
    <definedName name="VAS075_F_Specprogramine3Kitareguliuoja1" localSheetId="5">'Forma 6'!$P$41</definedName>
    <definedName name="VAS075_F_Specprogramine3Kitareguliuoja1">'Forma 6'!$P$41</definedName>
    <definedName name="VAS075_F_Specprogramine41IS" localSheetId="5">'Forma 6'!$D$69</definedName>
    <definedName name="VAS075_F_Specprogramine41IS">'Forma 6'!$D$69</definedName>
    <definedName name="VAS075_F_Specprogramine431GeriamojoVandens" localSheetId="5">'Forma 6'!$F$69</definedName>
    <definedName name="VAS075_F_Specprogramine431GeriamojoVandens">'Forma 6'!$F$69</definedName>
    <definedName name="VAS075_F_Specprogramine432GeriamojoVandens" localSheetId="5">'Forma 6'!$G$69</definedName>
    <definedName name="VAS075_F_Specprogramine432GeriamojoVandens">'Forma 6'!$G$69</definedName>
    <definedName name="VAS075_F_Specprogramine433GeriamojoVandens" localSheetId="5">'Forma 6'!$H$69</definedName>
    <definedName name="VAS075_F_Specprogramine433GeriamojoVandens">'Forma 6'!$H$69</definedName>
    <definedName name="VAS075_F_Specprogramine43IsViso" localSheetId="5">'Forma 6'!$E$69</definedName>
    <definedName name="VAS075_F_Specprogramine43IsViso">'Forma 6'!$E$69</definedName>
    <definedName name="VAS075_F_Specprogramine441NuotekuSurinkimas" localSheetId="5">'Forma 6'!$J$69</definedName>
    <definedName name="VAS075_F_Specprogramine441NuotekuSurinkimas">'Forma 6'!$J$69</definedName>
    <definedName name="VAS075_F_Specprogramine442NuotekuValymas" localSheetId="5">'Forma 6'!$K$69</definedName>
    <definedName name="VAS075_F_Specprogramine442NuotekuValymas">'Forma 6'!$K$69</definedName>
    <definedName name="VAS075_F_Specprogramine443NuotekuDumblo" localSheetId="5">'Forma 6'!$L$69</definedName>
    <definedName name="VAS075_F_Specprogramine443NuotekuDumblo">'Forma 6'!$L$69</definedName>
    <definedName name="VAS075_F_Specprogramine44IsViso" localSheetId="5">'Forma 6'!$I$69</definedName>
    <definedName name="VAS075_F_Specprogramine44IsViso">'Forma 6'!$I$69</definedName>
    <definedName name="VAS075_F_Specprogramine45PavirsiniuNuoteku" localSheetId="5">'Forma 6'!$M$69</definedName>
    <definedName name="VAS075_F_Specprogramine45PavirsiniuNuoteku">'Forma 6'!$M$69</definedName>
    <definedName name="VAS075_F_Specprogramine46KitosReguliuojamosios" localSheetId="5">'Forma 6'!$N$69</definedName>
    <definedName name="VAS075_F_Specprogramine46KitosReguliuojamosios">'Forma 6'!$N$69</definedName>
    <definedName name="VAS075_F_Specprogramine47KitosVeiklos" localSheetId="5">'Forma 6'!$Q$69</definedName>
    <definedName name="VAS075_F_Specprogramine47KitosVeiklos">'Forma 6'!$Q$69</definedName>
    <definedName name="VAS075_F_Specprogramine4Apskaitosveikla1" localSheetId="5">'Forma 6'!$O$69</definedName>
    <definedName name="VAS075_F_Specprogramine4Apskaitosveikla1">'Forma 6'!$O$69</definedName>
    <definedName name="VAS075_F_Specprogramine4Kitareguliuoja1" localSheetId="5">'Forma 6'!$P$69</definedName>
    <definedName name="VAS075_F_Specprogramine4Kitareguliuoja1">'Forma 6'!$P$69</definedName>
    <definedName name="VAS075_F_Specprogramine51IS" localSheetId="5">'Forma 6'!$D$119</definedName>
    <definedName name="VAS075_F_Specprogramine51IS">'Forma 6'!$D$119</definedName>
    <definedName name="VAS075_F_Specprogramine531GeriamojoVandens" localSheetId="5">'Forma 6'!$F$119</definedName>
    <definedName name="VAS075_F_Specprogramine531GeriamojoVandens">'Forma 6'!$F$119</definedName>
    <definedName name="VAS075_F_Specprogramine532GeriamojoVandens" localSheetId="5">'Forma 6'!$G$119</definedName>
    <definedName name="VAS075_F_Specprogramine532GeriamojoVandens">'Forma 6'!$G$119</definedName>
    <definedName name="VAS075_F_Specprogramine533GeriamojoVandens" localSheetId="5">'Forma 6'!$H$119</definedName>
    <definedName name="VAS075_F_Specprogramine533GeriamojoVandens">'Forma 6'!$H$119</definedName>
    <definedName name="VAS075_F_Specprogramine53IsViso" localSheetId="5">'Forma 6'!$E$119</definedName>
    <definedName name="VAS075_F_Specprogramine53IsViso">'Forma 6'!$E$119</definedName>
    <definedName name="VAS075_F_Specprogramine541NuotekuSurinkimas" localSheetId="5">'Forma 6'!$J$119</definedName>
    <definedName name="VAS075_F_Specprogramine541NuotekuSurinkimas">'Forma 6'!$J$119</definedName>
    <definedName name="VAS075_F_Specprogramine542NuotekuValymas" localSheetId="5">'Forma 6'!$K$119</definedName>
    <definedName name="VAS075_F_Specprogramine542NuotekuValymas">'Forma 6'!$K$119</definedName>
    <definedName name="VAS075_F_Specprogramine543NuotekuDumblo" localSheetId="5">'Forma 6'!$L$119</definedName>
    <definedName name="VAS075_F_Specprogramine543NuotekuDumblo">'Forma 6'!$L$119</definedName>
    <definedName name="VAS075_F_Specprogramine54IsViso" localSheetId="5">'Forma 6'!$I$119</definedName>
    <definedName name="VAS075_F_Specprogramine54IsViso">'Forma 6'!$I$119</definedName>
    <definedName name="VAS075_F_Specprogramine55PavirsiniuNuoteku" localSheetId="5">'Forma 6'!$M$119</definedName>
    <definedName name="VAS075_F_Specprogramine55PavirsiniuNuoteku">'Forma 6'!$M$119</definedName>
    <definedName name="VAS075_F_Specprogramine56KitosReguliuojamosios" localSheetId="5">'Forma 6'!$N$119</definedName>
    <definedName name="VAS075_F_Specprogramine56KitosReguliuojamosios">'Forma 6'!$N$119</definedName>
    <definedName name="VAS075_F_Specprogramine57KitosVeiklos" localSheetId="5">'Forma 6'!$Q$119</definedName>
    <definedName name="VAS075_F_Specprogramine57KitosVeiklos">'Forma 6'!$Q$119</definedName>
    <definedName name="VAS075_F_Specprogramine5Apskaitosveikla1" localSheetId="5">'Forma 6'!$O$119</definedName>
    <definedName name="VAS075_F_Specprogramine5Apskaitosveikla1">'Forma 6'!$O$119</definedName>
    <definedName name="VAS075_F_Specprogramine5Kitareguliuoja1" localSheetId="5">'Forma 6'!$P$119</definedName>
    <definedName name="VAS075_F_Specprogramine5Kitareguliuoja1">'Forma 6'!$P$119</definedName>
    <definedName name="VAS075_F_Standartinepro21IS" localSheetId="5">'Forma 6'!$D$12</definedName>
    <definedName name="VAS075_F_Standartinepro21IS">'Forma 6'!$D$12</definedName>
    <definedName name="VAS075_F_Standartinepro231GeriamojoVandens" localSheetId="5">'Forma 6'!$F$12</definedName>
    <definedName name="VAS075_F_Standartinepro231GeriamojoVandens">'Forma 6'!$F$12</definedName>
    <definedName name="VAS075_F_Standartinepro232GeriamojoVandens" localSheetId="5">'Forma 6'!$G$12</definedName>
    <definedName name="VAS075_F_Standartinepro232GeriamojoVandens">'Forma 6'!$G$12</definedName>
    <definedName name="VAS075_F_Standartinepro233GeriamojoVandens" localSheetId="5">'Forma 6'!$H$12</definedName>
    <definedName name="VAS075_F_Standartinepro233GeriamojoVandens">'Forma 6'!$H$12</definedName>
    <definedName name="VAS075_F_Standartinepro23IsViso" localSheetId="5">'Forma 6'!$E$12</definedName>
    <definedName name="VAS075_F_Standartinepro23IsViso">'Forma 6'!$E$12</definedName>
    <definedName name="VAS075_F_Standartinepro241NuotekuSurinkimas" localSheetId="5">'Forma 6'!$J$12</definedName>
    <definedName name="VAS075_F_Standartinepro241NuotekuSurinkimas">'Forma 6'!$J$12</definedName>
    <definedName name="VAS075_F_Standartinepro242NuotekuValymas" localSheetId="5">'Forma 6'!$K$12</definedName>
    <definedName name="VAS075_F_Standartinepro242NuotekuValymas">'Forma 6'!$K$12</definedName>
    <definedName name="VAS075_F_Standartinepro243NuotekuDumblo" localSheetId="5">'Forma 6'!$L$12</definedName>
    <definedName name="VAS075_F_Standartinepro243NuotekuDumblo">'Forma 6'!$L$12</definedName>
    <definedName name="VAS075_F_Standartinepro24IsViso" localSheetId="5">'Forma 6'!$I$12</definedName>
    <definedName name="VAS075_F_Standartinepro24IsViso">'Forma 6'!$I$12</definedName>
    <definedName name="VAS075_F_Standartinepro25PavirsiniuNuoteku" localSheetId="5">'Forma 6'!$M$12</definedName>
    <definedName name="VAS075_F_Standartinepro25PavirsiniuNuoteku">'Forma 6'!$M$12</definedName>
    <definedName name="VAS075_F_Standartinepro26KitosReguliuojamosios" localSheetId="5">'Forma 6'!$N$12</definedName>
    <definedName name="VAS075_F_Standartinepro26KitosReguliuojamosios">'Forma 6'!$N$12</definedName>
    <definedName name="VAS075_F_Standartinepro27KitosVeiklos" localSheetId="5">'Forma 6'!$Q$12</definedName>
    <definedName name="VAS075_F_Standartinepro27KitosVeiklos">'Forma 6'!$Q$12</definedName>
    <definedName name="VAS075_F_Standartinepro2Apskaitosveikla1" localSheetId="5">'Forma 6'!$O$12</definedName>
    <definedName name="VAS075_F_Standartinepro2Apskaitosveikla1">'Forma 6'!$O$12</definedName>
    <definedName name="VAS075_F_Standartinepro2Kitareguliuoja1" localSheetId="5">'Forma 6'!$P$12</definedName>
    <definedName name="VAS075_F_Standartinepro2Kitareguliuoja1">'Forma 6'!$P$12</definedName>
    <definedName name="VAS075_F_Standartinepro31IS" localSheetId="5">'Forma 6'!$D$40</definedName>
    <definedName name="VAS075_F_Standartinepro31IS">'Forma 6'!$D$40</definedName>
    <definedName name="VAS075_F_Standartinepro331GeriamojoVandens" localSheetId="5">'Forma 6'!$F$40</definedName>
    <definedName name="VAS075_F_Standartinepro331GeriamojoVandens">'Forma 6'!$F$40</definedName>
    <definedName name="VAS075_F_Standartinepro332GeriamojoVandens" localSheetId="5">'Forma 6'!$G$40</definedName>
    <definedName name="VAS075_F_Standartinepro332GeriamojoVandens">'Forma 6'!$G$40</definedName>
    <definedName name="VAS075_F_Standartinepro333GeriamojoVandens" localSheetId="5">'Forma 6'!$H$40</definedName>
    <definedName name="VAS075_F_Standartinepro333GeriamojoVandens">'Forma 6'!$H$40</definedName>
    <definedName name="VAS075_F_Standartinepro33IsViso" localSheetId="5">'Forma 6'!$E$40</definedName>
    <definedName name="VAS075_F_Standartinepro33IsViso">'Forma 6'!$E$40</definedName>
    <definedName name="VAS075_F_Standartinepro341NuotekuSurinkimas" localSheetId="5">'Forma 6'!$J$40</definedName>
    <definedName name="VAS075_F_Standartinepro341NuotekuSurinkimas">'Forma 6'!$J$40</definedName>
    <definedName name="VAS075_F_Standartinepro342NuotekuValymas" localSheetId="5">'Forma 6'!$K$40</definedName>
    <definedName name="VAS075_F_Standartinepro342NuotekuValymas">'Forma 6'!$K$40</definedName>
    <definedName name="VAS075_F_Standartinepro343NuotekuDumblo" localSheetId="5">'Forma 6'!$L$40</definedName>
    <definedName name="VAS075_F_Standartinepro343NuotekuDumblo">'Forma 6'!$L$40</definedName>
    <definedName name="VAS075_F_Standartinepro34IsViso" localSheetId="5">'Forma 6'!$I$40</definedName>
    <definedName name="VAS075_F_Standartinepro34IsViso">'Forma 6'!$I$40</definedName>
    <definedName name="VAS075_F_Standartinepro35PavirsiniuNuoteku" localSheetId="5">'Forma 6'!$M$40</definedName>
    <definedName name="VAS075_F_Standartinepro35PavirsiniuNuoteku">'Forma 6'!$M$40</definedName>
    <definedName name="VAS075_F_Standartinepro36KitosReguliuojamosios" localSheetId="5">'Forma 6'!$N$40</definedName>
    <definedName name="VAS075_F_Standartinepro36KitosReguliuojamosios">'Forma 6'!$N$40</definedName>
    <definedName name="VAS075_F_Standartinepro37KitosVeiklos" localSheetId="5">'Forma 6'!$Q$40</definedName>
    <definedName name="VAS075_F_Standartinepro37KitosVeiklos">'Forma 6'!$Q$40</definedName>
    <definedName name="VAS075_F_Standartinepro3Apskaitosveikla1" localSheetId="5">'Forma 6'!$O$40</definedName>
    <definedName name="VAS075_F_Standartinepro3Apskaitosveikla1">'Forma 6'!$O$40</definedName>
    <definedName name="VAS075_F_Standartinepro3Kitareguliuoja1" localSheetId="5">'Forma 6'!$P$40</definedName>
    <definedName name="VAS075_F_Standartinepro3Kitareguliuoja1">'Forma 6'!$P$40</definedName>
    <definedName name="VAS075_F_Standartinepro41IS" localSheetId="5">'Forma 6'!$D$68</definedName>
    <definedName name="VAS075_F_Standartinepro41IS">'Forma 6'!$D$68</definedName>
    <definedName name="VAS075_F_Standartinepro431GeriamojoVandens" localSheetId="5">'Forma 6'!$F$68</definedName>
    <definedName name="VAS075_F_Standartinepro431GeriamojoVandens">'Forma 6'!$F$68</definedName>
    <definedName name="VAS075_F_Standartinepro432GeriamojoVandens" localSheetId="5">'Forma 6'!$G$68</definedName>
    <definedName name="VAS075_F_Standartinepro432GeriamojoVandens">'Forma 6'!$G$68</definedName>
    <definedName name="VAS075_F_Standartinepro433GeriamojoVandens" localSheetId="5">'Forma 6'!$H$68</definedName>
    <definedName name="VAS075_F_Standartinepro433GeriamojoVandens">'Forma 6'!$H$68</definedName>
    <definedName name="VAS075_F_Standartinepro43IsViso" localSheetId="5">'Forma 6'!$E$68</definedName>
    <definedName name="VAS075_F_Standartinepro43IsViso">'Forma 6'!$E$68</definedName>
    <definedName name="VAS075_F_Standartinepro441NuotekuSurinkimas" localSheetId="5">'Forma 6'!$J$68</definedName>
    <definedName name="VAS075_F_Standartinepro441NuotekuSurinkimas">'Forma 6'!$J$68</definedName>
    <definedName name="VAS075_F_Standartinepro442NuotekuValymas" localSheetId="5">'Forma 6'!$K$68</definedName>
    <definedName name="VAS075_F_Standartinepro442NuotekuValymas">'Forma 6'!$K$68</definedName>
    <definedName name="VAS075_F_Standartinepro443NuotekuDumblo" localSheetId="5">'Forma 6'!$L$68</definedName>
    <definedName name="VAS075_F_Standartinepro443NuotekuDumblo">'Forma 6'!$L$68</definedName>
    <definedName name="VAS075_F_Standartinepro44IsViso" localSheetId="5">'Forma 6'!$I$68</definedName>
    <definedName name="VAS075_F_Standartinepro44IsViso">'Forma 6'!$I$68</definedName>
    <definedName name="VAS075_F_Standartinepro45PavirsiniuNuoteku" localSheetId="5">'Forma 6'!$M$68</definedName>
    <definedName name="VAS075_F_Standartinepro45PavirsiniuNuoteku">'Forma 6'!$M$68</definedName>
    <definedName name="VAS075_F_Standartinepro46KitosReguliuojamosios" localSheetId="5">'Forma 6'!$N$68</definedName>
    <definedName name="VAS075_F_Standartinepro46KitosReguliuojamosios">'Forma 6'!$N$68</definedName>
    <definedName name="VAS075_F_Standartinepro47KitosVeiklos" localSheetId="5">'Forma 6'!$Q$68</definedName>
    <definedName name="VAS075_F_Standartinepro47KitosVeiklos">'Forma 6'!$Q$68</definedName>
    <definedName name="VAS075_F_Standartinepro4Apskaitosveikla1" localSheetId="5">'Forma 6'!$O$68</definedName>
    <definedName name="VAS075_F_Standartinepro4Apskaitosveikla1">'Forma 6'!$O$68</definedName>
    <definedName name="VAS075_F_Standartinepro4Kitareguliuoja1" localSheetId="5">'Forma 6'!$P$68</definedName>
    <definedName name="VAS075_F_Standartinepro4Kitareguliuoja1">'Forma 6'!$P$68</definedName>
    <definedName name="VAS075_F_Standartinepro51IS" localSheetId="5">'Forma 6'!$D$118</definedName>
    <definedName name="VAS075_F_Standartinepro51IS">'Forma 6'!$D$118</definedName>
    <definedName name="VAS075_F_Standartinepro531GeriamojoVandens" localSheetId="5">'Forma 6'!$F$118</definedName>
    <definedName name="VAS075_F_Standartinepro531GeriamojoVandens">'Forma 6'!$F$118</definedName>
    <definedName name="VAS075_F_Standartinepro532GeriamojoVandens" localSheetId="5">'Forma 6'!$G$118</definedName>
    <definedName name="VAS075_F_Standartinepro532GeriamojoVandens">'Forma 6'!$G$118</definedName>
    <definedName name="VAS075_F_Standartinepro533GeriamojoVandens" localSheetId="5">'Forma 6'!$H$118</definedName>
    <definedName name="VAS075_F_Standartinepro533GeriamojoVandens">'Forma 6'!$H$118</definedName>
    <definedName name="VAS075_F_Standartinepro53IsViso" localSheetId="5">'Forma 6'!$E$118</definedName>
    <definedName name="VAS075_F_Standartinepro53IsViso">'Forma 6'!$E$118</definedName>
    <definedName name="VAS075_F_Standartinepro541NuotekuSurinkimas" localSheetId="5">'Forma 6'!$J$118</definedName>
    <definedName name="VAS075_F_Standartinepro541NuotekuSurinkimas">'Forma 6'!$J$118</definedName>
    <definedName name="VAS075_F_Standartinepro542NuotekuValymas" localSheetId="5">'Forma 6'!$K$118</definedName>
    <definedName name="VAS075_F_Standartinepro542NuotekuValymas">'Forma 6'!$K$118</definedName>
    <definedName name="VAS075_F_Standartinepro543NuotekuDumblo" localSheetId="5">'Forma 6'!$L$118</definedName>
    <definedName name="VAS075_F_Standartinepro543NuotekuDumblo">'Forma 6'!$L$118</definedName>
    <definedName name="VAS075_F_Standartinepro54IsViso" localSheetId="5">'Forma 6'!$I$118</definedName>
    <definedName name="VAS075_F_Standartinepro54IsViso">'Forma 6'!$I$118</definedName>
    <definedName name="VAS075_F_Standartinepro55PavirsiniuNuoteku" localSheetId="5">'Forma 6'!$M$118</definedName>
    <definedName name="VAS075_F_Standartinepro55PavirsiniuNuoteku">'Forma 6'!$M$118</definedName>
    <definedName name="VAS075_F_Standartinepro56KitosReguliuojamosios" localSheetId="5">'Forma 6'!$N$118</definedName>
    <definedName name="VAS075_F_Standartinepro56KitosReguliuojamosios">'Forma 6'!$N$118</definedName>
    <definedName name="VAS075_F_Standartinepro57KitosVeiklos" localSheetId="5">'Forma 6'!$Q$118</definedName>
    <definedName name="VAS075_F_Standartinepro57KitosVeiklos">'Forma 6'!$Q$118</definedName>
    <definedName name="VAS075_F_Standartinepro5Apskaitosveikla1" localSheetId="5">'Forma 6'!$O$118</definedName>
    <definedName name="VAS075_F_Standartinepro5Apskaitosveikla1">'Forma 6'!$O$118</definedName>
    <definedName name="VAS075_F_Standartinepro5Kitareguliuoja1" localSheetId="5">'Forma 6'!$P$118</definedName>
    <definedName name="VAS075_F_Standartinepro5Kitareguliuoja1">'Forma 6'!$P$118</definedName>
    <definedName name="VAS075_F_Tiesiogiaipask11IS" localSheetId="5">'Forma 6'!$D$38</definedName>
    <definedName name="VAS075_F_Tiesiogiaipask11IS">'Forma 6'!$D$38</definedName>
    <definedName name="VAS075_F_Tiesiogiaipask131GeriamojoVandens" localSheetId="5">'Forma 6'!$F$38</definedName>
    <definedName name="VAS075_F_Tiesiogiaipask131GeriamojoVandens">'Forma 6'!$F$38</definedName>
    <definedName name="VAS075_F_Tiesiogiaipask132GeriamojoVandens" localSheetId="5">'Forma 6'!$G$38</definedName>
    <definedName name="VAS075_F_Tiesiogiaipask132GeriamojoVandens">'Forma 6'!$G$38</definedName>
    <definedName name="VAS075_F_Tiesiogiaipask133GeriamojoVandens" localSheetId="5">'Forma 6'!$H$38</definedName>
    <definedName name="VAS075_F_Tiesiogiaipask133GeriamojoVandens">'Forma 6'!$H$38</definedName>
    <definedName name="VAS075_F_Tiesiogiaipask13IsViso" localSheetId="5">'Forma 6'!$E$38</definedName>
    <definedName name="VAS075_F_Tiesiogiaipask13IsViso">'Forma 6'!$E$38</definedName>
    <definedName name="VAS075_F_Tiesiogiaipask141NuotekuSurinkimas" localSheetId="5">'Forma 6'!$J$38</definedName>
    <definedName name="VAS075_F_Tiesiogiaipask141NuotekuSurinkimas">'Forma 6'!$J$38</definedName>
    <definedName name="VAS075_F_Tiesiogiaipask142NuotekuValymas" localSheetId="5">'Forma 6'!$K$38</definedName>
    <definedName name="VAS075_F_Tiesiogiaipask142NuotekuValymas">'Forma 6'!$K$38</definedName>
    <definedName name="VAS075_F_Tiesiogiaipask143NuotekuDumblo" localSheetId="5">'Forma 6'!$L$38</definedName>
    <definedName name="VAS075_F_Tiesiogiaipask143NuotekuDumblo">'Forma 6'!$L$38</definedName>
    <definedName name="VAS075_F_Tiesiogiaipask14IsViso" localSheetId="5">'Forma 6'!$I$38</definedName>
    <definedName name="VAS075_F_Tiesiogiaipask14IsViso">'Forma 6'!$I$38</definedName>
    <definedName name="VAS075_F_Tiesiogiaipask15PavirsiniuNuoteku" localSheetId="5">'Forma 6'!$M$38</definedName>
    <definedName name="VAS075_F_Tiesiogiaipask15PavirsiniuNuoteku">'Forma 6'!$M$38</definedName>
    <definedName name="VAS075_F_Tiesiogiaipask16KitosReguliuojamosios" localSheetId="5">'Forma 6'!$N$38</definedName>
    <definedName name="VAS075_F_Tiesiogiaipask16KitosReguliuojamosios">'Forma 6'!$N$38</definedName>
    <definedName name="VAS075_F_Tiesiogiaipask17KitosVeiklos" localSheetId="5">'Forma 6'!$Q$38</definedName>
    <definedName name="VAS075_F_Tiesiogiaipask17KitosVeiklos">'Forma 6'!$Q$38</definedName>
    <definedName name="VAS075_F_Tiesiogiaipask1Apskaitosveikla1" localSheetId="5">'Forma 6'!$O$38</definedName>
    <definedName name="VAS075_F_Tiesiogiaipask1Apskaitosveikla1">'Forma 6'!$O$38</definedName>
    <definedName name="VAS075_F_Tiesiogiaipask1Kitareguliuoja1" localSheetId="5">'Forma 6'!$P$38</definedName>
    <definedName name="VAS075_F_Tiesiogiaipask1Kitareguliuoja1">'Forma 6'!$P$38</definedName>
    <definedName name="VAS075_F_Transportoprie21IS" localSheetId="5">'Forma 6'!$D$31</definedName>
    <definedName name="VAS075_F_Transportoprie21IS">'Forma 6'!$D$31</definedName>
    <definedName name="VAS075_F_Transportoprie231GeriamojoVandens" localSheetId="5">'Forma 6'!$F$31</definedName>
    <definedName name="VAS075_F_Transportoprie231GeriamojoVandens">'Forma 6'!$F$31</definedName>
    <definedName name="VAS075_F_Transportoprie232GeriamojoVandens" localSheetId="5">'Forma 6'!$G$31</definedName>
    <definedName name="VAS075_F_Transportoprie232GeriamojoVandens">'Forma 6'!$G$31</definedName>
    <definedName name="VAS075_F_Transportoprie233GeriamojoVandens" localSheetId="5">'Forma 6'!$H$31</definedName>
    <definedName name="VAS075_F_Transportoprie233GeriamojoVandens">'Forma 6'!$H$31</definedName>
    <definedName name="VAS075_F_Transportoprie23IsViso" localSheetId="5">'Forma 6'!$E$31</definedName>
    <definedName name="VAS075_F_Transportoprie23IsViso">'Forma 6'!$E$31</definedName>
    <definedName name="VAS075_F_Transportoprie241NuotekuSurinkimas" localSheetId="5">'Forma 6'!$J$31</definedName>
    <definedName name="VAS075_F_Transportoprie241NuotekuSurinkimas">'Forma 6'!$J$31</definedName>
    <definedName name="VAS075_F_Transportoprie242NuotekuValymas" localSheetId="5">'Forma 6'!$K$31</definedName>
    <definedName name="VAS075_F_Transportoprie242NuotekuValymas">'Forma 6'!$K$31</definedName>
    <definedName name="VAS075_F_Transportoprie243NuotekuDumblo" localSheetId="5">'Forma 6'!$L$31</definedName>
    <definedName name="VAS075_F_Transportoprie243NuotekuDumblo">'Forma 6'!$L$31</definedName>
    <definedName name="VAS075_F_Transportoprie24IsViso" localSheetId="5">'Forma 6'!$I$31</definedName>
    <definedName name="VAS075_F_Transportoprie24IsViso">'Forma 6'!$I$31</definedName>
    <definedName name="VAS075_F_Transportoprie25PavirsiniuNuoteku" localSheetId="5">'Forma 6'!$M$31</definedName>
    <definedName name="VAS075_F_Transportoprie25PavirsiniuNuoteku">'Forma 6'!$M$31</definedName>
    <definedName name="VAS075_F_Transportoprie26KitosReguliuojamosios" localSheetId="5">'Forma 6'!$N$31</definedName>
    <definedName name="VAS075_F_Transportoprie26KitosReguliuojamosios">'Forma 6'!$N$31</definedName>
    <definedName name="VAS075_F_Transportoprie27KitosVeiklos" localSheetId="5">'Forma 6'!$Q$31</definedName>
    <definedName name="VAS075_F_Transportoprie27KitosVeiklos">'Forma 6'!$Q$31</definedName>
    <definedName name="VAS075_F_Transportoprie2Apskaitosveikla1" localSheetId="5">'Forma 6'!$O$31</definedName>
    <definedName name="VAS075_F_Transportoprie2Apskaitosveikla1">'Forma 6'!$O$31</definedName>
    <definedName name="VAS075_F_Transportoprie2Kitareguliuoja1" localSheetId="5">'Forma 6'!$P$31</definedName>
    <definedName name="VAS075_F_Transportoprie2Kitareguliuoja1">'Forma 6'!$P$31</definedName>
    <definedName name="VAS075_F_Transportoprie31IS" localSheetId="5">'Forma 6'!$D$59</definedName>
    <definedName name="VAS075_F_Transportoprie31IS">'Forma 6'!$D$59</definedName>
    <definedName name="VAS075_F_Transportoprie331GeriamojoVandens" localSheetId="5">'Forma 6'!$F$59</definedName>
    <definedName name="VAS075_F_Transportoprie331GeriamojoVandens">'Forma 6'!$F$59</definedName>
    <definedName name="VAS075_F_Transportoprie332GeriamojoVandens" localSheetId="5">'Forma 6'!$G$59</definedName>
    <definedName name="VAS075_F_Transportoprie332GeriamojoVandens">'Forma 6'!$G$59</definedName>
    <definedName name="VAS075_F_Transportoprie333GeriamojoVandens" localSheetId="5">'Forma 6'!$H$59</definedName>
    <definedName name="VAS075_F_Transportoprie333GeriamojoVandens">'Forma 6'!$H$59</definedName>
    <definedName name="VAS075_F_Transportoprie33IsViso" localSheetId="5">'Forma 6'!$E$59</definedName>
    <definedName name="VAS075_F_Transportoprie33IsViso">'Forma 6'!$E$59</definedName>
    <definedName name="VAS075_F_Transportoprie341NuotekuSurinkimas" localSheetId="5">'Forma 6'!$J$59</definedName>
    <definedName name="VAS075_F_Transportoprie341NuotekuSurinkimas">'Forma 6'!$J$59</definedName>
    <definedName name="VAS075_F_Transportoprie342NuotekuValymas" localSheetId="5">'Forma 6'!$K$59</definedName>
    <definedName name="VAS075_F_Transportoprie342NuotekuValymas">'Forma 6'!$K$59</definedName>
    <definedName name="VAS075_F_Transportoprie343NuotekuDumblo" localSheetId="5">'Forma 6'!$L$59</definedName>
    <definedName name="VAS075_F_Transportoprie343NuotekuDumblo">'Forma 6'!$L$59</definedName>
    <definedName name="VAS075_F_Transportoprie34IsViso" localSheetId="5">'Forma 6'!$I$59</definedName>
    <definedName name="VAS075_F_Transportoprie34IsViso">'Forma 6'!$I$59</definedName>
    <definedName name="VAS075_F_Transportoprie35PavirsiniuNuoteku" localSheetId="5">'Forma 6'!$M$59</definedName>
    <definedName name="VAS075_F_Transportoprie35PavirsiniuNuoteku">'Forma 6'!$M$59</definedName>
    <definedName name="VAS075_F_Transportoprie36KitosReguliuojamosios" localSheetId="5">'Forma 6'!$N$59</definedName>
    <definedName name="VAS075_F_Transportoprie36KitosReguliuojamosios">'Forma 6'!$N$59</definedName>
    <definedName name="VAS075_F_Transportoprie37KitosVeiklos" localSheetId="5">'Forma 6'!$Q$59</definedName>
    <definedName name="VAS075_F_Transportoprie37KitosVeiklos">'Forma 6'!$Q$59</definedName>
    <definedName name="VAS075_F_Transportoprie3Apskaitosveikla1" localSheetId="5">'Forma 6'!$O$59</definedName>
    <definedName name="VAS075_F_Transportoprie3Apskaitosveikla1">'Forma 6'!$O$59</definedName>
    <definedName name="VAS075_F_Transportoprie3Kitareguliuoja1" localSheetId="5">'Forma 6'!$P$59</definedName>
    <definedName name="VAS075_F_Transportoprie3Kitareguliuoja1">'Forma 6'!$P$59</definedName>
    <definedName name="VAS075_F_Transportoprie41IS" localSheetId="5">'Forma 6'!$D$87</definedName>
    <definedName name="VAS075_F_Transportoprie41IS">'Forma 6'!$D$87</definedName>
    <definedName name="VAS075_F_Transportoprie431GeriamojoVandens" localSheetId="5">'Forma 6'!$F$87</definedName>
    <definedName name="VAS075_F_Transportoprie431GeriamojoVandens">'Forma 6'!$F$87</definedName>
    <definedName name="VAS075_F_Transportoprie432GeriamojoVandens" localSheetId="5">'Forma 6'!$G$87</definedName>
    <definedName name="VAS075_F_Transportoprie432GeriamojoVandens">'Forma 6'!$G$87</definedName>
    <definedName name="VAS075_F_Transportoprie433GeriamojoVandens" localSheetId="5">'Forma 6'!$H$87</definedName>
    <definedName name="VAS075_F_Transportoprie433GeriamojoVandens">'Forma 6'!$H$87</definedName>
    <definedName name="VAS075_F_Transportoprie43IsViso" localSheetId="5">'Forma 6'!$E$87</definedName>
    <definedName name="VAS075_F_Transportoprie43IsViso">'Forma 6'!$E$87</definedName>
    <definedName name="VAS075_F_Transportoprie441NuotekuSurinkimas" localSheetId="5">'Forma 6'!$J$87</definedName>
    <definedName name="VAS075_F_Transportoprie441NuotekuSurinkimas">'Forma 6'!$J$87</definedName>
    <definedName name="VAS075_F_Transportoprie442NuotekuValymas" localSheetId="5">'Forma 6'!$K$87</definedName>
    <definedName name="VAS075_F_Transportoprie442NuotekuValymas">'Forma 6'!$K$87</definedName>
    <definedName name="VAS075_F_Transportoprie443NuotekuDumblo" localSheetId="5">'Forma 6'!$L$87</definedName>
    <definedName name="VAS075_F_Transportoprie443NuotekuDumblo">'Forma 6'!$L$87</definedName>
    <definedName name="VAS075_F_Transportoprie44IsViso" localSheetId="5">'Forma 6'!$I$87</definedName>
    <definedName name="VAS075_F_Transportoprie44IsViso">'Forma 6'!$I$87</definedName>
    <definedName name="VAS075_F_Transportoprie45PavirsiniuNuoteku" localSheetId="5">'Forma 6'!$M$87</definedName>
    <definedName name="VAS075_F_Transportoprie45PavirsiniuNuoteku">'Forma 6'!$M$87</definedName>
    <definedName name="VAS075_F_Transportoprie46KitosReguliuojamosios" localSheetId="5">'Forma 6'!$N$87</definedName>
    <definedName name="VAS075_F_Transportoprie46KitosReguliuojamosios">'Forma 6'!$N$87</definedName>
    <definedName name="VAS075_F_Transportoprie47KitosVeiklos" localSheetId="5">'Forma 6'!$Q$87</definedName>
    <definedName name="VAS075_F_Transportoprie47KitosVeiklos">'Forma 6'!$Q$87</definedName>
    <definedName name="VAS075_F_Transportoprie4Apskaitosveikla1" localSheetId="5">'Forma 6'!$O$87</definedName>
    <definedName name="VAS075_F_Transportoprie4Apskaitosveikla1">'Forma 6'!$O$87</definedName>
    <definedName name="VAS075_F_Transportoprie4Kitareguliuoja1" localSheetId="5">'Forma 6'!$P$87</definedName>
    <definedName name="VAS075_F_Transportoprie4Kitareguliuoja1">'Forma 6'!$P$87</definedName>
    <definedName name="VAS075_F_Transportoprie51IS" localSheetId="5">'Forma 6'!$D$136</definedName>
    <definedName name="VAS075_F_Transportoprie51IS">'Forma 6'!$D$136</definedName>
    <definedName name="VAS075_F_Transportoprie531GeriamojoVandens" localSheetId="5">'Forma 6'!$F$136</definedName>
    <definedName name="VAS075_F_Transportoprie531GeriamojoVandens">'Forma 6'!$F$136</definedName>
    <definedName name="VAS075_F_Transportoprie532GeriamojoVandens" localSheetId="5">'Forma 6'!$G$136</definedName>
    <definedName name="VAS075_F_Transportoprie532GeriamojoVandens">'Forma 6'!$G$136</definedName>
    <definedName name="VAS075_F_Transportoprie533GeriamojoVandens" localSheetId="5">'Forma 6'!$H$136</definedName>
    <definedName name="VAS075_F_Transportoprie533GeriamojoVandens">'Forma 6'!$H$136</definedName>
    <definedName name="VAS075_F_Transportoprie53IsViso" localSheetId="5">'Forma 6'!$E$136</definedName>
    <definedName name="VAS075_F_Transportoprie53IsViso">'Forma 6'!$E$136</definedName>
    <definedName name="VAS075_F_Transportoprie541NuotekuSurinkimas" localSheetId="5">'Forma 6'!$J$136</definedName>
    <definedName name="VAS075_F_Transportoprie541NuotekuSurinkimas">'Forma 6'!$J$136</definedName>
    <definedName name="VAS075_F_Transportoprie542NuotekuValymas" localSheetId="5">'Forma 6'!$K$136</definedName>
    <definedName name="VAS075_F_Transportoprie542NuotekuValymas">'Forma 6'!$K$136</definedName>
    <definedName name="VAS075_F_Transportoprie543NuotekuDumblo" localSheetId="5">'Forma 6'!$L$136</definedName>
    <definedName name="VAS075_F_Transportoprie543NuotekuDumblo">'Forma 6'!$L$136</definedName>
    <definedName name="VAS075_F_Transportoprie54IsViso" localSheetId="5">'Forma 6'!$I$136</definedName>
    <definedName name="VAS075_F_Transportoprie54IsViso">'Forma 6'!$I$136</definedName>
    <definedName name="VAS075_F_Transportoprie55PavirsiniuNuoteku" localSheetId="5">'Forma 6'!$M$136</definedName>
    <definedName name="VAS075_F_Transportoprie55PavirsiniuNuoteku">'Forma 6'!$M$136</definedName>
    <definedName name="VAS075_F_Transportoprie56KitosReguliuojamosios" localSheetId="5">'Forma 6'!$N$136</definedName>
    <definedName name="VAS075_F_Transportoprie56KitosReguliuojamosios">'Forma 6'!$N$136</definedName>
    <definedName name="VAS075_F_Transportoprie57KitosVeiklos" localSheetId="5">'Forma 6'!$Q$136</definedName>
    <definedName name="VAS075_F_Transportoprie57KitosVeiklos">'Forma 6'!$Q$136</definedName>
    <definedName name="VAS075_F_Transportoprie5Apskaitosveikla1" localSheetId="5">'Forma 6'!$O$136</definedName>
    <definedName name="VAS075_F_Transportoprie5Apskaitosveikla1">'Forma 6'!$O$136</definedName>
    <definedName name="VAS075_F_Transportoprie5Kitareguliuoja1" localSheetId="5">'Forma 6'!$P$136</definedName>
    <definedName name="VAS075_F_Transportoprie5Kitareguliuoja1">'Forma 6'!$P$136</definedName>
    <definedName name="VAS075_F_Vamzdynai21IS" localSheetId="5">'Forma 6'!$D$18</definedName>
    <definedName name="VAS075_F_Vamzdynai21IS">'Forma 6'!$D$18</definedName>
    <definedName name="VAS075_F_Vamzdynai231GeriamojoVandens" localSheetId="5">'Forma 6'!$F$18</definedName>
    <definedName name="VAS075_F_Vamzdynai231GeriamojoVandens">'Forma 6'!$F$18</definedName>
    <definedName name="VAS075_F_Vamzdynai232GeriamojoVandens" localSheetId="5">'Forma 6'!$G$18</definedName>
    <definedName name="VAS075_F_Vamzdynai232GeriamojoVandens">'Forma 6'!$G$18</definedName>
    <definedName name="VAS075_F_Vamzdynai233GeriamojoVandens" localSheetId="5">'Forma 6'!$H$18</definedName>
    <definedName name="VAS075_F_Vamzdynai233GeriamojoVandens">'Forma 6'!$H$18</definedName>
    <definedName name="VAS075_F_Vamzdynai23IsViso" localSheetId="5">'Forma 6'!$E$18</definedName>
    <definedName name="VAS075_F_Vamzdynai23IsViso">'Forma 6'!$E$18</definedName>
    <definedName name="VAS075_F_Vamzdynai241NuotekuSurinkimas" localSheetId="5">'Forma 6'!$J$18</definedName>
    <definedName name="VAS075_F_Vamzdynai241NuotekuSurinkimas">'Forma 6'!$J$18</definedName>
    <definedName name="VAS075_F_Vamzdynai242NuotekuValymas" localSheetId="5">'Forma 6'!$K$18</definedName>
    <definedName name="VAS075_F_Vamzdynai242NuotekuValymas">'Forma 6'!$K$18</definedName>
    <definedName name="VAS075_F_Vamzdynai243NuotekuDumblo" localSheetId="5">'Forma 6'!$L$18</definedName>
    <definedName name="VAS075_F_Vamzdynai243NuotekuDumblo">'Forma 6'!$L$18</definedName>
    <definedName name="VAS075_F_Vamzdynai24IsViso" localSheetId="5">'Forma 6'!$I$18</definedName>
    <definedName name="VAS075_F_Vamzdynai24IsViso">'Forma 6'!$I$18</definedName>
    <definedName name="VAS075_F_Vamzdynai25PavirsiniuNuoteku" localSheetId="5">'Forma 6'!$M$18</definedName>
    <definedName name="VAS075_F_Vamzdynai25PavirsiniuNuoteku">'Forma 6'!$M$18</definedName>
    <definedName name="VAS075_F_Vamzdynai26KitosReguliuojamosios" localSheetId="5">'Forma 6'!$N$18</definedName>
    <definedName name="VAS075_F_Vamzdynai26KitosReguliuojamosios">'Forma 6'!$N$18</definedName>
    <definedName name="VAS075_F_Vamzdynai27KitosVeiklos" localSheetId="5">'Forma 6'!$Q$18</definedName>
    <definedName name="VAS075_F_Vamzdynai27KitosVeiklos">'Forma 6'!$Q$18</definedName>
    <definedName name="VAS075_F_Vamzdynai2Apskaitosveikla1" localSheetId="5">'Forma 6'!$O$18</definedName>
    <definedName name="VAS075_F_Vamzdynai2Apskaitosveikla1">'Forma 6'!$O$18</definedName>
    <definedName name="VAS075_F_Vamzdynai2Kitareguliuoja1" localSheetId="5">'Forma 6'!$P$18</definedName>
    <definedName name="VAS075_F_Vamzdynai2Kitareguliuoja1">'Forma 6'!$P$18</definedName>
    <definedName name="VAS075_F_Vamzdynai31IS" localSheetId="5">'Forma 6'!$D$46</definedName>
    <definedName name="VAS075_F_Vamzdynai31IS">'Forma 6'!$D$46</definedName>
    <definedName name="VAS075_F_Vamzdynai331GeriamojoVandens" localSheetId="5">'Forma 6'!$F$46</definedName>
    <definedName name="VAS075_F_Vamzdynai331GeriamojoVandens">'Forma 6'!$F$46</definedName>
    <definedName name="VAS075_F_Vamzdynai332GeriamojoVandens" localSheetId="5">'Forma 6'!$G$46</definedName>
    <definedName name="VAS075_F_Vamzdynai332GeriamojoVandens">'Forma 6'!$G$46</definedName>
    <definedName name="VAS075_F_Vamzdynai333GeriamojoVandens" localSheetId="5">'Forma 6'!$H$46</definedName>
    <definedName name="VAS075_F_Vamzdynai333GeriamojoVandens">'Forma 6'!$H$46</definedName>
    <definedName name="VAS075_F_Vamzdynai33IsViso" localSheetId="5">'Forma 6'!$E$46</definedName>
    <definedName name="VAS075_F_Vamzdynai33IsViso">'Forma 6'!$E$46</definedName>
    <definedName name="VAS075_F_Vamzdynai341NuotekuSurinkimas" localSheetId="5">'Forma 6'!$J$46</definedName>
    <definedName name="VAS075_F_Vamzdynai341NuotekuSurinkimas">'Forma 6'!$J$46</definedName>
    <definedName name="VAS075_F_Vamzdynai342NuotekuValymas" localSheetId="5">'Forma 6'!$K$46</definedName>
    <definedName name="VAS075_F_Vamzdynai342NuotekuValymas">'Forma 6'!$K$46</definedName>
    <definedName name="VAS075_F_Vamzdynai343NuotekuDumblo" localSheetId="5">'Forma 6'!$L$46</definedName>
    <definedName name="VAS075_F_Vamzdynai343NuotekuDumblo">'Forma 6'!$L$46</definedName>
    <definedName name="VAS075_F_Vamzdynai34IsViso" localSheetId="5">'Forma 6'!$I$46</definedName>
    <definedName name="VAS075_F_Vamzdynai34IsViso">'Forma 6'!$I$46</definedName>
    <definedName name="VAS075_F_Vamzdynai35PavirsiniuNuoteku" localSheetId="5">'Forma 6'!$M$46</definedName>
    <definedName name="VAS075_F_Vamzdynai35PavirsiniuNuoteku">'Forma 6'!$M$46</definedName>
    <definedName name="VAS075_F_Vamzdynai36KitosReguliuojamosios" localSheetId="5">'Forma 6'!$N$46</definedName>
    <definedName name="VAS075_F_Vamzdynai36KitosReguliuojamosios">'Forma 6'!$N$46</definedName>
    <definedName name="VAS075_F_Vamzdynai37KitosVeiklos" localSheetId="5">'Forma 6'!$Q$46</definedName>
    <definedName name="VAS075_F_Vamzdynai37KitosVeiklos">'Forma 6'!$Q$46</definedName>
    <definedName name="VAS075_F_Vamzdynai3Apskaitosveikla1" localSheetId="5">'Forma 6'!$O$46</definedName>
    <definedName name="VAS075_F_Vamzdynai3Apskaitosveikla1">'Forma 6'!$O$46</definedName>
    <definedName name="VAS075_F_Vamzdynai3Kitareguliuoja1" localSheetId="5">'Forma 6'!$P$46</definedName>
    <definedName name="VAS075_F_Vamzdynai3Kitareguliuoja1">'Forma 6'!$P$46</definedName>
    <definedName name="VAS075_F_Vamzdynai41IS" localSheetId="5">'Forma 6'!$D$74</definedName>
    <definedName name="VAS075_F_Vamzdynai41IS">'Forma 6'!$D$74</definedName>
    <definedName name="VAS075_F_Vamzdynai431GeriamojoVandens" localSheetId="5">'Forma 6'!$F$74</definedName>
    <definedName name="VAS075_F_Vamzdynai431GeriamojoVandens">'Forma 6'!$F$74</definedName>
    <definedName name="VAS075_F_Vamzdynai432GeriamojoVandens" localSheetId="5">'Forma 6'!$G$74</definedName>
    <definedName name="VAS075_F_Vamzdynai432GeriamojoVandens">'Forma 6'!$G$74</definedName>
    <definedName name="VAS075_F_Vamzdynai433GeriamojoVandens" localSheetId="5">'Forma 6'!$H$74</definedName>
    <definedName name="VAS075_F_Vamzdynai433GeriamojoVandens">'Forma 6'!$H$74</definedName>
    <definedName name="VAS075_F_Vamzdynai43IsViso" localSheetId="5">'Forma 6'!$E$74</definedName>
    <definedName name="VAS075_F_Vamzdynai43IsViso">'Forma 6'!$E$74</definedName>
    <definedName name="VAS075_F_Vamzdynai441NuotekuSurinkimas" localSheetId="5">'Forma 6'!$J$74</definedName>
    <definedName name="VAS075_F_Vamzdynai441NuotekuSurinkimas">'Forma 6'!$J$74</definedName>
    <definedName name="VAS075_F_Vamzdynai442NuotekuValymas" localSheetId="5">'Forma 6'!$K$74</definedName>
    <definedName name="VAS075_F_Vamzdynai442NuotekuValymas">'Forma 6'!$K$74</definedName>
    <definedName name="VAS075_F_Vamzdynai443NuotekuDumblo" localSheetId="5">'Forma 6'!$L$74</definedName>
    <definedName name="VAS075_F_Vamzdynai443NuotekuDumblo">'Forma 6'!$L$74</definedName>
    <definedName name="VAS075_F_Vamzdynai44IsViso" localSheetId="5">'Forma 6'!$I$74</definedName>
    <definedName name="VAS075_F_Vamzdynai44IsViso">'Forma 6'!$I$74</definedName>
    <definedName name="VAS075_F_Vamzdynai45PavirsiniuNuoteku" localSheetId="5">'Forma 6'!$M$74</definedName>
    <definedName name="VAS075_F_Vamzdynai45PavirsiniuNuoteku">'Forma 6'!$M$74</definedName>
    <definedName name="VAS075_F_Vamzdynai46KitosReguliuojamosios" localSheetId="5">'Forma 6'!$N$74</definedName>
    <definedName name="VAS075_F_Vamzdynai46KitosReguliuojamosios">'Forma 6'!$N$74</definedName>
    <definedName name="VAS075_F_Vamzdynai47KitosVeiklos" localSheetId="5">'Forma 6'!$Q$74</definedName>
    <definedName name="VAS075_F_Vamzdynai47KitosVeiklos">'Forma 6'!$Q$74</definedName>
    <definedName name="VAS075_F_Vamzdynai4Apskaitosveikla1" localSheetId="5">'Forma 6'!$O$74</definedName>
    <definedName name="VAS075_F_Vamzdynai4Apskaitosveikla1">'Forma 6'!$O$74</definedName>
    <definedName name="VAS075_F_Vamzdynai4Kitareguliuoja1" localSheetId="5">'Forma 6'!$P$74</definedName>
    <definedName name="VAS075_F_Vamzdynai4Kitareguliuoja1">'Forma 6'!$P$74</definedName>
    <definedName name="VAS075_F_Vamzdynai51IS" localSheetId="5">'Forma 6'!$D$124</definedName>
    <definedName name="VAS075_F_Vamzdynai51IS">'Forma 6'!$D$124</definedName>
    <definedName name="VAS075_F_Vamzdynai531GeriamojoVandens" localSheetId="5">'Forma 6'!$F$124</definedName>
    <definedName name="VAS075_F_Vamzdynai531GeriamojoVandens">'Forma 6'!$F$124</definedName>
    <definedName name="VAS075_F_Vamzdynai532GeriamojoVandens" localSheetId="5">'Forma 6'!$G$124</definedName>
    <definedName name="VAS075_F_Vamzdynai532GeriamojoVandens">'Forma 6'!$G$124</definedName>
    <definedName name="VAS075_F_Vamzdynai533GeriamojoVandens" localSheetId="5">'Forma 6'!$H$124</definedName>
    <definedName name="VAS075_F_Vamzdynai533GeriamojoVandens">'Forma 6'!$H$124</definedName>
    <definedName name="VAS075_F_Vamzdynai53IsViso" localSheetId="5">'Forma 6'!$E$124</definedName>
    <definedName name="VAS075_F_Vamzdynai53IsViso">'Forma 6'!$E$124</definedName>
    <definedName name="VAS075_F_Vamzdynai541NuotekuSurinkimas" localSheetId="5">'Forma 6'!$J$124</definedName>
    <definedName name="VAS075_F_Vamzdynai541NuotekuSurinkimas">'Forma 6'!$J$124</definedName>
    <definedName name="VAS075_F_Vamzdynai542NuotekuValymas" localSheetId="5">'Forma 6'!$K$124</definedName>
    <definedName name="VAS075_F_Vamzdynai542NuotekuValymas">'Forma 6'!$K$124</definedName>
    <definedName name="VAS075_F_Vamzdynai543NuotekuDumblo" localSheetId="5">'Forma 6'!$L$124</definedName>
    <definedName name="VAS075_F_Vamzdynai543NuotekuDumblo">'Forma 6'!$L$124</definedName>
    <definedName name="VAS075_F_Vamzdynai54IsViso" localSheetId="5">'Forma 6'!$I$124</definedName>
    <definedName name="VAS075_F_Vamzdynai54IsViso">'Forma 6'!$I$124</definedName>
    <definedName name="VAS075_F_Vamzdynai55PavirsiniuNuoteku" localSheetId="5">'Forma 6'!$M$124</definedName>
    <definedName name="VAS075_F_Vamzdynai55PavirsiniuNuoteku">'Forma 6'!$M$124</definedName>
    <definedName name="VAS075_F_Vamzdynai56KitosReguliuojamosios" localSheetId="5">'Forma 6'!$N$124</definedName>
    <definedName name="VAS075_F_Vamzdynai56KitosReguliuojamosios">'Forma 6'!$N$124</definedName>
    <definedName name="VAS075_F_Vamzdynai57KitosVeiklos" localSheetId="5">'Forma 6'!$Q$124</definedName>
    <definedName name="VAS075_F_Vamzdynai57KitosVeiklos">'Forma 6'!$Q$124</definedName>
    <definedName name="VAS075_F_Vamzdynai5Apskaitosveikla1" localSheetId="5">'Forma 6'!$O$124</definedName>
    <definedName name="VAS075_F_Vamzdynai5Apskaitosveikla1">'Forma 6'!$O$124</definedName>
    <definedName name="VAS075_F_Vamzdynai5Kitareguliuoja1" localSheetId="5">'Forma 6'!$P$124</definedName>
    <definedName name="VAS075_F_Vamzdynai5Kitareguliuoja1">'Forma 6'!$P$124</definedName>
    <definedName name="VAS075_F_Vandenssiurbli21IS" localSheetId="5">'Forma 6'!$D$23</definedName>
    <definedName name="VAS075_F_Vandenssiurbli21IS">'Forma 6'!$D$23</definedName>
    <definedName name="VAS075_F_Vandenssiurbli231GeriamojoVandens" localSheetId="5">'Forma 6'!$F$23</definedName>
    <definedName name="VAS075_F_Vandenssiurbli231GeriamojoVandens">'Forma 6'!$F$23</definedName>
    <definedName name="VAS075_F_Vandenssiurbli232GeriamojoVandens" localSheetId="5">'Forma 6'!$G$23</definedName>
    <definedName name="VAS075_F_Vandenssiurbli232GeriamojoVandens">'Forma 6'!$G$23</definedName>
    <definedName name="VAS075_F_Vandenssiurbli233GeriamojoVandens" localSheetId="5">'Forma 6'!$H$23</definedName>
    <definedName name="VAS075_F_Vandenssiurbli233GeriamojoVandens">'Forma 6'!$H$23</definedName>
    <definedName name="VAS075_F_Vandenssiurbli23IsViso" localSheetId="5">'Forma 6'!$E$23</definedName>
    <definedName name="VAS075_F_Vandenssiurbli23IsViso">'Forma 6'!$E$23</definedName>
    <definedName name="VAS075_F_Vandenssiurbli241NuotekuSurinkimas" localSheetId="5">'Forma 6'!$J$23</definedName>
    <definedName name="VAS075_F_Vandenssiurbli241NuotekuSurinkimas">'Forma 6'!$J$23</definedName>
    <definedName name="VAS075_F_Vandenssiurbli242NuotekuValymas" localSheetId="5">'Forma 6'!$K$23</definedName>
    <definedName name="VAS075_F_Vandenssiurbli242NuotekuValymas">'Forma 6'!$K$23</definedName>
    <definedName name="VAS075_F_Vandenssiurbli243NuotekuDumblo" localSheetId="5">'Forma 6'!$L$23</definedName>
    <definedName name="VAS075_F_Vandenssiurbli243NuotekuDumblo">'Forma 6'!$L$23</definedName>
    <definedName name="VAS075_F_Vandenssiurbli24IsViso" localSheetId="5">'Forma 6'!$I$23</definedName>
    <definedName name="VAS075_F_Vandenssiurbli24IsViso">'Forma 6'!$I$23</definedName>
    <definedName name="VAS075_F_Vandenssiurbli25PavirsiniuNuoteku" localSheetId="5">'Forma 6'!$M$23</definedName>
    <definedName name="VAS075_F_Vandenssiurbli25PavirsiniuNuoteku">'Forma 6'!$M$23</definedName>
    <definedName name="VAS075_F_Vandenssiurbli26KitosReguliuojamosios" localSheetId="5">'Forma 6'!$N$23</definedName>
    <definedName name="VAS075_F_Vandenssiurbli26KitosReguliuojamosios">'Forma 6'!$N$23</definedName>
    <definedName name="VAS075_F_Vandenssiurbli27KitosVeiklos" localSheetId="5">'Forma 6'!$Q$23</definedName>
    <definedName name="VAS075_F_Vandenssiurbli27KitosVeiklos">'Forma 6'!$Q$23</definedName>
    <definedName name="VAS075_F_Vandenssiurbli2Apskaitosveikla1" localSheetId="5">'Forma 6'!$O$23</definedName>
    <definedName name="VAS075_F_Vandenssiurbli2Apskaitosveikla1">'Forma 6'!$O$23</definedName>
    <definedName name="VAS075_F_Vandenssiurbli2Kitareguliuoja1" localSheetId="5">'Forma 6'!$P$23</definedName>
    <definedName name="VAS075_F_Vandenssiurbli2Kitareguliuoja1">'Forma 6'!$P$23</definedName>
    <definedName name="VAS075_F_Vandenssiurbli31IS" localSheetId="5">'Forma 6'!$D$51</definedName>
    <definedName name="VAS075_F_Vandenssiurbli31IS">'Forma 6'!$D$51</definedName>
    <definedName name="VAS075_F_Vandenssiurbli331GeriamojoVandens" localSheetId="5">'Forma 6'!$F$51</definedName>
    <definedName name="VAS075_F_Vandenssiurbli331GeriamojoVandens">'Forma 6'!$F$51</definedName>
    <definedName name="VAS075_F_Vandenssiurbli332GeriamojoVandens" localSheetId="5">'Forma 6'!$G$51</definedName>
    <definedName name="VAS075_F_Vandenssiurbli332GeriamojoVandens">'Forma 6'!$G$51</definedName>
    <definedName name="VAS075_F_Vandenssiurbli333GeriamojoVandens" localSheetId="5">'Forma 6'!$H$51</definedName>
    <definedName name="VAS075_F_Vandenssiurbli333GeriamojoVandens">'Forma 6'!$H$51</definedName>
    <definedName name="VAS075_F_Vandenssiurbli33IsViso" localSheetId="5">'Forma 6'!$E$51</definedName>
    <definedName name="VAS075_F_Vandenssiurbli33IsViso">'Forma 6'!$E$51</definedName>
    <definedName name="VAS075_F_Vandenssiurbli341NuotekuSurinkimas" localSheetId="5">'Forma 6'!$J$51</definedName>
    <definedName name="VAS075_F_Vandenssiurbli341NuotekuSurinkimas">'Forma 6'!$J$51</definedName>
    <definedName name="VAS075_F_Vandenssiurbli342NuotekuValymas" localSheetId="5">'Forma 6'!$K$51</definedName>
    <definedName name="VAS075_F_Vandenssiurbli342NuotekuValymas">'Forma 6'!$K$51</definedName>
    <definedName name="VAS075_F_Vandenssiurbli343NuotekuDumblo" localSheetId="5">'Forma 6'!$L$51</definedName>
    <definedName name="VAS075_F_Vandenssiurbli343NuotekuDumblo">'Forma 6'!$L$51</definedName>
    <definedName name="VAS075_F_Vandenssiurbli34IsViso" localSheetId="5">'Forma 6'!$I$51</definedName>
    <definedName name="VAS075_F_Vandenssiurbli34IsViso">'Forma 6'!$I$51</definedName>
    <definedName name="VAS075_F_Vandenssiurbli35PavirsiniuNuoteku" localSheetId="5">'Forma 6'!$M$51</definedName>
    <definedName name="VAS075_F_Vandenssiurbli35PavirsiniuNuoteku">'Forma 6'!$M$51</definedName>
    <definedName name="VAS075_F_Vandenssiurbli36KitosReguliuojamosios" localSheetId="5">'Forma 6'!$N$51</definedName>
    <definedName name="VAS075_F_Vandenssiurbli36KitosReguliuojamosios">'Forma 6'!$N$51</definedName>
    <definedName name="VAS075_F_Vandenssiurbli37KitosVeiklos" localSheetId="5">'Forma 6'!$Q$51</definedName>
    <definedName name="VAS075_F_Vandenssiurbli37KitosVeiklos">'Forma 6'!$Q$51</definedName>
    <definedName name="VAS075_F_Vandenssiurbli3Apskaitosveikla1" localSheetId="5">'Forma 6'!$O$51</definedName>
    <definedName name="VAS075_F_Vandenssiurbli3Apskaitosveikla1">'Forma 6'!$O$51</definedName>
    <definedName name="VAS075_F_Vandenssiurbli3Kitareguliuoja1" localSheetId="5">'Forma 6'!$P$51</definedName>
    <definedName name="VAS075_F_Vandenssiurbli3Kitareguliuoja1">'Forma 6'!$P$51</definedName>
    <definedName name="VAS075_F_Vandenssiurbli41IS" localSheetId="5">'Forma 6'!$D$79</definedName>
    <definedName name="VAS075_F_Vandenssiurbli41IS">'Forma 6'!$D$79</definedName>
    <definedName name="VAS075_F_Vandenssiurbli431GeriamojoVandens" localSheetId="5">'Forma 6'!$F$79</definedName>
    <definedName name="VAS075_F_Vandenssiurbli431GeriamojoVandens">'Forma 6'!$F$79</definedName>
    <definedName name="VAS075_F_Vandenssiurbli432GeriamojoVandens" localSheetId="5">'Forma 6'!$G$79</definedName>
    <definedName name="VAS075_F_Vandenssiurbli432GeriamojoVandens">'Forma 6'!$G$79</definedName>
    <definedName name="VAS075_F_Vandenssiurbli433GeriamojoVandens" localSheetId="5">'Forma 6'!$H$79</definedName>
    <definedName name="VAS075_F_Vandenssiurbli433GeriamojoVandens">'Forma 6'!$H$79</definedName>
    <definedName name="VAS075_F_Vandenssiurbli43IsViso" localSheetId="5">'Forma 6'!$E$79</definedName>
    <definedName name="VAS075_F_Vandenssiurbli43IsViso">'Forma 6'!$E$79</definedName>
    <definedName name="VAS075_F_Vandenssiurbli441NuotekuSurinkimas" localSheetId="5">'Forma 6'!$J$79</definedName>
    <definedName name="VAS075_F_Vandenssiurbli441NuotekuSurinkimas">'Forma 6'!$J$79</definedName>
    <definedName name="VAS075_F_Vandenssiurbli442NuotekuValymas" localSheetId="5">'Forma 6'!$K$79</definedName>
    <definedName name="VAS075_F_Vandenssiurbli442NuotekuValymas">'Forma 6'!$K$79</definedName>
    <definedName name="VAS075_F_Vandenssiurbli443NuotekuDumblo" localSheetId="5">'Forma 6'!$L$79</definedName>
    <definedName name="VAS075_F_Vandenssiurbli443NuotekuDumblo">'Forma 6'!$L$79</definedName>
    <definedName name="VAS075_F_Vandenssiurbli44IsViso" localSheetId="5">'Forma 6'!$I$79</definedName>
    <definedName name="VAS075_F_Vandenssiurbli44IsViso">'Forma 6'!$I$79</definedName>
    <definedName name="VAS075_F_Vandenssiurbli45PavirsiniuNuoteku" localSheetId="5">'Forma 6'!$M$79</definedName>
    <definedName name="VAS075_F_Vandenssiurbli45PavirsiniuNuoteku">'Forma 6'!$M$79</definedName>
    <definedName name="VAS075_F_Vandenssiurbli46KitosReguliuojamosios" localSheetId="5">'Forma 6'!$N$79</definedName>
    <definedName name="VAS075_F_Vandenssiurbli46KitosReguliuojamosios">'Forma 6'!$N$79</definedName>
    <definedName name="VAS075_F_Vandenssiurbli47KitosVeiklos" localSheetId="5">'Forma 6'!$Q$79</definedName>
    <definedName name="VAS075_F_Vandenssiurbli47KitosVeiklos">'Forma 6'!$Q$79</definedName>
    <definedName name="VAS075_F_Vandenssiurbli4Apskaitosveikla1" localSheetId="5">'Forma 6'!$O$79</definedName>
    <definedName name="VAS075_F_Vandenssiurbli4Apskaitosveikla1">'Forma 6'!$O$79</definedName>
    <definedName name="VAS075_F_Vandenssiurbli4Kitareguliuoja1" localSheetId="5">'Forma 6'!$P$79</definedName>
    <definedName name="VAS075_F_Vandenssiurbli4Kitareguliuoja1">'Forma 6'!$P$79</definedName>
    <definedName name="VAS075_F_Verslovienetui21IS" localSheetId="5">'Forma 6'!$D$164</definedName>
    <definedName name="VAS075_F_Verslovienetui21IS">'Forma 6'!$D$164</definedName>
    <definedName name="VAS075_F_Verslovienetui231GeriamojoVandens" localSheetId="5">'Forma 6'!$F$164</definedName>
    <definedName name="VAS075_F_Verslovienetui231GeriamojoVandens">'Forma 6'!$F$164</definedName>
    <definedName name="VAS075_F_Verslovienetui232GeriamojoVandens" localSheetId="5">'Forma 6'!$G$164</definedName>
    <definedName name="VAS075_F_Verslovienetui232GeriamojoVandens">'Forma 6'!$G$164</definedName>
    <definedName name="VAS075_F_Verslovienetui233GeriamojoVandens" localSheetId="5">'Forma 6'!$H$164</definedName>
    <definedName name="VAS075_F_Verslovienetui233GeriamojoVandens">'Forma 6'!$H$164</definedName>
    <definedName name="VAS075_F_Verslovienetui23IsViso" localSheetId="5">'Forma 6'!$E$164</definedName>
    <definedName name="VAS075_F_Verslovienetui23IsViso">'Forma 6'!$E$164</definedName>
    <definedName name="VAS075_F_Verslovienetui241NuotekuSurinkimas" localSheetId="5">'Forma 6'!$J$164</definedName>
    <definedName name="VAS075_F_Verslovienetui241NuotekuSurinkimas">'Forma 6'!$J$164</definedName>
    <definedName name="VAS075_F_Verslovienetui242NuotekuValymas" localSheetId="5">'Forma 6'!$K$164</definedName>
    <definedName name="VAS075_F_Verslovienetui242NuotekuValymas">'Forma 6'!$K$164</definedName>
    <definedName name="VAS075_F_Verslovienetui243NuotekuDumblo" localSheetId="5">'Forma 6'!$L$164</definedName>
    <definedName name="VAS075_F_Verslovienetui243NuotekuDumblo">'Forma 6'!$L$164</definedName>
    <definedName name="VAS075_F_Verslovienetui24IsViso" localSheetId="5">'Forma 6'!$I$164</definedName>
    <definedName name="VAS075_F_Verslovienetui24IsViso">'Forma 6'!$I$164</definedName>
    <definedName name="VAS075_F_Verslovienetui25PavirsiniuNuoteku" localSheetId="5">'Forma 6'!$M$164</definedName>
    <definedName name="VAS075_F_Verslovienetui25PavirsiniuNuoteku">'Forma 6'!$M$164</definedName>
    <definedName name="VAS075_F_Verslovienetui26KitosReguliuojamosios" localSheetId="5">'Forma 6'!$N$164</definedName>
    <definedName name="VAS075_F_Verslovienetui26KitosReguliuojamosios">'Forma 6'!$N$164</definedName>
    <definedName name="VAS075_F_Verslovienetui27KitosVeiklos" localSheetId="5">'Forma 6'!$Q$164</definedName>
    <definedName name="VAS075_F_Verslovienetui27KitosVeiklos">'Forma 6'!$Q$164</definedName>
    <definedName name="VAS075_F_Verslovienetui2Apskaitosveikla1" localSheetId="5">'Forma 6'!$O$164</definedName>
    <definedName name="VAS075_F_Verslovienetui2Apskaitosveikla1">'Forma 6'!$O$164</definedName>
    <definedName name="VAS075_F_Verslovienetui2Kitareguliuoja1" localSheetId="5">'Forma 6'!$P$164</definedName>
    <definedName name="VAS075_F_Verslovienetui2Kitareguliuoja1">'Forma 6'!$P$164</definedName>
    <definedName name="VAS076_D_1IS" localSheetId="6">'Forma 7'!$D$9</definedName>
    <definedName name="VAS076_D_1IS">'Forma 7'!$D$9</definedName>
    <definedName name="VAS076_D_31GeriamojoVandens" localSheetId="6">'Forma 7'!$F$9</definedName>
    <definedName name="VAS076_D_31GeriamojoVandens">'Forma 7'!$F$9</definedName>
    <definedName name="VAS076_D_32GeriamojoVandens" localSheetId="6">'Forma 7'!$G$9</definedName>
    <definedName name="VAS076_D_32GeriamojoVandens">'Forma 7'!$G$9</definedName>
    <definedName name="VAS076_D_33GeriamojoVandens" localSheetId="6">'Forma 7'!$H$9</definedName>
    <definedName name="VAS076_D_33GeriamojoVandens">'Forma 7'!$H$9</definedName>
    <definedName name="VAS076_D_3IsViso" localSheetId="6">'Forma 7'!$E$9</definedName>
    <definedName name="VAS076_D_3IsViso">'Forma 7'!$E$9</definedName>
    <definedName name="VAS076_D_41NuotekuSurinkimas" localSheetId="6">'Forma 7'!$J$9</definedName>
    <definedName name="VAS076_D_41NuotekuSurinkimas">'Forma 7'!$J$9</definedName>
    <definedName name="VAS076_D_42NuotekuValymas" localSheetId="6">'Forma 7'!$K$9</definedName>
    <definedName name="VAS076_D_42NuotekuValymas">'Forma 7'!$K$9</definedName>
    <definedName name="VAS076_D_43NuotekuDumblo" localSheetId="6">'Forma 7'!$L$9</definedName>
    <definedName name="VAS076_D_43NuotekuDumblo">'Forma 7'!$L$9</definedName>
    <definedName name="VAS076_D_4IsViso" localSheetId="6">'Forma 7'!$I$9</definedName>
    <definedName name="VAS076_D_4IsViso">'Forma 7'!$I$9</definedName>
    <definedName name="VAS076_D_5PavirsiniuNuoteku" localSheetId="6">'Forma 7'!$M$9</definedName>
    <definedName name="VAS076_D_5PavirsiniuNuoteku">'Forma 7'!$M$9</definedName>
    <definedName name="VAS076_D_6KitosReguliuojamosios" localSheetId="6">'Forma 7'!$N$9</definedName>
    <definedName name="VAS076_D_6KitosReguliuojamosios">'Forma 7'!$N$9</definedName>
    <definedName name="VAS076_D_7KitosVeiklos" localSheetId="6">'Forma 7'!$Q$9</definedName>
    <definedName name="VAS076_D_7KitosVeiklos">'Forma 7'!$Q$9</definedName>
    <definedName name="VAS076_D_Apskaitospriet6" localSheetId="6">'Forma 7'!$C$26</definedName>
    <definedName name="VAS076_D_Apskaitospriet6">'Forma 7'!$C$26</definedName>
    <definedName name="VAS076_D_Apskaitospriet7" localSheetId="6">'Forma 7'!$C$54</definedName>
    <definedName name="VAS076_D_Apskaitospriet7">'Forma 7'!$C$54</definedName>
    <definedName name="VAS076_D_Apskaitospriet8" localSheetId="6">'Forma 7'!$C$82</definedName>
    <definedName name="VAS076_D_Apskaitospriet8">'Forma 7'!$C$82</definedName>
    <definedName name="VAS076_D_Apskaitospriet9" localSheetId="6">'Forma 7'!$C$131</definedName>
    <definedName name="VAS076_D_Apskaitospriet9">'Forma 7'!$C$131</definedName>
    <definedName name="VAS076_D_Apskaitosveikla1" localSheetId="6">'Forma 7'!$O$9</definedName>
    <definedName name="VAS076_D_Apskaitosveikla1">'Forma 7'!$O$9</definedName>
    <definedName name="VAS076_D_Atsiskaitomiej1" localSheetId="6">'Forma 7'!$C$27</definedName>
    <definedName name="VAS076_D_Atsiskaitomiej1">'Forma 7'!$C$27</definedName>
    <definedName name="VAS076_D_Atsiskaitomiej2" localSheetId="6">'Forma 7'!$C$55</definedName>
    <definedName name="VAS076_D_Atsiskaitomiej2">'Forma 7'!$C$55</definedName>
    <definedName name="VAS076_D_Atsiskaitomiej3" localSheetId="6">'Forma 7'!$C$83</definedName>
    <definedName name="VAS076_D_Atsiskaitomiej3">'Forma 7'!$C$83</definedName>
    <definedName name="VAS076_D_Atsiskaitomiej4" localSheetId="6">'Forma 7'!$C$132</definedName>
    <definedName name="VAS076_D_Atsiskaitomiej4">'Forma 7'!$C$132</definedName>
    <definedName name="VAS076_D_Bendraipaskirs3" localSheetId="6">'Forma 7'!$C$116</definedName>
    <definedName name="VAS076_D_Bendraipaskirs3">'Forma 7'!$C$116</definedName>
    <definedName name="VAS076_D_Bendraipaskirs4" localSheetId="6">'Forma 7'!$C$143</definedName>
    <definedName name="VAS076_D_Bendraipaskirs4">'Forma 7'!$C$143</definedName>
    <definedName name="VAS076_D_Cpunktui17" localSheetId="6">'Forma 7'!$C$101</definedName>
    <definedName name="VAS076_D_Cpunktui17">'Forma 7'!$C$101</definedName>
    <definedName name="VAS076_D_Cpunktui18" localSheetId="6">'Forma 7'!$C$102</definedName>
    <definedName name="VAS076_D_Cpunktui18">'Forma 7'!$C$102</definedName>
    <definedName name="VAS076_D_Cpunktui19" localSheetId="6">'Forma 7'!$C$107</definedName>
    <definedName name="VAS076_D_Cpunktui19">'Forma 7'!$C$107</definedName>
    <definedName name="VAS076_D_Cpunktui20" localSheetId="6">'Forma 7'!$C$108</definedName>
    <definedName name="VAS076_D_Cpunktui20">'Forma 7'!$C$108</definedName>
    <definedName name="VAS076_D_Cpunktui21" localSheetId="6">'Forma 7'!$C$109</definedName>
    <definedName name="VAS076_D_Cpunktui21">'Forma 7'!$C$109</definedName>
    <definedName name="VAS076_D_Cpunktui25" localSheetId="6">'Forma 7'!$C$95</definedName>
    <definedName name="VAS076_D_Cpunktui25">'Forma 7'!$C$95</definedName>
    <definedName name="VAS076_D_Cpunktui26" localSheetId="6">'Forma 7'!$C$96</definedName>
    <definedName name="VAS076_D_Cpunktui26">'Forma 7'!$C$96</definedName>
    <definedName name="VAS076_D_Cpunktui27" localSheetId="6">'Forma 7'!$C$97</definedName>
    <definedName name="VAS076_D_Cpunktui27">'Forma 7'!$C$97</definedName>
    <definedName name="VAS076_D_Cpunktui28" localSheetId="6">'Forma 7'!$C$98</definedName>
    <definedName name="VAS076_D_Cpunktui28">'Forma 7'!$C$98</definedName>
    <definedName name="VAS076_D_Cpunktui29" localSheetId="6">'Forma 7'!$C$99</definedName>
    <definedName name="VAS076_D_Cpunktui29">'Forma 7'!$C$99</definedName>
    <definedName name="VAS076_D_Cpunktui30" localSheetId="6">'Forma 7'!$C$100</definedName>
    <definedName name="VAS076_D_Cpunktui30">'Forma 7'!$C$100</definedName>
    <definedName name="VAS076_D_Cpunktui31" localSheetId="6">'Forma 7'!$C$103</definedName>
    <definedName name="VAS076_D_Cpunktui31">'Forma 7'!$C$103</definedName>
    <definedName name="VAS076_D_Cpunktui32" localSheetId="6">'Forma 7'!$C$104</definedName>
    <definedName name="VAS076_D_Cpunktui32">'Forma 7'!$C$104</definedName>
    <definedName name="VAS076_D_Cpunktui33" localSheetId="6">'Forma 7'!$C$105</definedName>
    <definedName name="VAS076_D_Cpunktui33">'Forma 7'!$C$105</definedName>
    <definedName name="VAS076_D_Cpunktui34" localSheetId="6">'Forma 7'!$C$106</definedName>
    <definedName name="VAS076_D_Cpunktui34">'Forma 7'!$C$106</definedName>
    <definedName name="VAS076_D_Cpunktui35" localSheetId="6">'Forma 7'!$C$110</definedName>
    <definedName name="VAS076_D_Cpunktui35">'Forma 7'!$C$110</definedName>
    <definedName name="VAS076_D_Cpunktui36" localSheetId="6">'Forma 7'!$C$111</definedName>
    <definedName name="VAS076_D_Cpunktui36">'Forma 7'!$C$111</definedName>
    <definedName name="VAS076_D_Cpunktui37" localSheetId="6">'Forma 7'!$C$112</definedName>
    <definedName name="VAS076_D_Cpunktui37">'Forma 7'!$C$112</definedName>
    <definedName name="VAS076_D_Cpunktui38" localSheetId="6">'Forma 7'!$C$113</definedName>
    <definedName name="VAS076_D_Cpunktui38">'Forma 7'!$C$113</definedName>
    <definedName name="VAS076_D_Cpunktui39" localSheetId="6">'Forma 7'!$C$114</definedName>
    <definedName name="VAS076_D_Cpunktui39">'Forma 7'!$C$114</definedName>
    <definedName name="VAS076_D_Cpunktui40" localSheetId="6">'Forma 7'!$C$115</definedName>
    <definedName name="VAS076_D_Cpunktui40">'Forma 7'!$C$115</definedName>
    <definedName name="VAS076_D_Epunktui16" localSheetId="6">'Forma 7'!$C$144</definedName>
    <definedName name="VAS076_D_Epunktui16">'Forma 7'!$C$144</definedName>
    <definedName name="VAS076_D_Epunktui17" localSheetId="6">'Forma 7'!$C$145</definedName>
    <definedName name="VAS076_D_Epunktui17">'Forma 7'!$C$145</definedName>
    <definedName name="VAS076_D_Epunktui18" localSheetId="6">'Forma 7'!$C$146</definedName>
    <definedName name="VAS076_D_Epunktui18">'Forma 7'!$C$146</definedName>
    <definedName name="VAS076_D_Epunktui19" localSheetId="6">'Forma 7'!$C$147</definedName>
    <definedName name="VAS076_D_Epunktui19">'Forma 7'!$C$147</definedName>
    <definedName name="VAS076_D_Epunktui20" localSheetId="6">'Forma 7'!$C$148</definedName>
    <definedName name="VAS076_D_Epunktui20">'Forma 7'!$C$148</definedName>
    <definedName name="VAS076_D_Epunktui21" localSheetId="6">'Forma 7'!$C$149</definedName>
    <definedName name="VAS076_D_Epunktui21">'Forma 7'!$C$149</definedName>
    <definedName name="VAS076_D_Epunktui22" localSheetId="6">'Forma 7'!$C$152</definedName>
    <definedName name="VAS076_D_Epunktui22">'Forma 7'!$C$152</definedName>
    <definedName name="VAS076_D_Epunktui23" localSheetId="6">'Forma 7'!$C$153</definedName>
    <definedName name="VAS076_D_Epunktui23">'Forma 7'!$C$153</definedName>
    <definedName name="VAS076_D_Epunktui24" localSheetId="6">'Forma 7'!$C$154</definedName>
    <definedName name="VAS076_D_Epunktui24">'Forma 7'!$C$154</definedName>
    <definedName name="VAS076_D_Epunktui25" localSheetId="6">'Forma 7'!$C$158</definedName>
    <definedName name="VAS076_D_Epunktui25">'Forma 7'!$C$158</definedName>
    <definedName name="VAS076_D_Epunktui26" localSheetId="6">'Forma 7'!$C$159</definedName>
    <definedName name="VAS076_D_Epunktui26">'Forma 7'!$C$159</definedName>
    <definedName name="VAS076_D_Epunktui27" localSheetId="6">'Forma 7'!$C$160</definedName>
    <definedName name="VAS076_D_Epunktui27">'Forma 7'!$C$160</definedName>
    <definedName name="VAS076_D_Epunktui28" localSheetId="6">'Forma 7'!$C$161</definedName>
    <definedName name="VAS076_D_Epunktui28">'Forma 7'!$C$161</definedName>
    <definedName name="VAS076_D_Epunktui29" localSheetId="6">'Forma 7'!$C$162</definedName>
    <definedName name="VAS076_D_Epunktui29">'Forma 7'!$C$162</definedName>
    <definedName name="VAS076_D_Epunktui30" localSheetId="6">'Forma 7'!$C$163</definedName>
    <definedName name="VAS076_D_Epunktui30">'Forma 7'!$C$163</definedName>
    <definedName name="VAS076_D_Epunktui31" localSheetId="6">'Forma 7'!$C$150</definedName>
    <definedName name="VAS076_D_Epunktui31">'Forma 7'!$C$150</definedName>
    <definedName name="VAS076_D_Epunktui32" localSheetId="6">'Forma 7'!$C$151</definedName>
    <definedName name="VAS076_D_Epunktui32">'Forma 7'!$C$151</definedName>
    <definedName name="VAS076_D_Epunktui33" localSheetId="6">'Forma 7'!$C$155</definedName>
    <definedName name="VAS076_D_Epunktui33">'Forma 7'!$C$155</definedName>
    <definedName name="VAS076_D_Epunktui34" localSheetId="6">'Forma 7'!$C$156</definedName>
    <definedName name="VAS076_D_Epunktui34">'Forma 7'!$C$156</definedName>
    <definedName name="VAS076_D_Epunktui35" localSheetId="6">'Forma 7'!$C$157</definedName>
    <definedName name="VAS076_D_Epunktui35">'Forma 7'!$C$157</definedName>
    <definedName name="VAS076_D_Irankiaimatavi6" localSheetId="6">'Forma 7'!$C$30</definedName>
    <definedName name="VAS076_D_Irankiaimatavi6">'Forma 7'!$C$30</definedName>
    <definedName name="VAS076_D_Irankiaimatavi7" localSheetId="6">'Forma 7'!$C$58</definedName>
    <definedName name="VAS076_D_Irankiaimatavi7">'Forma 7'!$C$58</definedName>
    <definedName name="VAS076_D_Irankiaimatavi8" localSheetId="6">'Forma 7'!$C$86</definedName>
    <definedName name="VAS076_D_Irankiaimatavi8">'Forma 7'!$C$86</definedName>
    <definedName name="VAS076_D_Irankiaimatavi9" localSheetId="6">'Forma 7'!$C$135</definedName>
    <definedName name="VAS076_D_Irankiaimatavi9">'Forma 7'!$C$135</definedName>
    <definedName name="VAS076_D_Irasyti1" localSheetId="6">'Forma 7'!$C$35</definedName>
    <definedName name="VAS076_D_Irasyti1">'Forma 7'!$C$35</definedName>
    <definedName name="VAS076_D_Irasyti10" localSheetId="6">'Forma 7'!$C$140</definedName>
    <definedName name="VAS076_D_Irasyti10">'Forma 7'!$C$140</definedName>
    <definedName name="VAS076_D_Irasyti11" localSheetId="6">'Forma 7'!$C$141</definedName>
    <definedName name="VAS076_D_Irasyti11">'Forma 7'!$C$141</definedName>
    <definedName name="VAS076_D_Irasyti12" localSheetId="6">'Forma 7'!$C$142</definedName>
    <definedName name="VAS076_D_Irasyti12">'Forma 7'!$C$142</definedName>
    <definedName name="VAS076_D_Irasyti2" localSheetId="6">'Forma 7'!$C$36</definedName>
    <definedName name="VAS076_D_Irasyti2">'Forma 7'!$C$36</definedName>
    <definedName name="VAS076_D_Irasyti3" localSheetId="6">'Forma 7'!$C$37</definedName>
    <definedName name="VAS076_D_Irasyti3">'Forma 7'!$C$37</definedName>
    <definedName name="VAS076_D_Irasyti4" localSheetId="6">'Forma 7'!$C$63</definedName>
    <definedName name="VAS076_D_Irasyti4">'Forma 7'!$C$63</definedName>
    <definedName name="VAS076_D_Irasyti5" localSheetId="6">'Forma 7'!$C$64</definedName>
    <definedName name="VAS076_D_Irasyti5">'Forma 7'!$C$64</definedName>
    <definedName name="VAS076_D_Irasyti6" localSheetId="6">'Forma 7'!$C$65</definedName>
    <definedName name="VAS076_D_Irasyti6">'Forma 7'!$C$65</definedName>
    <definedName name="VAS076_D_Irasyti7" localSheetId="6">'Forma 7'!$C$91</definedName>
    <definedName name="VAS076_D_Irasyti7">'Forma 7'!$C$91</definedName>
    <definedName name="VAS076_D_Irasyti8" localSheetId="6">'Forma 7'!$C$92</definedName>
    <definedName name="VAS076_D_Irasyti8">'Forma 7'!$C$92</definedName>
    <definedName name="VAS076_D_Irasyti9" localSheetId="6">'Forma 7'!$C$93</definedName>
    <definedName name="VAS076_D_Irasyti9">'Forma 7'!$C$93</definedName>
    <definedName name="VAS076_D_Keliaiaikstele6" localSheetId="6">'Forma 7'!$C$17</definedName>
    <definedName name="VAS076_D_Keliaiaikstele6">'Forma 7'!$C$17</definedName>
    <definedName name="VAS076_D_Keliaiaikstele7" localSheetId="6">'Forma 7'!$C$45</definedName>
    <definedName name="VAS076_D_Keliaiaikstele7">'Forma 7'!$C$45</definedName>
    <definedName name="VAS076_D_Keliaiaikstele8" localSheetId="6">'Forma 7'!$C$73</definedName>
    <definedName name="VAS076_D_Keliaiaikstele8">'Forma 7'!$C$73</definedName>
    <definedName name="VAS076_D_Keliaiaikstele9" localSheetId="6">'Forma 7'!$C$123</definedName>
    <definedName name="VAS076_D_Keliaiaikstele9">'Forma 7'!$C$123</definedName>
    <definedName name="VAS076_D_Kitairanga2" localSheetId="6">'Forma 7'!$C$129</definedName>
    <definedName name="VAS076_D_Kitairanga2">'Forma 7'!$C$129</definedName>
    <definedName name="VAS076_D_Kitareguliuoja1" localSheetId="6">'Forma 7'!$P$9</definedName>
    <definedName name="VAS076_D_Kitareguliuoja1">'Forma 7'!$P$9</definedName>
    <definedName name="VAS076_D_Kitasilgalaiki5" localSheetId="6">'Forma 7'!$C$34</definedName>
    <definedName name="VAS076_D_Kitasilgalaiki5">'Forma 7'!$C$34</definedName>
    <definedName name="VAS076_D_Kitasilgalaiki6" localSheetId="6">'Forma 7'!$C$62</definedName>
    <definedName name="VAS076_D_Kitasilgalaiki6">'Forma 7'!$C$62</definedName>
    <definedName name="VAS076_D_Kitasilgalaiki7" localSheetId="6">'Forma 7'!$C$90</definedName>
    <definedName name="VAS076_D_Kitasilgalaiki7">'Forma 7'!$C$90</definedName>
    <definedName name="VAS076_D_Kitasilgalaiki8" localSheetId="6">'Forma 7'!$C$139</definedName>
    <definedName name="VAS076_D_Kitasilgalaiki8">'Forma 7'!$C$139</definedName>
    <definedName name="VAS076_D_Kitasnemateria6" localSheetId="6">'Forma 7'!$C$14</definedName>
    <definedName name="VAS076_D_Kitasnemateria6">'Forma 7'!$C$14</definedName>
    <definedName name="VAS076_D_Kitasnemateria7" localSheetId="6">'Forma 7'!$C$42</definedName>
    <definedName name="VAS076_D_Kitasnemateria7">'Forma 7'!$C$42</definedName>
    <definedName name="VAS076_D_Kitasnemateria8" localSheetId="6">'Forma 7'!$C$70</definedName>
    <definedName name="VAS076_D_Kitasnemateria8">'Forma 7'!$C$70</definedName>
    <definedName name="VAS076_D_Kitasnemateria9" localSheetId="6">'Forma 7'!$C$120</definedName>
    <definedName name="VAS076_D_Kitasnemateria9">'Forma 7'!$C$120</definedName>
    <definedName name="VAS076_D_Kitigeriamojov1" localSheetId="6">'Forma 7'!$C$29</definedName>
    <definedName name="VAS076_D_Kitigeriamojov1">'Forma 7'!$C$29</definedName>
    <definedName name="VAS076_D_Kitigeriamojov2" localSheetId="6">'Forma 7'!$C$57</definedName>
    <definedName name="VAS076_D_Kitigeriamojov2">'Forma 7'!$C$57</definedName>
    <definedName name="VAS076_D_Kitigeriamojov3" localSheetId="6">'Forma 7'!$C$85</definedName>
    <definedName name="VAS076_D_Kitigeriamojov3">'Forma 7'!$C$85</definedName>
    <definedName name="VAS076_D_Kitigeriamojov4" localSheetId="6">'Forma 7'!$C$134</definedName>
    <definedName name="VAS076_D_Kitigeriamojov4">'Forma 7'!$C$134</definedName>
    <definedName name="VAS076_D_Kitiirenginiai11" localSheetId="6">'Forma 7'!$C$21</definedName>
    <definedName name="VAS076_D_Kitiirenginiai11">'Forma 7'!$C$21</definedName>
    <definedName name="VAS076_D_Kitiirenginiai12" localSheetId="6">'Forma 7'!$C$25</definedName>
    <definedName name="VAS076_D_Kitiirenginiai12">'Forma 7'!$C$25</definedName>
    <definedName name="VAS076_D_Kitiirenginiai13" localSheetId="6">'Forma 7'!$C$49</definedName>
    <definedName name="VAS076_D_Kitiirenginiai13">'Forma 7'!$C$49</definedName>
    <definedName name="VAS076_D_Kitiirenginiai14" localSheetId="6">'Forma 7'!$C$53</definedName>
    <definedName name="VAS076_D_Kitiirenginiai14">'Forma 7'!$C$53</definedName>
    <definedName name="VAS076_D_Kitiirenginiai15" localSheetId="6">'Forma 7'!$C$77</definedName>
    <definedName name="VAS076_D_Kitiirenginiai15">'Forma 7'!$C$77</definedName>
    <definedName name="VAS076_D_Kitiirenginiai16" localSheetId="6">'Forma 7'!$C$81</definedName>
    <definedName name="VAS076_D_Kitiirenginiai16">'Forma 7'!$C$81</definedName>
    <definedName name="VAS076_D_Kitiirenginiai17" localSheetId="6">'Forma 7'!$C$127</definedName>
    <definedName name="VAS076_D_Kitiirenginiai17">'Forma 7'!$C$127</definedName>
    <definedName name="VAS076_D_Kitiirenginiai18" localSheetId="6">'Forma 7'!$C$130</definedName>
    <definedName name="VAS076_D_Kitiirenginiai18">'Forma 7'!$C$130</definedName>
    <definedName name="VAS076_D_Kitostransport6" localSheetId="6">'Forma 7'!$C$33</definedName>
    <definedName name="VAS076_D_Kitostransport6">'Forma 7'!$C$33</definedName>
    <definedName name="VAS076_D_Kitostransport7" localSheetId="6">'Forma 7'!$C$61</definedName>
    <definedName name="VAS076_D_Kitostransport7">'Forma 7'!$C$61</definedName>
    <definedName name="VAS076_D_Kitostransport8" localSheetId="6">'Forma 7'!$C$89</definedName>
    <definedName name="VAS076_D_Kitostransport8">'Forma 7'!$C$89</definedName>
    <definedName name="VAS076_D_Kitostransport9" localSheetId="6">'Forma 7'!$C$138</definedName>
    <definedName name="VAS076_D_Kitostransport9">'Forma 7'!$C$138</definedName>
    <definedName name="VAS076_D_Lengviejiautom6" localSheetId="6">'Forma 7'!$C$32</definedName>
    <definedName name="VAS076_D_Lengviejiautom6">'Forma 7'!$C$32</definedName>
    <definedName name="VAS076_D_Lengviejiautom7" localSheetId="6">'Forma 7'!$C$60</definedName>
    <definedName name="VAS076_D_Lengviejiautom7">'Forma 7'!$C$60</definedName>
    <definedName name="VAS076_D_Lengviejiautom8" localSheetId="6">'Forma 7'!$C$88</definedName>
    <definedName name="VAS076_D_Lengviejiautom8">'Forma 7'!$C$88</definedName>
    <definedName name="VAS076_D_Lengviejiautom9" localSheetId="6">'Forma 7'!$C$137</definedName>
    <definedName name="VAS076_D_Lengviejiautom9">'Forma 7'!$C$137</definedName>
    <definedName name="VAS076_D_Masinosiriranga6" localSheetId="6">'Forma 7'!$C$22</definedName>
    <definedName name="VAS076_D_Masinosiriranga6">'Forma 7'!$C$22</definedName>
    <definedName name="VAS076_D_Masinosiriranga7" localSheetId="6">'Forma 7'!$C$50</definedName>
    <definedName name="VAS076_D_Masinosiriranga7">'Forma 7'!$C$50</definedName>
    <definedName name="VAS076_D_Masinosiriranga8" localSheetId="6">'Forma 7'!$C$78</definedName>
    <definedName name="VAS076_D_Masinosiriranga8">'Forma 7'!$C$78</definedName>
    <definedName name="VAS076_D_Masinosiriranga9" localSheetId="6">'Forma 7'!$C$128</definedName>
    <definedName name="VAS076_D_Masinosiriranga9">'Forma 7'!$C$128</definedName>
    <definedName name="VAS076_D_Nematerialusis6" localSheetId="6">'Forma 7'!$C$11</definedName>
    <definedName name="VAS076_D_Nematerialusis6">'Forma 7'!$C$11</definedName>
    <definedName name="VAS076_D_Nematerialusis7" localSheetId="6">'Forma 7'!$C$39</definedName>
    <definedName name="VAS076_D_Nematerialusis7">'Forma 7'!$C$39</definedName>
    <definedName name="VAS076_D_Nematerialusis8" localSheetId="6">'Forma 7'!$C$67</definedName>
    <definedName name="VAS076_D_Nematerialusis8">'Forma 7'!$C$67</definedName>
    <definedName name="VAS076_D_Nematerialusis9" localSheetId="6">'Forma 7'!$C$117</definedName>
    <definedName name="VAS076_D_Nematerialusis9">'Forma 7'!$C$117</definedName>
    <definedName name="VAS076_D_Netiesiogiaipa3" localSheetId="6">'Forma 7'!$C$66</definedName>
    <definedName name="VAS076_D_Netiesiogiaipa3">'Forma 7'!$C$66</definedName>
    <definedName name="VAS076_D_Netiesiogiaipa4" localSheetId="6">'Forma 7'!$C$94</definedName>
    <definedName name="VAS076_D_Netiesiogiaipa4">'Forma 7'!$C$94</definedName>
    <definedName name="VAS076_D_Nuotekuirdumbl5" localSheetId="6">'Forma 7'!$C$24</definedName>
    <definedName name="VAS076_D_Nuotekuirdumbl5">'Forma 7'!$C$24</definedName>
    <definedName name="VAS076_D_Nuotekuirdumbl6" localSheetId="6">'Forma 7'!$C$52</definedName>
    <definedName name="VAS076_D_Nuotekuirdumbl6">'Forma 7'!$C$52</definedName>
    <definedName name="VAS076_D_Nuotekuirdumbl7" localSheetId="6">'Forma 7'!$C$80</definedName>
    <definedName name="VAS076_D_Nuotekuirdumbl7">'Forma 7'!$C$80</definedName>
    <definedName name="VAS076_D_Paskirstomasil2" localSheetId="6">'Forma 7'!$C$10</definedName>
    <definedName name="VAS076_D_Paskirstomasil2">'Forma 7'!$C$10</definedName>
    <definedName name="VAS076_D_Pastataiadmini6" localSheetId="6">'Forma 7'!$C$16</definedName>
    <definedName name="VAS076_D_Pastataiadmini6">'Forma 7'!$C$16</definedName>
    <definedName name="VAS076_D_Pastataiadmini7" localSheetId="6">'Forma 7'!$C$44</definedName>
    <definedName name="VAS076_D_Pastataiadmini7">'Forma 7'!$C$44</definedName>
    <definedName name="VAS076_D_Pastataiadmini8" localSheetId="6">'Forma 7'!$C$72</definedName>
    <definedName name="VAS076_D_Pastataiadmini8">'Forma 7'!$C$72</definedName>
    <definedName name="VAS076_D_Pastataiadmini9" localSheetId="6">'Forma 7'!$C$122</definedName>
    <definedName name="VAS076_D_Pastataiadmini9">'Forma 7'!$C$122</definedName>
    <definedName name="VAS076_D_Pastataiirstat6" localSheetId="6">'Forma 7'!$C$15</definedName>
    <definedName name="VAS076_D_Pastataiirstat6">'Forma 7'!$C$15</definedName>
    <definedName name="VAS076_D_Pastataiirstat7" localSheetId="6">'Forma 7'!$C$43</definedName>
    <definedName name="VAS076_D_Pastataiirstat7">'Forma 7'!$C$43</definedName>
    <definedName name="VAS076_D_Pastataiirstat8" localSheetId="6">'Forma 7'!$C$71</definedName>
    <definedName name="VAS076_D_Pastataiirstat8">'Forma 7'!$C$71</definedName>
    <definedName name="VAS076_D_Pastataiirstat9" localSheetId="6">'Forma 7'!$C$121</definedName>
    <definedName name="VAS076_D_Pastataiirstat9">'Forma 7'!$C$121</definedName>
    <definedName name="VAS076_D_Saulessviesose1" localSheetId="6">'Forma 7'!$C$20</definedName>
    <definedName name="VAS076_D_Saulessviesose1">'Forma 7'!$C$20</definedName>
    <definedName name="VAS076_D_Saulessviesose2" localSheetId="6">'Forma 7'!$C$48</definedName>
    <definedName name="VAS076_D_Saulessviesose2">'Forma 7'!$C$48</definedName>
    <definedName name="VAS076_D_Saulessviesose3" localSheetId="6">'Forma 7'!$C$76</definedName>
    <definedName name="VAS076_D_Saulessviesose3">'Forma 7'!$C$76</definedName>
    <definedName name="VAS076_D_Saulessviesose4" localSheetId="6">'Forma 7'!$C$126</definedName>
    <definedName name="VAS076_D_Saulessviesose4">'Forma 7'!$C$126</definedName>
    <definedName name="VAS076_D_Silumosatsiska1" localSheetId="6">'Forma 7'!$C$28</definedName>
    <definedName name="VAS076_D_Silumosatsiska1">'Forma 7'!$C$28</definedName>
    <definedName name="VAS076_D_Silumosatsiska2" localSheetId="6">'Forma 7'!$C$56</definedName>
    <definedName name="VAS076_D_Silumosatsiska2">'Forma 7'!$C$56</definedName>
    <definedName name="VAS076_D_Silumosatsiska3" localSheetId="6">'Forma 7'!$C$84</definedName>
    <definedName name="VAS076_D_Silumosatsiska3">'Forma 7'!$C$84</definedName>
    <definedName name="VAS076_D_Silumosatsiska4" localSheetId="6">'Forma 7'!$C$133</definedName>
    <definedName name="VAS076_D_Silumosatsiska4">'Forma 7'!$C$133</definedName>
    <definedName name="VAS076_D_Silumosirkarst1" localSheetId="6">'Forma 7'!$C$19</definedName>
    <definedName name="VAS076_D_Silumosirkarst1">'Forma 7'!$C$19</definedName>
    <definedName name="VAS076_D_Silumosirkarst2" localSheetId="6">'Forma 7'!$C$47</definedName>
    <definedName name="VAS076_D_Silumosirkarst2">'Forma 7'!$C$47</definedName>
    <definedName name="VAS076_D_Silumosirkarst3" localSheetId="6">'Forma 7'!$C$75</definedName>
    <definedName name="VAS076_D_Silumosirkarst3">'Forma 7'!$C$75</definedName>
    <definedName name="VAS076_D_Silumosirkarst4" localSheetId="6">'Forma 7'!$C$125</definedName>
    <definedName name="VAS076_D_Silumosirkarst4">'Forma 7'!$C$125</definedName>
    <definedName name="VAS076_D_Specprogramine6" localSheetId="6">'Forma 7'!$C$13</definedName>
    <definedName name="VAS076_D_Specprogramine6">'Forma 7'!$C$13</definedName>
    <definedName name="VAS076_D_Specprogramine7" localSheetId="6">'Forma 7'!$C$41</definedName>
    <definedName name="VAS076_D_Specprogramine7">'Forma 7'!$C$41</definedName>
    <definedName name="VAS076_D_Specprogramine8" localSheetId="6">'Forma 7'!$C$69</definedName>
    <definedName name="VAS076_D_Specprogramine8">'Forma 7'!$C$69</definedName>
    <definedName name="VAS076_D_Specprogramine9" localSheetId="6">'Forma 7'!$C$119</definedName>
    <definedName name="VAS076_D_Specprogramine9">'Forma 7'!$C$119</definedName>
    <definedName name="VAS076_D_Standartinepro6" localSheetId="6">'Forma 7'!$C$12</definedName>
    <definedName name="VAS076_D_Standartinepro6">'Forma 7'!$C$12</definedName>
    <definedName name="VAS076_D_Standartinepro7" localSheetId="6">'Forma 7'!$C$40</definedName>
    <definedName name="VAS076_D_Standartinepro7">'Forma 7'!$C$40</definedName>
    <definedName name="VAS076_D_Standartinepro8" localSheetId="6">'Forma 7'!$C$68</definedName>
    <definedName name="VAS076_D_Standartinepro8">'Forma 7'!$C$68</definedName>
    <definedName name="VAS076_D_Standartinepro9" localSheetId="6">'Forma 7'!$C$118</definedName>
    <definedName name="VAS076_D_Standartinepro9">'Forma 7'!$C$118</definedName>
    <definedName name="VAS076_D_Tiesiogiaipask2" localSheetId="6">'Forma 7'!$C$38</definedName>
    <definedName name="VAS076_D_Tiesiogiaipask2">'Forma 7'!$C$38</definedName>
    <definedName name="VAS076_D_Transportoprie6" localSheetId="6">'Forma 7'!$C$31</definedName>
    <definedName name="VAS076_D_Transportoprie6">'Forma 7'!$C$31</definedName>
    <definedName name="VAS076_D_Transportoprie7" localSheetId="6">'Forma 7'!$C$59</definedName>
    <definedName name="VAS076_D_Transportoprie7">'Forma 7'!$C$59</definedName>
    <definedName name="VAS076_D_Transportoprie8" localSheetId="6">'Forma 7'!$C$87</definedName>
    <definedName name="VAS076_D_Transportoprie8">'Forma 7'!$C$87</definedName>
    <definedName name="VAS076_D_Transportoprie9" localSheetId="6">'Forma 7'!$C$136</definedName>
    <definedName name="VAS076_D_Transportoprie9">'Forma 7'!$C$136</definedName>
    <definedName name="VAS076_D_Vamzdynai6" localSheetId="6">'Forma 7'!$C$18</definedName>
    <definedName name="VAS076_D_Vamzdynai6">'Forma 7'!$C$18</definedName>
    <definedName name="VAS076_D_Vamzdynai7" localSheetId="6">'Forma 7'!$C$46</definedName>
    <definedName name="VAS076_D_Vamzdynai7">'Forma 7'!$C$46</definedName>
    <definedName name="VAS076_D_Vamzdynai8" localSheetId="6">'Forma 7'!$C$74</definedName>
    <definedName name="VAS076_D_Vamzdynai8">'Forma 7'!$C$74</definedName>
    <definedName name="VAS076_D_Vamzdynai9" localSheetId="6">'Forma 7'!$C$124</definedName>
    <definedName name="VAS076_D_Vamzdynai9">'Forma 7'!$C$124</definedName>
    <definedName name="VAS076_D_Vandenssiurbli5" localSheetId="6">'Forma 7'!$C$23</definedName>
    <definedName name="VAS076_D_Vandenssiurbli5">'Forma 7'!$C$23</definedName>
    <definedName name="VAS076_D_Vandenssiurbli6" localSheetId="6">'Forma 7'!$C$51</definedName>
    <definedName name="VAS076_D_Vandenssiurbli6">'Forma 7'!$C$51</definedName>
    <definedName name="VAS076_D_Vandenssiurbli7" localSheetId="6">'Forma 7'!$C$79</definedName>
    <definedName name="VAS076_D_Vandenssiurbli7">'Forma 7'!$C$79</definedName>
    <definedName name="VAS076_D_Verslovienetui3" localSheetId="6">'Forma 7'!$C$164</definedName>
    <definedName name="VAS076_D_Verslovienetui3">'Forma 7'!$C$164</definedName>
    <definedName name="VAS076_F_131IS" localSheetId="6">'Forma 7'!$D$35</definedName>
    <definedName name="VAS076_F_131IS">'Forma 7'!$D$35</definedName>
    <definedName name="VAS076_F_1331GeriamojoVandens" localSheetId="6">'Forma 7'!$F$35</definedName>
    <definedName name="VAS076_F_1331GeriamojoVandens">'Forma 7'!$F$35</definedName>
    <definedName name="VAS076_F_1332GeriamojoVandens" localSheetId="6">'Forma 7'!$G$35</definedName>
    <definedName name="VAS076_F_1332GeriamojoVandens">'Forma 7'!$G$35</definedName>
    <definedName name="VAS076_F_1333GeriamojoVandens" localSheetId="6">'Forma 7'!$H$35</definedName>
    <definedName name="VAS076_F_1333GeriamojoVandens">'Forma 7'!$H$35</definedName>
    <definedName name="VAS076_F_133IsViso" localSheetId="6">'Forma 7'!$E$35</definedName>
    <definedName name="VAS076_F_133IsViso">'Forma 7'!$E$35</definedName>
    <definedName name="VAS076_F_1341NuotekuSurinkimas" localSheetId="6">'Forma 7'!$J$35</definedName>
    <definedName name="VAS076_F_1341NuotekuSurinkimas">'Forma 7'!$J$35</definedName>
    <definedName name="VAS076_F_1342NuotekuValymas" localSheetId="6">'Forma 7'!$K$35</definedName>
    <definedName name="VAS076_F_1342NuotekuValymas">'Forma 7'!$K$35</definedName>
    <definedName name="VAS076_F_1343NuotekuDumblo" localSheetId="6">'Forma 7'!$L$35</definedName>
    <definedName name="VAS076_F_1343NuotekuDumblo">'Forma 7'!$L$35</definedName>
    <definedName name="VAS076_F_134IsViso" localSheetId="6">'Forma 7'!$I$35</definedName>
    <definedName name="VAS076_F_134IsViso">'Forma 7'!$I$35</definedName>
    <definedName name="VAS076_F_135PavirsiniuNuoteku" localSheetId="6">'Forma 7'!$M$35</definedName>
    <definedName name="VAS076_F_135PavirsiniuNuoteku">'Forma 7'!$M$35</definedName>
    <definedName name="VAS076_F_136KitosReguliuojamosios" localSheetId="6">'Forma 7'!$N$35</definedName>
    <definedName name="VAS076_F_136KitosReguliuojamosios">'Forma 7'!$N$35</definedName>
    <definedName name="VAS076_F_137KitosVeiklos" localSheetId="6">'Forma 7'!$Q$35</definedName>
    <definedName name="VAS076_F_137KitosVeiklos">'Forma 7'!$Q$35</definedName>
    <definedName name="VAS076_F_141IS" localSheetId="6">'Forma 7'!$D$36</definedName>
    <definedName name="VAS076_F_141IS">'Forma 7'!$D$36</definedName>
    <definedName name="VAS076_F_1431GeriamojoVandens" localSheetId="6">'Forma 7'!$F$36</definedName>
    <definedName name="VAS076_F_1431GeriamojoVandens">'Forma 7'!$F$36</definedName>
    <definedName name="VAS076_F_1432GeriamojoVandens" localSheetId="6">'Forma 7'!$G$36</definedName>
    <definedName name="VAS076_F_1432GeriamojoVandens">'Forma 7'!$G$36</definedName>
    <definedName name="VAS076_F_1433GeriamojoVandens" localSheetId="6">'Forma 7'!$H$36</definedName>
    <definedName name="VAS076_F_1433GeriamojoVandens">'Forma 7'!$H$36</definedName>
    <definedName name="VAS076_F_143IsViso" localSheetId="6">'Forma 7'!$E$36</definedName>
    <definedName name="VAS076_F_143IsViso">'Forma 7'!$E$36</definedName>
    <definedName name="VAS076_F_1441NuotekuSurinkimas" localSheetId="6">'Forma 7'!$J$36</definedName>
    <definedName name="VAS076_F_1441NuotekuSurinkimas">'Forma 7'!$J$36</definedName>
    <definedName name="VAS076_F_1442NuotekuValymas" localSheetId="6">'Forma 7'!$K$36</definedName>
    <definedName name="VAS076_F_1442NuotekuValymas">'Forma 7'!$K$36</definedName>
    <definedName name="VAS076_F_1443NuotekuDumblo" localSheetId="6">'Forma 7'!$L$36</definedName>
    <definedName name="VAS076_F_1443NuotekuDumblo">'Forma 7'!$L$36</definedName>
    <definedName name="VAS076_F_144IsViso" localSheetId="6">'Forma 7'!$I$36</definedName>
    <definedName name="VAS076_F_144IsViso">'Forma 7'!$I$36</definedName>
    <definedName name="VAS076_F_145PavirsiniuNuoteku" localSheetId="6">'Forma 7'!$M$36</definedName>
    <definedName name="VAS076_F_145PavirsiniuNuoteku">'Forma 7'!$M$36</definedName>
    <definedName name="VAS076_F_146KitosReguliuojamosios" localSheetId="6">'Forma 7'!$N$36</definedName>
    <definedName name="VAS076_F_146KitosReguliuojamosios">'Forma 7'!$N$36</definedName>
    <definedName name="VAS076_F_147KitosVeiklos" localSheetId="6">'Forma 7'!$Q$36</definedName>
    <definedName name="VAS076_F_147KitosVeiklos">'Forma 7'!$Q$36</definedName>
    <definedName name="VAS076_F_151IS" localSheetId="6">'Forma 7'!$D$37</definedName>
    <definedName name="VAS076_F_151IS">'Forma 7'!$D$37</definedName>
    <definedName name="VAS076_F_1531GeriamojoVandens" localSheetId="6">'Forma 7'!$F$37</definedName>
    <definedName name="VAS076_F_1531GeriamojoVandens">'Forma 7'!$F$37</definedName>
    <definedName name="VAS076_F_1532GeriamojoVandens" localSheetId="6">'Forma 7'!$G$37</definedName>
    <definedName name="VAS076_F_1532GeriamojoVandens">'Forma 7'!$G$37</definedName>
    <definedName name="VAS076_F_1533GeriamojoVandens" localSheetId="6">'Forma 7'!$H$37</definedName>
    <definedName name="VAS076_F_1533GeriamojoVandens">'Forma 7'!$H$37</definedName>
    <definedName name="VAS076_F_153IsViso" localSheetId="6">'Forma 7'!$E$37</definedName>
    <definedName name="VAS076_F_153IsViso">'Forma 7'!$E$37</definedName>
    <definedName name="VAS076_F_1541NuotekuSurinkimas" localSheetId="6">'Forma 7'!$J$37</definedName>
    <definedName name="VAS076_F_1541NuotekuSurinkimas">'Forma 7'!$J$37</definedName>
    <definedName name="VAS076_F_1542NuotekuValymas" localSheetId="6">'Forma 7'!$K$37</definedName>
    <definedName name="VAS076_F_1542NuotekuValymas">'Forma 7'!$K$37</definedName>
    <definedName name="VAS076_F_1543NuotekuDumblo" localSheetId="6">'Forma 7'!$L$37</definedName>
    <definedName name="VAS076_F_1543NuotekuDumblo">'Forma 7'!$L$37</definedName>
    <definedName name="VAS076_F_154IsViso" localSheetId="6">'Forma 7'!$I$37</definedName>
    <definedName name="VAS076_F_154IsViso">'Forma 7'!$I$37</definedName>
    <definedName name="VAS076_F_155PavirsiniuNuoteku" localSheetId="6">'Forma 7'!$M$37</definedName>
    <definedName name="VAS076_F_155PavirsiniuNuoteku">'Forma 7'!$M$37</definedName>
    <definedName name="VAS076_F_156KitosReguliuojamosios" localSheetId="6">'Forma 7'!$N$37</definedName>
    <definedName name="VAS076_F_156KitosReguliuojamosios">'Forma 7'!$N$37</definedName>
    <definedName name="VAS076_F_157KitosVeiklos" localSheetId="6">'Forma 7'!$Q$37</definedName>
    <definedName name="VAS076_F_157KitosVeiklos">'Forma 7'!$Q$37</definedName>
    <definedName name="VAS076_F_161IS" localSheetId="6">'Forma 7'!$D$63</definedName>
    <definedName name="VAS076_F_161IS">'Forma 7'!$D$63</definedName>
    <definedName name="VAS076_F_1631GeriamojoVandens" localSheetId="6">'Forma 7'!$F$63</definedName>
    <definedName name="VAS076_F_1631GeriamojoVandens">'Forma 7'!$F$63</definedName>
    <definedName name="VAS076_F_1632GeriamojoVandens" localSheetId="6">'Forma 7'!$G$63</definedName>
    <definedName name="VAS076_F_1632GeriamojoVandens">'Forma 7'!$G$63</definedName>
    <definedName name="VAS076_F_1633GeriamojoVandens" localSheetId="6">'Forma 7'!$H$63</definedName>
    <definedName name="VAS076_F_1633GeriamojoVandens">'Forma 7'!$H$63</definedName>
    <definedName name="VAS076_F_163IsViso" localSheetId="6">'Forma 7'!$E$63</definedName>
    <definedName name="VAS076_F_163IsViso">'Forma 7'!$E$63</definedName>
    <definedName name="VAS076_F_1641NuotekuSurinkimas" localSheetId="6">'Forma 7'!$J$63</definedName>
    <definedName name="VAS076_F_1641NuotekuSurinkimas">'Forma 7'!$J$63</definedName>
    <definedName name="VAS076_F_1642NuotekuValymas" localSheetId="6">'Forma 7'!$K$63</definedName>
    <definedName name="VAS076_F_1642NuotekuValymas">'Forma 7'!$K$63</definedName>
    <definedName name="VAS076_F_1643NuotekuDumblo" localSheetId="6">'Forma 7'!$L$63</definedName>
    <definedName name="VAS076_F_1643NuotekuDumblo">'Forma 7'!$L$63</definedName>
    <definedName name="VAS076_F_164IsViso" localSheetId="6">'Forma 7'!$I$63</definedName>
    <definedName name="VAS076_F_164IsViso">'Forma 7'!$I$63</definedName>
    <definedName name="VAS076_F_165PavirsiniuNuoteku" localSheetId="6">'Forma 7'!$M$63</definedName>
    <definedName name="VAS076_F_165PavirsiniuNuoteku">'Forma 7'!$M$63</definedName>
    <definedName name="VAS076_F_166KitosReguliuojamosios" localSheetId="6">'Forma 7'!$N$63</definedName>
    <definedName name="VAS076_F_166KitosReguliuojamosios">'Forma 7'!$N$63</definedName>
    <definedName name="VAS076_F_167KitosVeiklos" localSheetId="6">'Forma 7'!$Q$63</definedName>
    <definedName name="VAS076_F_167KitosVeiklos">'Forma 7'!$Q$63</definedName>
    <definedName name="VAS076_F_171IS" localSheetId="6">'Forma 7'!$D$64</definedName>
    <definedName name="VAS076_F_171IS">'Forma 7'!$D$64</definedName>
    <definedName name="VAS076_F_1731GeriamojoVandens" localSheetId="6">'Forma 7'!$F$64</definedName>
    <definedName name="VAS076_F_1731GeriamojoVandens">'Forma 7'!$F$64</definedName>
    <definedName name="VAS076_F_1732GeriamojoVandens" localSheetId="6">'Forma 7'!$G$64</definedName>
    <definedName name="VAS076_F_1732GeriamojoVandens">'Forma 7'!$G$64</definedName>
    <definedName name="VAS076_F_1733GeriamojoVandens" localSheetId="6">'Forma 7'!$H$64</definedName>
    <definedName name="VAS076_F_1733GeriamojoVandens">'Forma 7'!$H$64</definedName>
    <definedName name="VAS076_F_173IsViso" localSheetId="6">'Forma 7'!$E$64</definedName>
    <definedName name="VAS076_F_173IsViso">'Forma 7'!$E$64</definedName>
    <definedName name="VAS076_F_1741NuotekuSurinkimas" localSheetId="6">'Forma 7'!$J$64</definedName>
    <definedName name="VAS076_F_1741NuotekuSurinkimas">'Forma 7'!$J$64</definedName>
    <definedName name="VAS076_F_1742NuotekuValymas" localSheetId="6">'Forma 7'!$K$64</definedName>
    <definedName name="VAS076_F_1742NuotekuValymas">'Forma 7'!$K$64</definedName>
    <definedName name="VAS076_F_1743NuotekuDumblo" localSheetId="6">'Forma 7'!$L$64</definedName>
    <definedName name="VAS076_F_1743NuotekuDumblo">'Forma 7'!$L$64</definedName>
    <definedName name="VAS076_F_174IsViso" localSheetId="6">'Forma 7'!$I$64</definedName>
    <definedName name="VAS076_F_174IsViso">'Forma 7'!$I$64</definedName>
    <definedName name="VAS076_F_175PavirsiniuNuoteku" localSheetId="6">'Forma 7'!$M$64</definedName>
    <definedName name="VAS076_F_175PavirsiniuNuoteku">'Forma 7'!$M$64</definedName>
    <definedName name="VAS076_F_176KitosReguliuojamosios" localSheetId="6">'Forma 7'!$N$64</definedName>
    <definedName name="VAS076_F_176KitosReguliuojamosios">'Forma 7'!$N$64</definedName>
    <definedName name="VAS076_F_177KitosVeiklos" localSheetId="6">'Forma 7'!$Q$64</definedName>
    <definedName name="VAS076_F_177KitosVeiklos">'Forma 7'!$Q$64</definedName>
    <definedName name="VAS076_F_181IS" localSheetId="6">'Forma 7'!$D$65</definedName>
    <definedName name="VAS076_F_181IS">'Forma 7'!$D$65</definedName>
    <definedName name="VAS076_F_1831GeriamojoVandens" localSheetId="6">'Forma 7'!$F$65</definedName>
    <definedName name="VAS076_F_1831GeriamojoVandens">'Forma 7'!$F$65</definedName>
    <definedName name="VAS076_F_1832GeriamojoVandens" localSheetId="6">'Forma 7'!$G$65</definedName>
    <definedName name="VAS076_F_1832GeriamojoVandens">'Forma 7'!$G$65</definedName>
    <definedName name="VAS076_F_1833GeriamojoVandens" localSheetId="6">'Forma 7'!$H$65</definedName>
    <definedName name="VAS076_F_1833GeriamojoVandens">'Forma 7'!$H$65</definedName>
    <definedName name="VAS076_F_183IsViso" localSheetId="6">'Forma 7'!$E$65</definedName>
    <definedName name="VAS076_F_183IsViso">'Forma 7'!$E$65</definedName>
    <definedName name="VAS076_F_1841NuotekuSurinkimas" localSheetId="6">'Forma 7'!$J$65</definedName>
    <definedName name="VAS076_F_1841NuotekuSurinkimas">'Forma 7'!$J$65</definedName>
    <definedName name="VAS076_F_1842NuotekuValymas" localSheetId="6">'Forma 7'!$K$65</definedName>
    <definedName name="VAS076_F_1842NuotekuValymas">'Forma 7'!$K$65</definedName>
    <definedName name="VAS076_F_1843NuotekuDumblo" localSheetId="6">'Forma 7'!$L$65</definedName>
    <definedName name="VAS076_F_1843NuotekuDumblo">'Forma 7'!$L$65</definedName>
    <definedName name="VAS076_F_184IsViso" localSheetId="6">'Forma 7'!$I$65</definedName>
    <definedName name="VAS076_F_184IsViso">'Forma 7'!$I$65</definedName>
    <definedName name="VAS076_F_185PavirsiniuNuoteku" localSheetId="6">'Forma 7'!$M$65</definedName>
    <definedName name="VAS076_F_185PavirsiniuNuoteku">'Forma 7'!$M$65</definedName>
    <definedName name="VAS076_F_186KitosReguliuojamosios" localSheetId="6">'Forma 7'!$N$65</definedName>
    <definedName name="VAS076_F_186KitosReguliuojamosios">'Forma 7'!$N$65</definedName>
    <definedName name="VAS076_F_187KitosVeiklos" localSheetId="6">'Forma 7'!$Q$65</definedName>
    <definedName name="VAS076_F_187KitosVeiklos">'Forma 7'!$Q$65</definedName>
    <definedName name="VAS076_F_191IS" localSheetId="6">'Forma 7'!$D$91</definedName>
    <definedName name="VAS076_F_191IS">'Forma 7'!$D$91</definedName>
    <definedName name="VAS076_F_1931GeriamojoVandens" localSheetId="6">'Forma 7'!$F$91</definedName>
    <definedName name="VAS076_F_1931GeriamojoVandens">'Forma 7'!$F$91</definedName>
    <definedName name="VAS076_F_1932GeriamojoVandens" localSheetId="6">'Forma 7'!$G$91</definedName>
    <definedName name="VAS076_F_1932GeriamojoVandens">'Forma 7'!$G$91</definedName>
    <definedName name="VAS076_F_1933GeriamojoVandens" localSheetId="6">'Forma 7'!$H$91</definedName>
    <definedName name="VAS076_F_1933GeriamojoVandens">'Forma 7'!$H$91</definedName>
    <definedName name="VAS076_F_193IsViso" localSheetId="6">'Forma 7'!$E$91</definedName>
    <definedName name="VAS076_F_193IsViso">'Forma 7'!$E$91</definedName>
    <definedName name="VAS076_F_1941NuotekuSurinkimas" localSheetId="6">'Forma 7'!$J$91</definedName>
    <definedName name="VAS076_F_1941NuotekuSurinkimas">'Forma 7'!$J$91</definedName>
    <definedName name="VAS076_F_1942NuotekuValymas" localSheetId="6">'Forma 7'!$K$91</definedName>
    <definedName name="VAS076_F_1942NuotekuValymas">'Forma 7'!$K$91</definedName>
    <definedName name="VAS076_F_1943NuotekuDumblo" localSheetId="6">'Forma 7'!$L$91</definedName>
    <definedName name="VAS076_F_1943NuotekuDumblo">'Forma 7'!$L$91</definedName>
    <definedName name="VAS076_F_194IsViso" localSheetId="6">'Forma 7'!$I$91</definedName>
    <definedName name="VAS076_F_194IsViso">'Forma 7'!$I$91</definedName>
    <definedName name="VAS076_F_195PavirsiniuNuoteku" localSheetId="6">'Forma 7'!$M$91</definedName>
    <definedName name="VAS076_F_195PavirsiniuNuoteku">'Forma 7'!$M$91</definedName>
    <definedName name="VAS076_F_196KitosReguliuojamosios" localSheetId="6">'Forma 7'!$N$91</definedName>
    <definedName name="VAS076_F_196KitosReguliuojamosios">'Forma 7'!$N$91</definedName>
    <definedName name="VAS076_F_197KitosVeiklos" localSheetId="6">'Forma 7'!$Q$91</definedName>
    <definedName name="VAS076_F_197KitosVeiklos">'Forma 7'!$Q$91</definedName>
    <definedName name="VAS076_F_201IS" localSheetId="6">'Forma 7'!$D$92</definedName>
    <definedName name="VAS076_F_201IS">'Forma 7'!$D$92</definedName>
    <definedName name="VAS076_F_2031GeriamojoVandens" localSheetId="6">'Forma 7'!$F$92</definedName>
    <definedName name="VAS076_F_2031GeriamojoVandens">'Forma 7'!$F$92</definedName>
    <definedName name="VAS076_F_2032GeriamojoVandens" localSheetId="6">'Forma 7'!$G$92</definedName>
    <definedName name="VAS076_F_2032GeriamojoVandens">'Forma 7'!$G$92</definedName>
    <definedName name="VAS076_F_2033GeriamojoVandens" localSheetId="6">'Forma 7'!$H$92</definedName>
    <definedName name="VAS076_F_2033GeriamojoVandens">'Forma 7'!$H$92</definedName>
    <definedName name="VAS076_F_203IsViso" localSheetId="6">'Forma 7'!$E$92</definedName>
    <definedName name="VAS076_F_203IsViso">'Forma 7'!$E$92</definedName>
    <definedName name="VAS076_F_2041NuotekuSurinkimas" localSheetId="6">'Forma 7'!$J$92</definedName>
    <definedName name="VAS076_F_2041NuotekuSurinkimas">'Forma 7'!$J$92</definedName>
    <definedName name="VAS076_F_2042NuotekuValymas" localSheetId="6">'Forma 7'!$K$92</definedName>
    <definedName name="VAS076_F_2042NuotekuValymas">'Forma 7'!$K$92</definedName>
    <definedName name="VAS076_F_2043NuotekuDumblo" localSheetId="6">'Forma 7'!$L$92</definedName>
    <definedName name="VAS076_F_2043NuotekuDumblo">'Forma 7'!$L$92</definedName>
    <definedName name="VAS076_F_204IsViso" localSheetId="6">'Forma 7'!$I$92</definedName>
    <definedName name="VAS076_F_204IsViso">'Forma 7'!$I$92</definedName>
    <definedName name="VAS076_F_205PavirsiniuNuoteku" localSheetId="6">'Forma 7'!$M$92</definedName>
    <definedName name="VAS076_F_205PavirsiniuNuoteku">'Forma 7'!$M$92</definedName>
    <definedName name="VAS076_F_206KitosReguliuojamosios" localSheetId="6">'Forma 7'!$N$92</definedName>
    <definedName name="VAS076_F_206KitosReguliuojamosios">'Forma 7'!$N$92</definedName>
    <definedName name="VAS076_F_207KitosVeiklos" localSheetId="6">'Forma 7'!$Q$92</definedName>
    <definedName name="VAS076_F_207KitosVeiklos">'Forma 7'!$Q$92</definedName>
    <definedName name="VAS076_F_211IS" localSheetId="6">'Forma 7'!$D$93</definedName>
    <definedName name="VAS076_F_211IS">'Forma 7'!$D$93</definedName>
    <definedName name="VAS076_F_2131GeriamojoVandens" localSheetId="6">'Forma 7'!$F$93</definedName>
    <definedName name="VAS076_F_2131GeriamojoVandens">'Forma 7'!$F$93</definedName>
    <definedName name="VAS076_F_2132GeriamojoVandens" localSheetId="6">'Forma 7'!$G$93</definedName>
    <definedName name="VAS076_F_2132GeriamojoVandens">'Forma 7'!$G$93</definedName>
    <definedName name="VAS076_F_2133GeriamojoVandens" localSheetId="6">'Forma 7'!$H$93</definedName>
    <definedName name="VAS076_F_2133GeriamojoVandens">'Forma 7'!$H$93</definedName>
    <definedName name="VAS076_F_213IsViso" localSheetId="6">'Forma 7'!$E$93</definedName>
    <definedName name="VAS076_F_213IsViso">'Forma 7'!$E$93</definedName>
    <definedName name="VAS076_F_2141NuotekuSurinkimas" localSheetId="6">'Forma 7'!$J$93</definedName>
    <definedName name="VAS076_F_2141NuotekuSurinkimas">'Forma 7'!$J$93</definedName>
    <definedName name="VAS076_F_2142NuotekuValymas" localSheetId="6">'Forma 7'!$K$93</definedName>
    <definedName name="VAS076_F_2142NuotekuValymas">'Forma 7'!$K$93</definedName>
    <definedName name="VAS076_F_2143NuotekuDumblo" localSheetId="6">'Forma 7'!$L$93</definedName>
    <definedName name="VAS076_F_2143NuotekuDumblo">'Forma 7'!$L$93</definedName>
    <definedName name="VAS076_F_214IsViso" localSheetId="6">'Forma 7'!$I$93</definedName>
    <definedName name="VAS076_F_214IsViso">'Forma 7'!$I$93</definedName>
    <definedName name="VAS076_F_215PavirsiniuNuoteku" localSheetId="6">'Forma 7'!$M$93</definedName>
    <definedName name="VAS076_F_215PavirsiniuNuoteku">'Forma 7'!$M$93</definedName>
    <definedName name="VAS076_F_216KitosReguliuojamosios" localSheetId="6">'Forma 7'!$N$93</definedName>
    <definedName name="VAS076_F_216KitosReguliuojamosios">'Forma 7'!$N$93</definedName>
    <definedName name="VAS076_F_217KitosVeiklos" localSheetId="6">'Forma 7'!$Q$93</definedName>
    <definedName name="VAS076_F_217KitosVeiklos">'Forma 7'!$Q$93</definedName>
    <definedName name="VAS076_F_221IS" localSheetId="6">'Forma 7'!$D$140</definedName>
    <definedName name="VAS076_F_221IS">'Forma 7'!$D$140</definedName>
    <definedName name="VAS076_F_2231GeriamojoVandens" localSheetId="6">'Forma 7'!$F$140</definedName>
    <definedName name="VAS076_F_2231GeriamojoVandens">'Forma 7'!$F$140</definedName>
    <definedName name="VAS076_F_2232GeriamojoVandens" localSheetId="6">'Forma 7'!$G$140</definedName>
    <definedName name="VAS076_F_2232GeriamojoVandens">'Forma 7'!$G$140</definedName>
    <definedName name="VAS076_F_2233GeriamojoVandens" localSheetId="6">'Forma 7'!$H$140</definedName>
    <definedName name="VAS076_F_2233GeriamojoVandens">'Forma 7'!$H$140</definedName>
    <definedName name="VAS076_F_223IsViso" localSheetId="6">'Forma 7'!$E$140</definedName>
    <definedName name="VAS076_F_223IsViso">'Forma 7'!$E$140</definedName>
    <definedName name="VAS076_F_2241NuotekuSurinkimas" localSheetId="6">'Forma 7'!$J$140</definedName>
    <definedName name="VAS076_F_2241NuotekuSurinkimas">'Forma 7'!$J$140</definedName>
    <definedName name="VAS076_F_2242NuotekuValymas" localSheetId="6">'Forma 7'!$K$140</definedName>
    <definedName name="VAS076_F_2242NuotekuValymas">'Forma 7'!$K$140</definedName>
    <definedName name="VAS076_F_2243NuotekuDumblo" localSheetId="6">'Forma 7'!$L$140</definedName>
    <definedName name="VAS076_F_2243NuotekuDumblo">'Forma 7'!$L$140</definedName>
    <definedName name="VAS076_F_224IsViso" localSheetId="6">'Forma 7'!$I$140</definedName>
    <definedName name="VAS076_F_224IsViso">'Forma 7'!$I$140</definedName>
    <definedName name="VAS076_F_225PavirsiniuNuoteku" localSheetId="6">'Forma 7'!$M$140</definedName>
    <definedName name="VAS076_F_225PavirsiniuNuoteku">'Forma 7'!$M$140</definedName>
    <definedName name="VAS076_F_226KitosReguliuojamosios" localSheetId="6">'Forma 7'!$N$140</definedName>
    <definedName name="VAS076_F_226KitosReguliuojamosios">'Forma 7'!$N$140</definedName>
    <definedName name="VAS076_F_227KitosVeiklos" localSheetId="6">'Forma 7'!$Q$140</definedName>
    <definedName name="VAS076_F_227KitosVeiklos">'Forma 7'!$Q$140</definedName>
    <definedName name="VAS076_F_231IS" localSheetId="6">'Forma 7'!$D$141</definedName>
    <definedName name="VAS076_F_231IS">'Forma 7'!$D$141</definedName>
    <definedName name="VAS076_F_2331GeriamojoVandens" localSheetId="6">'Forma 7'!$F$141</definedName>
    <definedName name="VAS076_F_2331GeriamojoVandens">'Forma 7'!$F$141</definedName>
    <definedName name="VAS076_F_2332GeriamojoVandens" localSheetId="6">'Forma 7'!$G$141</definedName>
    <definedName name="VAS076_F_2332GeriamojoVandens">'Forma 7'!$G$141</definedName>
    <definedName name="VAS076_F_2333GeriamojoVandens" localSheetId="6">'Forma 7'!$H$141</definedName>
    <definedName name="VAS076_F_2333GeriamojoVandens">'Forma 7'!$H$141</definedName>
    <definedName name="VAS076_F_233IsViso" localSheetId="6">'Forma 7'!$E$141</definedName>
    <definedName name="VAS076_F_233IsViso">'Forma 7'!$E$141</definedName>
    <definedName name="VAS076_F_2341NuotekuSurinkimas" localSheetId="6">'Forma 7'!$J$141</definedName>
    <definedName name="VAS076_F_2341NuotekuSurinkimas">'Forma 7'!$J$141</definedName>
    <definedName name="VAS076_F_2342NuotekuValymas" localSheetId="6">'Forma 7'!$K$141</definedName>
    <definedName name="VAS076_F_2342NuotekuValymas">'Forma 7'!$K$141</definedName>
    <definedName name="VAS076_F_2343NuotekuDumblo" localSheetId="6">'Forma 7'!$L$141</definedName>
    <definedName name="VAS076_F_2343NuotekuDumblo">'Forma 7'!$L$141</definedName>
    <definedName name="VAS076_F_234IsViso" localSheetId="6">'Forma 7'!$I$141</definedName>
    <definedName name="VAS076_F_234IsViso">'Forma 7'!$I$141</definedName>
    <definedName name="VAS076_F_235PavirsiniuNuoteku" localSheetId="6">'Forma 7'!$M$141</definedName>
    <definedName name="VAS076_F_235PavirsiniuNuoteku">'Forma 7'!$M$141</definedName>
    <definedName name="VAS076_F_236KitosReguliuojamosios" localSheetId="6">'Forma 7'!$N$141</definedName>
    <definedName name="VAS076_F_236KitosReguliuojamosios">'Forma 7'!$N$141</definedName>
    <definedName name="VAS076_F_237KitosVeiklos" localSheetId="6">'Forma 7'!$Q$141</definedName>
    <definedName name="VAS076_F_237KitosVeiklos">'Forma 7'!$Q$141</definedName>
    <definedName name="VAS076_F_241IS" localSheetId="6">'Forma 7'!$D$142</definedName>
    <definedName name="VAS076_F_241IS">'Forma 7'!$D$142</definedName>
    <definedName name="VAS076_F_2431GeriamojoVandens" localSheetId="6">'Forma 7'!$F$142</definedName>
    <definedName name="VAS076_F_2431GeriamojoVandens">'Forma 7'!$F$142</definedName>
    <definedName name="VAS076_F_2432GeriamojoVandens" localSheetId="6">'Forma 7'!$G$142</definedName>
    <definedName name="VAS076_F_2432GeriamojoVandens">'Forma 7'!$G$142</definedName>
    <definedName name="VAS076_F_2433GeriamojoVandens" localSheetId="6">'Forma 7'!$H$142</definedName>
    <definedName name="VAS076_F_2433GeriamojoVandens">'Forma 7'!$H$142</definedName>
    <definedName name="VAS076_F_243IsViso" localSheetId="6">'Forma 7'!$E$142</definedName>
    <definedName name="VAS076_F_243IsViso">'Forma 7'!$E$142</definedName>
    <definedName name="VAS076_F_2441NuotekuSurinkimas" localSheetId="6">'Forma 7'!$J$142</definedName>
    <definedName name="VAS076_F_2441NuotekuSurinkimas">'Forma 7'!$J$142</definedName>
    <definedName name="VAS076_F_2442NuotekuValymas" localSheetId="6">'Forma 7'!$K$142</definedName>
    <definedName name="VAS076_F_2442NuotekuValymas">'Forma 7'!$K$142</definedName>
    <definedName name="VAS076_F_2443NuotekuDumblo" localSheetId="6">'Forma 7'!$L$142</definedName>
    <definedName name="VAS076_F_2443NuotekuDumblo">'Forma 7'!$L$142</definedName>
    <definedName name="VAS076_F_244IsViso" localSheetId="6">'Forma 7'!$I$142</definedName>
    <definedName name="VAS076_F_244IsViso">'Forma 7'!$I$142</definedName>
    <definedName name="VAS076_F_245PavirsiniuNuoteku" localSheetId="6">'Forma 7'!$M$142</definedName>
    <definedName name="VAS076_F_245PavirsiniuNuoteku">'Forma 7'!$M$142</definedName>
    <definedName name="VAS076_F_246KitosReguliuojamosios" localSheetId="6">'Forma 7'!$N$142</definedName>
    <definedName name="VAS076_F_246KitosReguliuojamosios">'Forma 7'!$N$142</definedName>
    <definedName name="VAS076_F_247KitosVeiklos" localSheetId="6">'Forma 7'!$Q$142</definedName>
    <definedName name="VAS076_F_247KitosVeiklos">'Forma 7'!$Q$142</definedName>
    <definedName name="VAS076_F_Apskaitospriet61IS" localSheetId="6">'Forma 7'!$D$26</definedName>
    <definedName name="VAS076_F_Apskaitospriet61IS">'Forma 7'!$D$26</definedName>
    <definedName name="VAS076_F_Apskaitospriet631GeriamojoVandens" localSheetId="6">'Forma 7'!$F$26</definedName>
    <definedName name="VAS076_F_Apskaitospriet631GeriamojoVandens">'Forma 7'!$F$26</definedName>
    <definedName name="VAS076_F_Apskaitospriet632GeriamojoVandens" localSheetId="6">'Forma 7'!$G$26</definedName>
    <definedName name="VAS076_F_Apskaitospriet632GeriamojoVandens">'Forma 7'!$G$26</definedName>
    <definedName name="VAS076_F_Apskaitospriet633GeriamojoVandens" localSheetId="6">'Forma 7'!$H$26</definedName>
    <definedName name="VAS076_F_Apskaitospriet633GeriamojoVandens">'Forma 7'!$H$26</definedName>
    <definedName name="VAS076_F_Apskaitospriet63IsViso" localSheetId="6">'Forma 7'!$E$26</definedName>
    <definedName name="VAS076_F_Apskaitospriet63IsViso">'Forma 7'!$E$26</definedName>
    <definedName name="VAS076_F_Apskaitospriet641NuotekuSurinkimas" localSheetId="6">'Forma 7'!$J$26</definedName>
    <definedName name="VAS076_F_Apskaitospriet641NuotekuSurinkimas">'Forma 7'!$J$26</definedName>
    <definedName name="VAS076_F_Apskaitospriet642NuotekuValymas" localSheetId="6">'Forma 7'!$K$26</definedName>
    <definedName name="VAS076_F_Apskaitospriet642NuotekuValymas">'Forma 7'!$K$26</definedName>
    <definedName name="VAS076_F_Apskaitospriet643NuotekuDumblo" localSheetId="6">'Forma 7'!$L$26</definedName>
    <definedName name="VAS076_F_Apskaitospriet643NuotekuDumblo">'Forma 7'!$L$26</definedName>
    <definedName name="VAS076_F_Apskaitospriet64IsViso" localSheetId="6">'Forma 7'!$I$26</definedName>
    <definedName name="VAS076_F_Apskaitospriet64IsViso">'Forma 7'!$I$26</definedName>
    <definedName name="VAS076_F_Apskaitospriet65PavirsiniuNuoteku" localSheetId="6">'Forma 7'!$M$26</definedName>
    <definedName name="VAS076_F_Apskaitospriet65PavirsiniuNuoteku">'Forma 7'!$M$26</definedName>
    <definedName name="VAS076_F_Apskaitospriet66KitosReguliuojamosios" localSheetId="6">'Forma 7'!$N$26</definedName>
    <definedName name="VAS076_F_Apskaitospriet66KitosReguliuojamosios">'Forma 7'!$N$26</definedName>
    <definedName name="VAS076_F_Apskaitospriet67KitosVeiklos" localSheetId="6">'Forma 7'!$Q$26</definedName>
    <definedName name="VAS076_F_Apskaitospriet67KitosVeiklos">'Forma 7'!$Q$26</definedName>
    <definedName name="VAS076_F_Apskaitospriet6Apskaitosveikla1" localSheetId="6">'Forma 7'!$O$26</definedName>
    <definedName name="VAS076_F_Apskaitospriet6Apskaitosveikla1">'Forma 7'!$O$26</definedName>
    <definedName name="VAS076_F_Apskaitospriet6Kitareguliuoja1" localSheetId="6">'Forma 7'!$P$26</definedName>
    <definedName name="VAS076_F_Apskaitospriet6Kitareguliuoja1">'Forma 7'!$P$26</definedName>
    <definedName name="VAS076_F_Apskaitospriet71IS" localSheetId="6">'Forma 7'!$D$54</definedName>
    <definedName name="VAS076_F_Apskaitospriet71IS">'Forma 7'!$D$54</definedName>
    <definedName name="VAS076_F_Apskaitospriet731GeriamojoVandens" localSheetId="6">'Forma 7'!$F$54</definedName>
    <definedName name="VAS076_F_Apskaitospriet731GeriamojoVandens">'Forma 7'!$F$54</definedName>
    <definedName name="VAS076_F_Apskaitospriet732GeriamojoVandens" localSheetId="6">'Forma 7'!$G$54</definedName>
    <definedName name="VAS076_F_Apskaitospriet732GeriamojoVandens">'Forma 7'!$G$54</definedName>
    <definedName name="VAS076_F_Apskaitospriet733GeriamojoVandens" localSheetId="6">'Forma 7'!$H$54</definedName>
    <definedName name="VAS076_F_Apskaitospriet733GeriamojoVandens">'Forma 7'!$H$54</definedName>
    <definedName name="VAS076_F_Apskaitospriet73IsViso" localSheetId="6">'Forma 7'!$E$54</definedName>
    <definedName name="VAS076_F_Apskaitospriet73IsViso">'Forma 7'!$E$54</definedName>
    <definedName name="VAS076_F_Apskaitospriet741NuotekuSurinkimas" localSheetId="6">'Forma 7'!$J$54</definedName>
    <definedName name="VAS076_F_Apskaitospriet741NuotekuSurinkimas">'Forma 7'!$J$54</definedName>
    <definedName name="VAS076_F_Apskaitospriet742NuotekuValymas" localSheetId="6">'Forma 7'!$K$54</definedName>
    <definedName name="VAS076_F_Apskaitospriet742NuotekuValymas">'Forma 7'!$K$54</definedName>
    <definedName name="VAS076_F_Apskaitospriet743NuotekuDumblo" localSheetId="6">'Forma 7'!$L$54</definedName>
    <definedName name="VAS076_F_Apskaitospriet743NuotekuDumblo">'Forma 7'!$L$54</definedName>
    <definedName name="VAS076_F_Apskaitospriet74IsViso" localSheetId="6">'Forma 7'!$I$54</definedName>
    <definedName name="VAS076_F_Apskaitospriet74IsViso">'Forma 7'!$I$54</definedName>
    <definedName name="VAS076_F_Apskaitospriet75PavirsiniuNuoteku" localSheetId="6">'Forma 7'!$M$54</definedName>
    <definedName name="VAS076_F_Apskaitospriet75PavirsiniuNuoteku">'Forma 7'!$M$54</definedName>
    <definedName name="VAS076_F_Apskaitospriet76KitosReguliuojamosios" localSheetId="6">'Forma 7'!$N$54</definedName>
    <definedName name="VAS076_F_Apskaitospriet76KitosReguliuojamosios">'Forma 7'!$N$54</definedName>
    <definedName name="VAS076_F_Apskaitospriet77KitosVeiklos" localSheetId="6">'Forma 7'!$Q$54</definedName>
    <definedName name="VAS076_F_Apskaitospriet77KitosVeiklos">'Forma 7'!$Q$54</definedName>
    <definedName name="VAS076_F_Apskaitospriet7Apskaitosveikla1" localSheetId="6">'Forma 7'!$O$54</definedName>
    <definedName name="VAS076_F_Apskaitospriet7Apskaitosveikla1">'Forma 7'!$O$54</definedName>
    <definedName name="VAS076_F_Apskaitospriet7Kitareguliuoja1" localSheetId="6">'Forma 7'!$P$54</definedName>
    <definedName name="VAS076_F_Apskaitospriet7Kitareguliuoja1">'Forma 7'!$P$54</definedName>
    <definedName name="VAS076_F_Apskaitospriet81IS" localSheetId="6">'Forma 7'!$D$82</definedName>
    <definedName name="VAS076_F_Apskaitospriet81IS">'Forma 7'!$D$82</definedName>
    <definedName name="VAS076_F_Apskaitospriet831GeriamojoVandens" localSheetId="6">'Forma 7'!$F$82</definedName>
    <definedName name="VAS076_F_Apskaitospriet831GeriamojoVandens">'Forma 7'!$F$82</definedName>
    <definedName name="VAS076_F_Apskaitospriet832GeriamojoVandens" localSheetId="6">'Forma 7'!$G$82</definedName>
    <definedName name="VAS076_F_Apskaitospriet832GeriamojoVandens">'Forma 7'!$G$82</definedName>
    <definedName name="VAS076_F_Apskaitospriet833GeriamojoVandens" localSheetId="6">'Forma 7'!$H$82</definedName>
    <definedName name="VAS076_F_Apskaitospriet833GeriamojoVandens">'Forma 7'!$H$82</definedName>
    <definedName name="VAS076_F_Apskaitospriet83IsViso" localSheetId="6">'Forma 7'!$E$82</definedName>
    <definedName name="VAS076_F_Apskaitospriet83IsViso">'Forma 7'!$E$82</definedName>
    <definedName name="VAS076_F_Apskaitospriet841NuotekuSurinkimas" localSheetId="6">'Forma 7'!$J$82</definedName>
    <definedName name="VAS076_F_Apskaitospriet841NuotekuSurinkimas">'Forma 7'!$J$82</definedName>
    <definedName name="VAS076_F_Apskaitospriet842NuotekuValymas" localSheetId="6">'Forma 7'!$K$82</definedName>
    <definedName name="VAS076_F_Apskaitospriet842NuotekuValymas">'Forma 7'!$K$82</definedName>
    <definedName name="VAS076_F_Apskaitospriet843NuotekuDumblo" localSheetId="6">'Forma 7'!$L$82</definedName>
    <definedName name="VAS076_F_Apskaitospriet843NuotekuDumblo">'Forma 7'!$L$82</definedName>
    <definedName name="VAS076_F_Apskaitospriet84IsViso" localSheetId="6">'Forma 7'!$I$82</definedName>
    <definedName name="VAS076_F_Apskaitospriet84IsViso">'Forma 7'!$I$82</definedName>
    <definedName name="VAS076_F_Apskaitospriet85PavirsiniuNuoteku" localSheetId="6">'Forma 7'!$M$82</definedName>
    <definedName name="VAS076_F_Apskaitospriet85PavirsiniuNuoteku">'Forma 7'!$M$82</definedName>
    <definedName name="VAS076_F_Apskaitospriet86KitosReguliuojamosios" localSheetId="6">'Forma 7'!$N$82</definedName>
    <definedName name="VAS076_F_Apskaitospriet86KitosReguliuojamosios">'Forma 7'!$N$82</definedName>
    <definedName name="VAS076_F_Apskaitospriet87KitosVeiklos" localSheetId="6">'Forma 7'!$Q$82</definedName>
    <definedName name="VAS076_F_Apskaitospriet87KitosVeiklos">'Forma 7'!$Q$82</definedName>
    <definedName name="VAS076_F_Apskaitospriet8Apskaitosveikla1" localSheetId="6">'Forma 7'!$O$82</definedName>
    <definedName name="VAS076_F_Apskaitospriet8Apskaitosveikla1">'Forma 7'!$O$82</definedName>
    <definedName name="VAS076_F_Apskaitospriet8Kitareguliuoja1" localSheetId="6">'Forma 7'!$P$82</definedName>
    <definedName name="VAS076_F_Apskaitospriet8Kitareguliuoja1">'Forma 7'!$P$82</definedName>
    <definedName name="VAS076_F_Apskaitospriet91IS" localSheetId="6">'Forma 7'!$D$131</definedName>
    <definedName name="VAS076_F_Apskaitospriet91IS">'Forma 7'!$D$131</definedName>
    <definedName name="VAS076_F_Apskaitospriet931GeriamojoVandens" localSheetId="6">'Forma 7'!$F$131</definedName>
    <definedName name="VAS076_F_Apskaitospriet931GeriamojoVandens">'Forma 7'!$F$131</definedName>
    <definedName name="VAS076_F_Apskaitospriet932GeriamojoVandens" localSheetId="6">'Forma 7'!$G$131</definedName>
    <definedName name="VAS076_F_Apskaitospriet932GeriamojoVandens">'Forma 7'!$G$131</definedName>
    <definedName name="VAS076_F_Apskaitospriet933GeriamojoVandens" localSheetId="6">'Forma 7'!$H$131</definedName>
    <definedName name="VAS076_F_Apskaitospriet933GeriamojoVandens">'Forma 7'!$H$131</definedName>
    <definedName name="VAS076_F_Apskaitospriet93IsViso" localSheetId="6">'Forma 7'!$E$131</definedName>
    <definedName name="VAS076_F_Apskaitospriet93IsViso">'Forma 7'!$E$131</definedName>
    <definedName name="VAS076_F_Apskaitospriet941NuotekuSurinkimas" localSheetId="6">'Forma 7'!$J$131</definedName>
    <definedName name="VAS076_F_Apskaitospriet941NuotekuSurinkimas">'Forma 7'!$J$131</definedName>
    <definedName name="VAS076_F_Apskaitospriet942NuotekuValymas" localSheetId="6">'Forma 7'!$K$131</definedName>
    <definedName name="VAS076_F_Apskaitospriet942NuotekuValymas">'Forma 7'!$K$131</definedName>
    <definedName name="VAS076_F_Apskaitospriet943NuotekuDumblo" localSheetId="6">'Forma 7'!$L$131</definedName>
    <definedName name="VAS076_F_Apskaitospriet943NuotekuDumblo">'Forma 7'!$L$131</definedName>
    <definedName name="VAS076_F_Apskaitospriet94IsViso" localSheetId="6">'Forma 7'!$I$131</definedName>
    <definedName name="VAS076_F_Apskaitospriet94IsViso">'Forma 7'!$I$131</definedName>
    <definedName name="VAS076_F_Apskaitospriet95PavirsiniuNuoteku" localSheetId="6">'Forma 7'!$M$131</definedName>
    <definedName name="VAS076_F_Apskaitospriet95PavirsiniuNuoteku">'Forma 7'!$M$131</definedName>
    <definedName name="VAS076_F_Apskaitospriet96KitosReguliuojamosios" localSheetId="6">'Forma 7'!$N$131</definedName>
    <definedName name="VAS076_F_Apskaitospriet96KitosReguliuojamosios">'Forma 7'!$N$131</definedName>
    <definedName name="VAS076_F_Apskaitospriet97KitosVeiklos" localSheetId="6">'Forma 7'!$Q$131</definedName>
    <definedName name="VAS076_F_Apskaitospriet97KitosVeiklos">'Forma 7'!$Q$131</definedName>
    <definedName name="VAS076_F_Apskaitospriet9Apskaitosveikla1" localSheetId="6">'Forma 7'!$O$131</definedName>
    <definedName name="VAS076_F_Apskaitospriet9Apskaitosveikla1">'Forma 7'!$O$131</definedName>
    <definedName name="VAS076_F_Apskaitospriet9Kitareguliuoja1" localSheetId="6">'Forma 7'!$P$131</definedName>
    <definedName name="VAS076_F_Apskaitospriet9Kitareguliuoja1">'Forma 7'!$P$131</definedName>
    <definedName name="VAS076_F_Atsiskaitomiej11IS" localSheetId="6">'Forma 7'!$D$27</definedName>
    <definedName name="VAS076_F_Atsiskaitomiej11IS">'Forma 7'!$D$27</definedName>
    <definedName name="VAS076_F_Atsiskaitomiej131GeriamojoVandens" localSheetId="6">'Forma 7'!$F$27</definedName>
    <definedName name="VAS076_F_Atsiskaitomiej131GeriamojoVandens">'Forma 7'!$F$27</definedName>
    <definedName name="VAS076_F_Atsiskaitomiej132GeriamojoVandens" localSheetId="6">'Forma 7'!$G$27</definedName>
    <definedName name="VAS076_F_Atsiskaitomiej132GeriamojoVandens">'Forma 7'!$G$27</definedName>
    <definedName name="VAS076_F_Atsiskaitomiej133GeriamojoVandens" localSheetId="6">'Forma 7'!$H$27</definedName>
    <definedName name="VAS076_F_Atsiskaitomiej133GeriamojoVandens">'Forma 7'!$H$27</definedName>
    <definedName name="VAS076_F_Atsiskaitomiej13IsViso" localSheetId="6">'Forma 7'!$E$27</definedName>
    <definedName name="VAS076_F_Atsiskaitomiej13IsViso">'Forma 7'!$E$27</definedName>
    <definedName name="VAS076_F_Atsiskaitomiej141NuotekuSurinkimas" localSheetId="6">'Forma 7'!$J$27</definedName>
    <definedName name="VAS076_F_Atsiskaitomiej141NuotekuSurinkimas">'Forma 7'!$J$27</definedName>
    <definedName name="VAS076_F_Atsiskaitomiej142NuotekuValymas" localSheetId="6">'Forma 7'!$K$27</definedName>
    <definedName name="VAS076_F_Atsiskaitomiej142NuotekuValymas">'Forma 7'!$K$27</definedName>
    <definedName name="VAS076_F_Atsiskaitomiej143NuotekuDumblo" localSheetId="6">'Forma 7'!$L$27</definedName>
    <definedName name="VAS076_F_Atsiskaitomiej143NuotekuDumblo">'Forma 7'!$L$27</definedName>
    <definedName name="VAS076_F_Atsiskaitomiej14IsViso" localSheetId="6">'Forma 7'!$I$27</definedName>
    <definedName name="VAS076_F_Atsiskaitomiej14IsViso">'Forma 7'!$I$27</definedName>
    <definedName name="VAS076_F_Atsiskaitomiej15PavirsiniuNuoteku" localSheetId="6">'Forma 7'!$M$27</definedName>
    <definedName name="VAS076_F_Atsiskaitomiej15PavirsiniuNuoteku">'Forma 7'!$M$27</definedName>
    <definedName name="VAS076_F_Atsiskaitomiej16KitosReguliuojamosios" localSheetId="6">'Forma 7'!$N$27</definedName>
    <definedName name="VAS076_F_Atsiskaitomiej16KitosReguliuojamosios">'Forma 7'!$N$27</definedName>
    <definedName name="VAS076_F_Atsiskaitomiej17KitosVeiklos" localSheetId="6">'Forma 7'!$Q$27</definedName>
    <definedName name="VAS076_F_Atsiskaitomiej17KitosVeiklos">'Forma 7'!$Q$27</definedName>
    <definedName name="VAS076_F_Atsiskaitomiej1Apskaitosveikla1" localSheetId="6">'Forma 7'!$O$27</definedName>
    <definedName name="VAS076_F_Atsiskaitomiej1Apskaitosveikla1">'Forma 7'!$O$27</definedName>
    <definedName name="VAS076_F_Atsiskaitomiej1Kitareguliuoja1" localSheetId="6">'Forma 7'!$P$27</definedName>
    <definedName name="VAS076_F_Atsiskaitomiej1Kitareguliuoja1">'Forma 7'!$P$27</definedName>
    <definedName name="VAS076_F_Atsiskaitomiej21IS" localSheetId="6">'Forma 7'!$D$55</definedName>
    <definedName name="VAS076_F_Atsiskaitomiej21IS">'Forma 7'!$D$55</definedName>
    <definedName name="VAS076_F_Atsiskaitomiej231GeriamojoVandens" localSheetId="6">'Forma 7'!$F$55</definedName>
    <definedName name="VAS076_F_Atsiskaitomiej231GeriamojoVandens">'Forma 7'!$F$55</definedName>
    <definedName name="VAS076_F_Atsiskaitomiej232GeriamojoVandens" localSheetId="6">'Forma 7'!$G$55</definedName>
    <definedName name="VAS076_F_Atsiskaitomiej232GeriamojoVandens">'Forma 7'!$G$55</definedName>
    <definedName name="VAS076_F_Atsiskaitomiej233GeriamojoVandens" localSheetId="6">'Forma 7'!$H$55</definedName>
    <definedName name="VAS076_F_Atsiskaitomiej233GeriamojoVandens">'Forma 7'!$H$55</definedName>
    <definedName name="VAS076_F_Atsiskaitomiej23IsViso" localSheetId="6">'Forma 7'!$E$55</definedName>
    <definedName name="VAS076_F_Atsiskaitomiej23IsViso">'Forma 7'!$E$55</definedName>
    <definedName name="VAS076_F_Atsiskaitomiej241NuotekuSurinkimas" localSheetId="6">'Forma 7'!$J$55</definedName>
    <definedName name="VAS076_F_Atsiskaitomiej241NuotekuSurinkimas">'Forma 7'!$J$55</definedName>
    <definedName name="VAS076_F_Atsiskaitomiej242NuotekuValymas" localSheetId="6">'Forma 7'!$K$55</definedName>
    <definedName name="VAS076_F_Atsiskaitomiej242NuotekuValymas">'Forma 7'!$K$55</definedName>
    <definedName name="VAS076_F_Atsiskaitomiej243NuotekuDumblo" localSheetId="6">'Forma 7'!$L$55</definedName>
    <definedName name="VAS076_F_Atsiskaitomiej243NuotekuDumblo">'Forma 7'!$L$55</definedName>
    <definedName name="VAS076_F_Atsiskaitomiej24IsViso" localSheetId="6">'Forma 7'!$I$55</definedName>
    <definedName name="VAS076_F_Atsiskaitomiej24IsViso">'Forma 7'!$I$55</definedName>
    <definedName name="VAS076_F_Atsiskaitomiej25PavirsiniuNuoteku" localSheetId="6">'Forma 7'!$M$55</definedName>
    <definedName name="VAS076_F_Atsiskaitomiej25PavirsiniuNuoteku">'Forma 7'!$M$55</definedName>
    <definedName name="VAS076_F_Atsiskaitomiej26KitosReguliuojamosios" localSheetId="6">'Forma 7'!$N$55</definedName>
    <definedName name="VAS076_F_Atsiskaitomiej26KitosReguliuojamosios">'Forma 7'!$N$55</definedName>
    <definedName name="VAS076_F_Atsiskaitomiej27KitosVeiklos" localSheetId="6">'Forma 7'!$Q$55</definedName>
    <definedName name="VAS076_F_Atsiskaitomiej27KitosVeiklos">'Forma 7'!$Q$55</definedName>
    <definedName name="VAS076_F_Atsiskaitomiej2Apskaitosveikla1" localSheetId="6">'Forma 7'!$O$55</definedName>
    <definedName name="VAS076_F_Atsiskaitomiej2Apskaitosveikla1">'Forma 7'!$O$55</definedName>
    <definedName name="VAS076_F_Atsiskaitomiej2Kitareguliuoja1" localSheetId="6">'Forma 7'!$P$55</definedName>
    <definedName name="VAS076_F_Atsiskaitomiej2Kitareguliuoja1">'Forma 7'!$P$55</definedName>
    <definedName name="VAS076_F_Atsiskaitomiej31IS" localSheetId="6">'Forma 7'!$D$83</definedName>
    <definedName name="VAS076_F_Atsiskaitomiej31IS">'Forma 7'!$D$83</definedName>
    <definedName name="VAS076_F_Atsiskaitomiej331GeriamojoVandens" localSheetId="6">'Forma 7'!$F$83</definedName>
    <definedName name="VAS076_F_Atsiskaitomiej331GeriamojoVandens">'Forma 7'!$F$83</definedName>
    <definedName name="VAS076_F_Atsiskaitomiej332GeriamojoVandens" localSheetId="6">'Forma 7'!$G$83</definedName>
    <definedName name="VAS076_F_Atsiskaitomiej332GeriamojoVandens">'Forma 7'!$G$83</definedName>
    <definedName name="VAS076_F_Atsiskaitomiej333GeriamojoVandens" localSheetId="6">'Forma 7'!$H$83</definedName>
    <definedName name="VAS076_F_Atsiskaitomiej333GeriamojoVandens">'Forma 7'!$H$83</definedName>
    <definedName name="VAS076_F_Atsiskaitomiej33IsViso" localSheetId="6">'Forma 7'!$E$83</definedName>
    <definedName name="VAS076_F_Atsiskaitomiej33IsViso">'Forma 7'!$E$83</definedName>
    <definedName name="VAS076_F_Atsiskaitomiej341NuotekuSurinkimas" localSheetId="6">'Forma 7'!$J$83</definedName>
    <definedName name="VAS076_F_Atsiskaitomiej341NuotekuSurinkimas">'Forma 7'!$J$83</definedName>
    <definedName name="VAS076_F_Atsiskaitomiej342NuotekuValymas" localSheetId="6">'Forma 7'!$K$83</definedName>
    <definedName name="VAS076_F_Atsiskaitomiej342NuotekuValymas">'Forma 7'!$K$83</definedName>
    <definedName name="VAS076_F_Atsiskaitomiej343NuotekuDumblo" localSheetId="6">'Forma 7'!$L$83</definedName>
    <definedName name="VAS076_F_Atsiskaitomiej343NuotekuDumblo">'Forma 7'!$L$83</definedName>
    <definedName name="VAS076_F_Atsiskaitomiej34IsViso" localSheetId="6">'Forma 7'!$I$83</definedName>
    <definedName name="VAS076_F_Atsiskaitomiej34IsViso">'Forma 7'!$I$83</definedName>
    <definedName name="VAS076_F_Atsiskaitomiej35PavirsiniuNuoteku" localSheetId="6">'Forma 7'!$M$83</definedName>
    <definedName name="VAS076_F_Atsiskaitomiej35PavirsiniuNuoteku">'Forma 7'!$M$83</definedName>
    <definedName name="VAS076_F_Atsiskaitomiej36KitosReguliuojamosios" localSheetId="6">'Forma 7'!$N$83</definedName>
    <definedName name="VAS076_F_Atsiskaitomiej36KitosReguliuojamosios">'Forma 7'!$N$83</definedName>
    <definedName name="VAS076_F_Atsiskaitomiej37KitosVeiklos" localSheetId="6">'Forma 7'!$Q$83</definedName>
    <definedName name="VAS076_F_Atsiskaitomiej37KitosVeiklos">'Forma 7'!$Q$83</definedName>
    <definedName name="VAS076_F_Atsiskaitomiej3Apskaitosveikla1" localSheetId="6">'Forma 7'!$O$83</definedName>
    <definedName name="VAS076_F_Atsiskaitomiej3Apskaitosveikla1">'Forma 7'!$O$83</definedName>
    <definedName name="VAS076_F_Atsiskaitomiej3Kitareguliuoja1" localSheetId="6">'Forma 7'!$P$83</definedName>
    <definedName name="VAS076_F_Atsiskaitomiej3Kitareguliuoja1">'Forma 7'!$P$83</definedName>
    <definedName name="VAS076_F_Atsiskaitomiej41IS" localSheetId="6">'Forma 7'!$D$132</definedName>
    <definedName name="VAS076_F_Atsiskaitomiej41IS">'Forma 7'!$D$132</definedName>
    <definedName name="VAS076_F_Atsiskaitomiej431GeriamojoVandens" localSheetId="6">'Forma 7'!$F$132</definedName>
    <definedName name="VAS076_F_Atsiskaitomiej431GeriamojoVandens">'Forma 7'!$F$132</definedName>
    <definedName name="VAS076_F_Atsiskaitomiej432GeriamojoVandens" localSheetId="6">'Forma 7'!$G$132</definedName>
    <definedName name="VAS076_F_Atsiskaitomiej432GeriamojoVandens">'Forma 7'!$G$132</definedName>
    <definedName name="VAS076_F_Atsiskaitomiej433GeriamojoVandens" localSheetId="6">'Forma 7'!$H$132</definedName>
    <definedName name="VAS076_F_Atsiskaitomiej433GeriamojoVandens">'Forma 7'!$H$132</definedName>
    <definedName name="VAS076_F_Atsiskaitomiej43IsViso" localSheetId="6">'Forma 7'!$E$132</definedName>
    <definedName name="VAS076_F_Atsiskaitomiej43IsViso">'Forma 7'!$E$132</definedName>
    <definedName name="VAS076_F_Atsiskaitomiej441NuotekuSurinkimas" localSheetId="6">'Forma 7'!$J$132</definedName>
    <definedName name="VAS076_F_Atsiskaitomiej441NuotekuSurinkimas">'Forma 7'!$J$132</definedName>
    <definedName name="VAS076_F_Atsiskaitomiej442NuotekuValymas" localSheetId="6">'Forma 7'!$K$132</definedName>
    <definedName name="VAS076_F_Atsiskaitomiej442NuotekuValymas">'Forma 7'!$K$132</definedName>
    <definedName name="VAS076_F_Atsiskaitomiej443NuotekuDumblo" localSheetId="6">'Forma 7'!$L$132</definedName>
    <definedName name="VAS076_F_Atsiskaitomiej443NuotekuDumblo">'Forma 7'!$L$132</definedName>
    <definedName name="VAS076_F_Atsiskaitomiej44IsViso" localSheetId="6">'Forma 7'!$I$132</definedName>
    <definedName name="VAS076_F_Atsiskaitomiej44IsViso">'Forma 7'!$I$132</definedName>
    <definedName name="VAS076_F_Atsiskaitomiej45PavirsiniuNuoteku" localSheetId="6">'Forma 7'!$M$132</definedName>
    <definedName name="VAS076_F_Atsiskaitomiej45PavirsiniuNuoteku">'Forma 7'!$M$132</definedName>
    <definedName name="VAS076_F_Atsiskaitomiej46KitosReguliuojamosios" localSheetId="6">'Forma 7'!$N$132</definedName>
    <definedName name="VAS076_F_Atsiskaitomiej46KitosReguliuojamosios">'Forma 7'!$N$132</definedName>
    <definedName name="VAS076_F_Atsiskaitomiej47KitosVeiklos" localSheetId="6">'Forma 7'!$Q$132</definedName>
    <definedName name="VAS076_F_Atsiskaitomiej47KitosVeiklos">'Forma 7'!$Q$132</definedName>
    <definedName name="VAS076_F_Atsiskaitomiej4Apskaitosveikla1" localSheetId="6">'Forma 7'!$O$132</definedName>
    <definedName name="VAS076_F_Atsiskaitomiej4Apskaitosveikla1">'Forma 7'!$O$132</definedName>
    <definedName name="VAS076_F_Atsiskaitomiej4Kitareguliuoja1" localSheetId="6">'Forma 7'!$P$132</definedName>
    <definedName name="VAS076_F_Atsiskaitomiej4Kitareguliuoja1">'Forma 7'!$P$132</definedName>
    <definedName name="VAS076_F_Bendraipaskirs31IS" localSheetId="6">'Forma 7'!$D$116</definedName>
    <definedName name="VAS076_F_Bendraipaskirs31IS">'Forma 7'!$D$116</definedName>
    <definedName name="VAS076_F_Bendraipaskirs331GeriamojoVandens" localSheetId="6">'Forma 7'!$F$116</definedName>
    <definedName name="VAS076_F_Bendraipaskirs331GeriamojoVandens">'Forma 7'!$F$116</definedName>
    <definedName name="VAS076_F_Bendraipaskirs332GeriamojoVandens" localSheetId="6">'Forma 7'!$G$116</definedName>
    <definedName name="VAS076_F_Bendraipaskirs332GeriamojoVandens">'Forma 7'!$G$116</definedName>
    <definedName name="VAS076_F_Bendraipaskirs333GeriamojoVandens" localSheetId="6">'Forma 7'!$H$116</definedName>
    <definedName name="VAS076_F_Bendraipaskirs333GeriamojoVandens">'Forma 7'!$H$116</definedName>
    <definedName name="VAS076_F_Bendraipaskirs33IsViso" localSheetId="6">'Forma 7'!$E$116</definedName>
    <definedName name="VAS076_F_Bendraipaskirs33IsViso">'Forma 7'!$E$116</definedName>
    <definedName name="VAS076_F_Bendraipaskirs341NuotekuSurinkimas" localSheetId="6">'Forma 7'!$J$116</definedName>
    <definedName name="VAS076_F_Bendraipaskirs341NuotekuSurinkimas">'Forma 7'!$J$116</definedName>
    <definedName name="VAS076_F_Bendraipaskirs342NuotekuValymas" localSheetId="6">'Forma 7'!$K$116</definedName>
    <definedName name="VAS076_F_Bendraipaskirs342NuotekuValymas">'Forma 7'!$K$116</definedName>
    <definedName name="VAS076_F_Bendraipaskirs343NuotekuDumblo" localSheetId="6">'Forma 7'!$L$116</definedName>
    <definedName name="VAS076_F_Bendraipaskirs343NuotekuDumblo">'Forma 7'!$L$116</definedName>
    <definedName name="VAS076_F_Bendraipaskirs34IsViso" localSheetId="6">'Forma 7'!$I$116</definedName>
    <definedName name="VAS076_F_Bendraipaskirs34IsViso">'Forma 7'!$I$116</definedName>
    <definedName name="VAS076_F_Bendraipaskirs35PavirsiniuNuoteku" localSheetId="6">'Forma 7'!$M$116</definedName>
    <definedName name="VAS076_F_Bendraipaskirs35PavirsiniuNuoteku">'Forma 7'!$M$116</definedName>
    <definedName name="VAS076_F_Bendraipaskirs36KitosReguliuojamosios" localSheetId="6">'Forma 7'!$N$116</definedName>
    <definedName name="VAS076_F_Bendraipaskirs36KitosReguliuojamosios">'Forma 7'!$N$116</definedName>
    <definedName name="VAS076_F_Bendraipaskirs37KitosVeiklos" localSheetId="6">'Forma 7'!$Q$116</definedName>
    <definedName name="VAS076_F_Bendraipaskirs37KitosVeiklos">'Forma 7'!$Q$116</definedName>
    <definedName name="VAS076_F_Bendraipaskirs3Apskaitosveikla1" localSheetId="6">'Forma 7'!$O$116</definedName>
    <definedName name="VAS076_F_Bendraipaskirs3Apskaitosveikla1">'Forma 7'!$O$116</definedName>
    <definedName name="VAS076_F_Bendraipaskirs3Kitareguliuoja1" localSheetId="6">'Forma 7'!$P$116</definedName>
    <definedName name="VAS076_F_Bendraipaskirs3Kitareguliuoja1">'Forma 7'!$P$116</definedName>
    <definedName name="VAS076_F_Cpunktui171IS" localSheetId="6">'Forma 7'!$D$101</definedName>
    <definedName name="VAS076_F_Cpunktui171IS">'Forma 7'!$D$101</definedName>
    <definedName name="VAS076_F_Cpunktui1731GeriamojoVandens" localSheetId="6">'Forma 7'!$F$101</definedName>
    <definedName name="VAS076_F_Cpunktui1731GeriamojoVandens">'Forma 7'!$F$101</definedName>
    <definedName name="VAS076_F_Cpunktui1732GeriamojoVandens" localSheetId="6">'Forma 7'!$G$101</definedName>
    <definedName name="VAS076_F_Cpunktui1732GeriamojoVandens">'Forma 7'!$G$101</definedName>
    <definedName name="VAS076_F_Cpunktui1733GeriamojoVandens" localSheetId="6">'Forma 7'!$H$101</definedName>
    <definedName name="VAS076_F_Cpunktui1733GeriamojoVandens">'Forma 7'!$H$101</definedName>
    <definedName name="VAS076_F_Cpunktui173IsViso" localSheetId="6">'Forma 7'!$E$101</definedName>
    <definedName name="VAS076_F_Cpunktui173IsViso">'Forma 7'!$E$101</definedName>
    <definedName name="VAS076_F_Cpunktui1741NuotekuSurinkimas" localSheetId="6">'Forma 7'!$J$101</definedName>
    <definedName name="VAS076_F_Cpunktui1741NuotekuSurinkimas">'Forma 7'!$J$101</definedName>
    <definedName name="VAS076_F_Cpunktui1742NuotekuValymas" localSheetId="6">'Forma 7'!$K$101</definedName>
    <definedName name="VAS076_F_Cpunktui1742NuotekuValymas">'Forma 7'!$K$101</definedName>
    <definedName name="VAS076_F_Cpunktui1743NuotekuDumblo" localSheetId="6">'Forma 7'!$L$101</definedName>
    <definedName name="VAS076_F_Cpunktui1743NuotekuDumblo">'Forma 7'!$L$101</definedName>
    <definedName name="VAS076_F_Cpunktui174IsViso" localSheetId="6">'Forma 7'!$I$101</definedName>
    <definedName name="VAS076_F_Cpunktui174IsViso">'Forma 7'!$I$101</definedName>
    <definedName name="VAS076_F_Cpunktui175PavirsiniuNuoteku" localSheetId="6">'Forma 7'!$M$101</definedName>
    <definedName name="VAS076_F_Cpunktui175PavirsiniuNuoteku">'Forma 7'!$M$101</definedName>
    <definedName name="VAS076_F_Cpunktui176KitosReguliuojamosios" localSheetId="6">'Forma 7'!$N$101</definedName>
    <definedName name="VAS076_F_Cpunktui176KitosReguliuojamosios">'Forma 7'!$N$101</definedName>
    <definedName name="VAS076_F_Cpunktui177KitosVeiklos" localSheetId="6">'Forma 7'!$Q$101</definedName>
    <definedName name="VAS076_F_Cpunktui177KitosVeiklos">'Forma 7'!$Q$101</definedName>
    <definedName name="VAS076_F_Cpunktui17Apskaitosveikla1" localSheetId="6">'Forma 7'!$O$101</definedName>
    <definedName name="VAS076_F_Cpunktui17Apskaitosveikla1">'Forma 7'!$O$101</definedName>
    <definedName name="VAS076_F_Cpunktui17Kitareguliuoja1" localSheetId="6">'Forma 7'!$P$101</definedName>
    <definedName name="VAS076_F_Cpunktui17Kitareguliuoja1">'Forma 7'!$P$101</definedName>
    <definedName name="VAS076_F_Cpunktui181IS" localSheetId="6">'Forma 7'!$D$102</definedName>
    <definedName name="VAS076_F_Cpunktui181IS">'Forma 7'!$D$102</definedName>
    <definedName name="VAS076_F_Cpunktui1831GeriamojoVandens" localSheetId="6">'Forma 7'!$F$102</definedName>
    <definedName name="VAS076_F_Cpunktui1831GeriamojoVandens">'Forma 7'!$F$102</definedName>
    <definedName name="VAS076_F_Cpunktui1832GeriamojoVandens" localSheetId="6">'Forma 7'!$G$102</definedName>
    <definedName name="VAS076_F_Cpunktui1832GeriamojoVandens">'Forma 7'!$G$102</definedName>
    <definedName name="VAS076_F_Cpunktui1833GeriamojoVandens" localSheetId="6">'Forma 7'!$H$102</definedName>
    <definedName name="VAS076_F_Cpunktui1833GeriamojoVandens">'Forma 7'!$H$102</definedName>
    <definedName name="VAS076_F_Cpunktui183IsViso" localSheetId="6">'Forma 7'!$E$102</definedName>
    <definedName name="VAS076_F_Cpunktui183IsViso">'Forma 7'!$E$102</definedName>
    <definedName name="VAS076_F_Cpunktui1841NuotekuSurinkimas" localSheetId="6">'Forma 7'!$J$102</definedName>
    <definedName name="VAS076_F_Cpunktui1841NuotekuSurinkimas">'Forma 7'!$J$102</definedName>
    <definedName name="VAS076_F_Cpunktui1842NuotekuValymas" localSheetId="6">'Forma 7'!$K$102</definedName>
    <definedName name="VAS076_F_Cpunktui1842NuotekuValymas">'Forma 7'!$K$102</definedName>
    <definedName name="VAS076_F_Cpunktui1843NuotekuDumblo" localSheetId="6">'Forma 7'!$L$102</definedName>
    <definedName name="VAS076_F_Cpunktui1843NuotekuDumblo">'Forma 7'!$L$102</definedName>
    <definedName name="VAS076_F_Cpunktui184IsViso" localSheetId="6">'Forma 7'!$I$102</definedName>
    <definedName name="VAS076_F_Cpunktui184IsViso">'Forma 7'!$I$102</definedName>
    <definedName name="VAS076_F_Cpunktui185PavirsiniuNuoteku" localSheetId="6">'Forma 7'!$M$102</definedName>
    <definedName name="VAS076_F_Cpunktui185PavirsiniuNuoteku">'Forma 7'!$M$102</definedName>
    <definedName name="VAS076_F_Cpunktui186KitosReguliuojamosios" localSheetId="6">'Forma 7'!$N$102</definedName>
    <definedName name="VAS076_F_Cpunktui186KitosReguliuojamosios">'Forma 7'!$N$102</definedName>
    <definedName name="VAS076_F_Cpunktui187KitosVeiklos" localSheetId="6">'Forma 7'!$Q$102</definedName>
    <definedName name="VAS076_F_Cpunktui187KitosVeiklos">'Forma 7'!$Q$102</definedName>
    <definedName name="VAS076_F_Cpunktui18Apskaitosveikla1" localSheetId="6">'Forma 7'!$O$102</definedName>
    <definedName name="VAS076_F_Cpunktui18Apskaitosveikla1">'Forma 7'!$O$102</definedName>
    <definedName name="VAS076_F_Cpunktui18Kitareguliuoja1" localSheetId="6">'Forma 7'!$P$102</definedName>
    <definedName name="VAS076_F_Cpunktui18Kitareguliuoja1">'Forma 7'!$P$102</definedName>
    <definedName name="VAS076_F_Cpunktui191IS" localSheetId="6">'Forma 7'!$D$107</definedName>
    <definedName name="VAS076_F_Cpunktui191IS">'Forma 7'!$D$107</definedName>
    <definedName name="VAS076_F_Cpunktui1931GeriamojoVandens" localSheetId="6">'Forma 7'!$F$107</definedName>
    <definedName name="VAS076_F_Cpunktui1931GeriamojoVandens">'Forma 7'!$F$107</definedName>
    <definedName name="VAS076_F_Cpunktui1932GeriamojoVandens" localSheetId="6">'Forma 7'!$G$107</definedName>
    <definedName name="VAS076_F_Cpunktui1932GeriamojoVandens">'Forma 7'!$G$107</definedName>
    <definedName name="VAS076_F_Cpunktui1933GeriamojoVandens" localSheetId="6">'Forma 7'!$H$107</definedName>
    <definedName name="VAS076_F_Cpunktui1933GeriamojoVandens">'Forma 7'!$H$107</definedName>
    <definedName name="VAS076_F_Cpunktui193IsViso" localSheetId="6">'Forma 7'!$E$107</definedName>
    <definedName name="VAS076_F_Cpunktui193IsViso">'Forma 7'!$E$107</definedName>
    <definedName name="VAS076_F_Cpunktui1941NuotekuSurinkimas" localSheetId="6">'Forma 7'!$J$107</definedName>
    <definedName name="VAS076_F_Cpunktui1941NuotekuSurinkimas">'Forma 7'!$J$107</definedName>
    <definedName name="VAS076_F_Cpunktui1942NuotekuValymas" localSheetId="6">'Forma 7'!$K$107</definedName>
    <definedName name="VAS076_F_Cpunktui1942NuotekuValymas">'Forma 7'!$K$107</definedName>
    <definedName name="VAS076_F_Cpunktui1943NuotekuDumblo" localSheetId="6">'Forma 7'!$L$107</definedName>
    <definedName name="VAS076_F_Cpunktui1943NuotekuDumblo">'Forma 7'!$L$107</definedName>
    <definedName name="VAS076_F_Cpunktui194IsViso" localSheetId="6">'Forma 7'!$I$107</definedName>
    <definedName name="VAS076_F_Cpunktui194IsViso">'Forma 7'!$I$107</definedName>
    <definedName name="VAS076_F_Cpunktui195PavirsiniuNuoteku" localSheetId="6">'Forma 7'!$M$107</definedName>
    <definedName name="VAS076_F_Cpunktui195PavirsiniuNuoteku">'Forma 7'!$M$107</definedName>
    <definedName name="VAS076_F_Cpunktui196KitosReguliuojamosios" localSheetId="6">'Forma 7'!$N$107</definedName>
    <definedName name="VAS076_F_Cpunktui196KitosReguliuojamosios">'Forma 7'!$N$107</definedName>
    <definedName name="VAS076_F_Cpunktui197KitosVeiklos" localSheetId="6">'Forma 7'!$Q$107</definedName>
    <definedName name="VAS076_F_Cpunktui197KitosVeiklos">'Forma 7'!$Q$107</definedName>
    <definedName name="VAS076_F_Cpunktui19Apskaitosveikla1" localSheetId="6">'Forma 7'!$O$107</definedName>
    <definedName name="VAS076_F_Cpunktui19Apskaitosveikla1">'Forma 7'!$O$107</definedName>
    <definedName name="VAS076_F_Cpunktui19Kitareguliuoja1" localSheetId="6">'Forma 7'!$P$107</definedName>
    <definedName name="VAS076_F_Cpunktui19Kitareguliuoja1">'Forma 7'!$P$107</definedName>
    <definedName name="VAS076_F_Cpunktui201IS" localSheetId="6">'Forma 7'!$D$108</definedName>
    <definedName name="VAS076_F_Cpunktui201IS">'Forma 7'!$D$108</definedName>
    <definedName name="VAS076_F_Cpunktui2031GeriamojoVandens" localSheetId="6">'Forma 7'!$F$108</definedName>
    <definedName name="VAS076_F_Cpunktui2031GeriamojoVandens">'Forma 7'!$F$108</definedName>
    <definedName name="VAS076_F_Cpunktui2032GeriamojoVandens" localSheetId="6">'Forma 7'!$G$108</definedName>
    <definedName name="VAS076_F_Cpunktui2032GeriamojoVandens">'Forma 7'!$G$108</definedName>
    <definedName name="VAS076_F_Cpunktui2033GeriamojoVandens" localSheetId="6">'Forma 7'!$H$108</definedName>
    <definedName name="VAS076_F_Cpunktui2033GeriamojoVandens">'Forma 7'!$H$108</definedName>
    <definedName name="VAS076_F_Cpunktui203IsViso" localSheetId="6">'Forma 7'!$E$108</definedName>
    <definedName name="VAS076_F_Cpunktui203IsViso">'Forma 7'!$E$108</definedName>
    <definedName name="VAS076_F_Cpunktui2041NuotekuSurinkimas" localSheetId="6">'Forma 7'!$J$108</definedName>
    <definedName name="VAS076_F_Cpunktui2041NuotekuSurinkimas">'Forma 7'!$J$108</definedName>
    <definedName name="VAS076_F_Cpunktui2042NuotekuValymas" localSheetId="6">'Forma 7'!$K$108</definedName>
    <definedName name="VAS076_F_Cpunktui2042NuotekuValymas">'Forma 7'!$K$108</definedName>
    <definedName name="VAS076_F_Cpunktui2043NuotekuDumblo" localSheetId="6">'Forma 7'!$L$108</definedName>
    <definedName name="VAS076_F_Cpunktui2043NuotekuDumblo">'Forma 7'!$L$108</definedName>
    <definedName name="VAS076_F_Cpunktui204IsViso" localSheetId="6">'Forma 7'!$I$108</definedName>
    <definedName name="VAS076_F_Cpunktui204IsViso">'Forma 7'!$I$108</definedName>
    <definedName name="VAS076_F_Cpunktui205PavirsiniuNuoteku" localSheetId="6">'Forma 7'!$M$108</definedName>
    <definedName name="VAS076_F_Cpunktui205PavirsiniuNuoteku">'Forma 7'!$M$108</definedName>
    <definedName name="VAS076_F_Cpunktui206KitosReguliuojamosios" localSheetId="6">'Forma 7'!$N$108</definedName>
    <definedName name="VAS076_F_Cpunktui206KitosReguliuojamosios">'Forma 7'!$N$108</definedName>
    <definedName name="VAS076_F_Cpunktui207KitosVeiklos" localSheetId="6">'Forma 7'!$Q$108</definedName>
    <definedName name="VAS076_F_Cpunktui207KitosVeiklos">'Forma 7'!$Q$108</definedName>
    <definedName name="VAS076_F_Cpunktui20Apskaitosveikla1" localSheetId="6">'Forma 7'!$O$108</definedName>
    <definedName name="VAS076_F_Cpunktui20Apskaitosveikla1">'Forma 7'!$O$108</definedName>
    <definedName name="VAS076_F_Cpunktui20Kitareguliuoja1" localSheetId="6">'Forma 7'!$P$108</definedName>
    <definedName name="VAS076_F_Cpunktui20Kitareguliuoja1">'Forma 7'!$P$108</definedName>
    <definedName name="VAS076_F_Cpunktui211IS" localSheetId="6">'Forma 7'!$D$109</definedName>
    <definedName name="VAS076_F_Cpunktui211IS">'Forma 7'!$D$109</definedName>
    <definedName name="VAS076_F_Cpunktui2131GeriamojoVandens" localSheetId="6">'Forma 7'!$F$109</definedName>
    <definedName name="VAS076_F_Cpunktui2131GeriamojoVandens">'Forma 7'!$F$109</definedName>
    <definedName name="VAS076_F_Cpunktui2132GeriamojoVandens" localSheetId="6">'Forma 7'!$G$109</definedName>
    <definedName name="VAS076_F_Cpunktui2132GeriamojoVandens">'Forma 7'!$G$109</definedName>
    <definedName name="VAS076_F_Cpunktui2133GeriamojoVandens" localSheetId="6">'Forma 7'!$H$109</definedName>
    <definedName name="VAS076_F_Cpunktui2133GeriamojoVandens">'Forma 7'!$H$109</definedName>
    <definedName name="VAS076_F_Cpunktui213IsViso" localSheetId="6">'Forma 7'!$E$109</definedName>
    <definedName name="VAS076_F_Cpunktui213IsViso">'Forma 7'!$E$109</definedName>
    <definedName name="VAS076_F_Cpunktui2141NuotekuSurinkimas" localSheetId="6">'Forma 7'!$J$109</definedName>
    <definedName name="VAS076_F_Cpunktui2141NuotekuSurinkimas">'Forma 7'!$J$109</definedName>
    <definedName name="VAS076_F_Cpunktui2142NuotekuValymas" localSheetId="6">'Forma 7'!$K$109</definedName>
    <definedName name="VAS076_F_Cpunktui2142NuotekuValymas">'Forma 7'!$K$109</definedName>
    <definedName name="VAS076_F_Cpunktui2143NuotekuDumblo" localSheetId="6">'Forma 7'!$L$109</definedName>
    <definedName name="VAS076_F_Cpunktui2143NuotekuDumblo">'Forma 7'!$L$109</definedName>
    <definedName name="VAS076_F_Cpunktui214IsViso" localSheetId="6">'Forma 7'!$I$109</definedName>
    <definedName name="VAS076_F_Cpunktui214IsViso">'Forma 7'!$I$109</definedName>
    <definedName name="VAS076_F_Cpunktui215PavirsiniuNuoteku" localSheetId="6">'Forma 7'!$M$109</definedName>
    <definedName name="VAS076_F_Cpunktui215PavirsiniuNuoteku">'Forma 7'!$M$109</definedName>
    <definedName name="VAS076_F_Cpunktui216KitosReguliuojamosios" localSheetId="6">'Forma 7'!$N$109</definedName>
    <definedName name="VAS076_F_Cpunktui216KitosReguliuojamosios">'Forma 7'!$N$109</definedName>
    <definedName name="VAS076_F_Cpunktui217KitosVeiklos" localSheetId="6">'Forma 7'!$Q$109</definedName>
    <definedName name="VAS076_F_Cpunktui217KitosVeiklos">'Forma 7'!$Q$109</definedName>
    <definedName name="VAS076_F_Cpunktui21Apskaitosveikla1" localSheetId="6">'Forma 7'!$O$109</definedName>
    <definedName name="VAS076_F_Cpunktui21Apskaitosveikla1">'Forma 7'!$O$109</definedName>
    <definedName name="VAS076_F_Cpunktui21Kitareguliuoja1" localSheetId="6">'Forma 7'!$P$109</definedName>
    <definedName name="VAS076_F_Cpunktui21Kitareguliuoja1">'Forma 7'!$P$109</definedName>
    <definedName name="VAS076_F_Cpunktui251IS" localSheetId="6">'Forma 7'!$D$95</definedName>
    <definedName name="VAS076_F_Cpunktui251IS">'Forma 7'!$D$95</definedName>
    <definedName name="VAS076_F_Cpunktui2531GeriamojoVandens" localSheetId="6">'Forma 7'!$F$95</definedName>
    <definedName name="VAS076_F_Cpunktui2531GeriamojoVandens">'Forma 7'!$F$95</definedName>
    <definedName name="VAS076_F_Cpunktui2532GeriamojoVandens" localSheetId="6">'Forma 7'!$G$95</definedName>
    <definedName name="VAS076_F_Cpunktui2532GeriamojoVandens">'Forma 7'!$G$95</definedName>
    <definedName name="VAS076_F_Cpunktui2533GeriamojoVandens" localSheetId="6">'Forma 7'!$H$95</definedName>
    <definedName name="VAS076_F_Cpunktui2533GeriamojoVandens">'Forma 7'!$H$95</definedName>
    <definedName name="VAS076_F_Cpunktui253IsViso" localSheetId="6">'Forma 7'!$E$95</definedName>
    <definedName name="VAS076_F_Cpunktui253IsViso">'Forma 7'!$E$95</definedName>
    <definedName name="VAS076_F_Cpunktui2541NuotekuSurinkimas" localSheetId="6">'Forma 7'!$J$95</definedName>
    <definedName name="VAS076_F_Cpunktui2541NuotekuSurinkimas">'Forma 7'!$J$95</definedName>
    <definedName name="VAS076_F_Cpunktui2542NuotekuValymas" localSheetId="6">'Forma 7'!$K$95</definedName>
    <definedName name="VAS076_F_Cpunktui2542NuotekuValymas">'Forma 7'!$K$95</definedName>
    <definedName name="VAS076_F_Cpunktui2543NuotekuDumblo" localSheetId="6">'Forma 7'!$L$95</definedName>
    <definedName name="VAS076_F_Cpunktui2543NuotekuDumblo">'Forma 7'!$L$95</definedName>
    <definedName name="VAS076_F_Cpunktui254IsViso" localSheetId="6">'Forma 7'!$I$95</definedName>
    <definedName name="VAS076_F_Cpunktui254IsViso">'Forma 7'!$I$95</definedName>
    <definedName name="VAS076_F_Cpunktui255PavirsiniuNuoteku" localSheetId="6">'Forma 7'!$M$95</definedName>
    <definedName name="VAS076_F_Cpunktui255PavirsiniuNuoteku">'Forma 7'!$M$95</definedName>
    <definedName name="VAS076_F_Cpunktui256KitosReguliuojamosios" localSheetId="6">'Forma 7'!$N$95</definedName>
    <definedName name="VAS076_F_Cpunktui256KitosReguliuojamosios">'Forma 7'!$N$95</definedName>
    <definedName name="VAS076_F_Cpunktui257KitosVeiklos" localSheetId="6">'Forma 7'!$Q$95</definedName>
    <definedName name="VAS076_F_Cpunktui257KitosVeiklos">'Forma 7'!$Q$95</definedName>
    <definedName name="VAS076_F_Cpunktui25Apskaitosveikla1" localSheetId="6">'Forma 7'!$O$95</definedName>
    <definedName name="VAS076_F_Cpunktui25Apskaitosveikla1">'Forma 7'!$O$95</definedName>
    <definedName name="VAS076_F_Cpunktui25Kitareguliuoja1" localSheetId="6">'Forma 7'!$P$95</definedName>
    <definedName name="VAS076_F_Cpunktui25Kitareguliuoja1">'Forma 7'!$P$95</definedName>
    <definedName name="VAS076_F_Cpunktui261IS" localSheetId="6">'Forma 7'!$D$96</definedName>
    <definedName name="VAS076_F_Cpunktui261IS">'Forma 7'!$D$96</definedName>
    <definedName name="VAS076_F_Cpunktui2631GeriamojoVandens" localSheetId="6">'Forma 7'!$F$96</definedName>
    <definedName name="VAS076_F_Cpunktui2631GeriamojoVandens">'Forma 7'!$F$96</definedName>
    <definedName name="VAS076_F_Cpunktui2632GeriamojoVandens" localSheetId="6">'Forma 7'!$G$96</definedName>
    <definedName name="VAS076_F_Cpunktui2632GeriamojoVandens">'Forma 7'!$G$96</definedName>
    <definedName name="VAS076_F_Cpunktui2633GeriamojoVandens" localSheetId="6">'Forma 7'!$H$96</definedName>
    <definedName name="VAS076_F_Cpunktui2633GeriamojoVandens">'Forma 7'!$H$96</definedName>
    <definedName name="VAS076_F_Cpunktui263IsViso" localSheetId="6">'Forma 7'!$E$96</definedName>
    <definedName name="VAS076_F_Cpunktui263IsViso">'Forma 7'!$E$96</definedName>
    <definedName name="VAS076_F_Cpunktui2641NuotekuSurinkimas" localSheetId="6">'Forma 7'!$J$96</definedName>
    <definedName name="VAS076_F_Cpunktui2641NuotekuSurinkimas">'Forma 7'!$J$96</definedName>
    <definedName name="VAS076_F_Cpunktui2642NuotekuValymas" localSheetId="6">'Forma 7'!$K$96</definedName>
    <definedName name="VAS076_F_Cpunktui2642NuotekuValymas">'Forma 7'!$K$96</definedName>
    <definedName name="VAS076_F_Cpunktui2643NuotekuDumblo" localSheetId="6">'Forma 7'!$L$96</definedName>
    <definedName name="VAS076_F_Cpunktui2643NuotekuDumblo">'Forma 7'!$L$96</definedName>
    <definedName name="VAS076_F_Cpunktui264IsViso" localSheetId="6">'Forma 7'!$I$96</definedName>
    <definedName name="VAS076_F_Cpunktui264IsViso">'Forma 7'!$I$96</definedName>
    <definedName name="VAS076_F_Cpunktui265PavirsiniuNuoteku" localSheetId="6">'Forma 7'!$M$96</definedName>
    <definedName name="VAS076_F_Cpunktui265PavirsiniuNuoteku">'Forma 7'!$M$96</definedName>
    <definedName name="VAS076_F_Cpunktui266KitosReguliuojamosios" localSheetId="6">'Forma 7'!$N$96</definedName>
    <definedName name="VAS076_F_Cpunktui266KitosReguliuojamosios">'Forma 7'!$N$96</definedName>
    <definedName name="VAS076_F_Cpunktui267KitosVeiklos" localSheetId="6">'Forma 7'!$Q$96</definedName>
    <definedName name="VAS076_F_Cpunktui267KitosVeiklos">'Forma 7'!$Q$96</definedName>
    <definedName name="VAS076_F_Cpunktui26Apskaitosveikla1" localSheetId="6">'Forma 7'!$O$96</definedName>
    <definedName name="VAS076_F_Cpunktui26Apskaitosveikla1">'Forma 7'!$O$96</definedName>
    <definedName name="VAS076_F_Cpunktui26Kitareguliuoja1" localSheetId="6">'Forma 7'!$P$96</definedName>
    <definedName name="VAS076_F_Cpunktui26Kitareguliuoja1">'Forma 7'!$P$96</definedName>
    <definedName name="VAS076_F_Cpunktui271IS" localSheetId="6">'Forma 7'!$D$97</definedName>
    <definedName name="VAS076_F_Cpunktui271IS">'Forma 7'!$D$97</definedName>
    <definedName name="VAS076_F_Cpunktui2731GeriamojoVandens" localSheetId="6">'Forma 7'!$F$97</definedName>
    <definedName name="VAS076_F_Cpunktui2731GeriamojoVandens">'Forma 7'!$F$97</definedName>
    <definedName name="VAS076_F_Cpunktui2732GeriamojoVandens" localSheetId="6">'Forma 7'!$G$97</definedName>
    <definedName name="VAS076_F_Cpunktui2732GeriamojoVandens">'Forma 7'!$G$97</definedName>
    <definedName name="VAS076_F_Cpunktui2733GeriamojoVandens" localSheetId="6">'Forma 7'!$H$97</definedName>
    <definedName name="VAS076_F_Cpunktui2733GeriamojoVandens">'Forma 7'!$H$97</definedName>
    <definedName name="VAS076_F_Cpunktui273IsViso" localSheetId="6">'Forma 7'!$E$97</definedName>
    <definedName name="VAS076_F_Cpunktui273IsViso">'Forma 7'!$E$97</definedName>
    <definedName name="VAS076_F_Cpunktui2741NuotekuSurinkimas" localSheetId="6">'Forma 7'!$J$97</definedName>
    <definedName name="VAS076_F_Cpunktui2741NuotekuSurinkimas">'Forma 7'!$J$97</definedName>
    <definedName name="VAS076_F_Cpunktui2742NuotekuValymas" localSheetId="6">'Forma 7'!$K$97</definedName>
    <definedName name="VAS076_F_Cpunktui2742NuotekuValymas">'Forma 7'!$K$97</definedName>
    <definedName name="VAS076_F_Cpunktui2743NuotekuDumblo" localSheetId="6">'Forma 7'!$L$97</definedName>
    <definedName name="VAS076_F_Cpunktui2743NuotekuDumblo">'Forma 7'!$L$97</definedName>
    <definedName name="VAS076_F_Cpunktui274IsViso" localSheetId="6">'Forma 7'!$I$97</definedName>
    <definedName name="VAS076_F_Cpunktui274IsViso">'Forma 7'!$I$97</definedName>
    <definedName name="VAS076_F_Cpunktui275PavirsiniuNuoteku" localSheetId="6">'Forma 7'!$M$97</definedName>
    <definedName name="VAS076_F_Cpunktui275PavirsiniuNuoteku">'Forma 7'!$M$97</definedName>
    <definedName name="VAS076_F_Cpunktui276KitosReguliuojamosios" localSheetId="6">'Forma 7'!$N$97</definedName>
    <definedName name="VAS076_F_Cpunktui276KitosReguliuojamosios">'Forma 7'!$N$97</definedName>
    <definedName name="VAS076_F_Cpunktui277KitosVeiklos" localSheetId="6">'Forma 7'!$Q$97</definedName>
    <definedName name="VAS076_F_Cpunktui277KitosVeiklos">'Forma 7'!$Q$97</definedName>
    <definedName name="VAS076_F_Cpunktui27Apskaitosveikla1" localSheetId="6">'Forma 7'!$O$97</definedName>
    <definedName name="VAS076_F_Cpunktui27Apskaitosveikla1">'Forma 7'!$O$97</definedName>
    <definedName name="VAS076_F_Cpunktui27Kitareguliuoja1" localSheetId="6">'Forma 7'!$P$97</definedName>
    <definedName name="VAS076_F_Cpunktui27Kitareguliuoja1">'Forma 7'!$P$97</definedName>
    <definedName name="VAS076_F_Cpunktui281IS" localSheetId="6">'Forma 7'!$D$98</definedName>
    <definedName name="VAS076_F_Cpunktui281IS">'Forma 7'!$D$98</definedName>
    <definedName name="VAS076_F_Cpunktui2831GeriamojoVandens" localSheetId="6">'Forma 7'!$F$98</definedName>
    <definedName name="VAS076_F_Cpunktui2831GeriamojoVandens">'Forma 7'!$F$98</definedName>
    <definedName name="VAS076_F_Cpunktui2832GeriamojoVandens" localSheetId="6">'Forma 7'!$G$98</definedName>
    <definedName name="VAS076_F_Cpunktui2832GeriamojoVandens">'Forma 7'!$G$98</definedName>
    <definedName name="VAS076_F_Cpunktui2833GeriamojoVandens" localSheetId="6">'Forma 7'!$H$98</definedName>
    <definedName name="VAS076_F_Cpunktui2833GeriamojoVandens">'Forma 7'!$H$98</definedName>
    <definedName name="VAS076_F_Cpunktui283IsViso" localSheetId="6">'Forma 7'!$E$98</definedName>
    <definedName name="VAS076_F_Cpunktui283IsViso">'Forma 7'!$E$98</definedName>
    <definedName name="VAS076_F_Cpunktui2841NuotekuSurinkimas" localSheetId="6">'Forma 7'!$J$98</definedName>
    <definedName name="VAS076_F_Cpunktui2841NuotekuSurinkimas">'Forma 7'!$J$98</definedName>
    <definedName name="VAS076_F_Cpunktui2842NuotekuValymas" localSheetId="6">'Forma 7'!$K$98</definedName>
    <definedName name="VAS076_F_Cpunktui2842NuotekuValymas">'Forma 7'!$K$98</definedName>
    <definedName name="VAS076_F_Cpunktui2843NuotekuDumblo" localSheetId="6">'Forma 7'!$L$98</definedName>
    <definedName name="VAS076_F_Cpunktui2843NuotekuDumblo">'Forma 7'!$L$98</definedName>
    <definedName name="VAS076_F_Cpunktui284IsViso" localSheetId="6">'Forma 7'!$I$98</definedName>
    <definedName name="VAS076_F_Cpunktui284IsViso">'Forma 7'!$I$98</definedName>
    <definedName name="VAS076_F_Cpunktui285PavirsiniuNuoteku" localSheetId="6">'Forma 7'!$M$98</definedName>
    <definedName name="VAS076_F_Cpunktui285PavirsiniuNuoteku">'Forma 7'!$M$98</definedName>
    <definedName name="VAS076_F_Cpunktui286KitosReguliuojamosios" localSheetId="6">'Forma 7'!$N$98</definedName>
    <definedName name="VAS076_F_Cpunktui286KitosReguliuojamosios">'Forma 7'!$N$98</definedName>
    <definedName name="VAS076_F_Cpunktui287KitosVeiklos" localSheetId="6">'Forma 7'!$Q$98</definedName>
    <definedName name="VAS076_F_Cpunktui287KitosVeiklos">'Forma 7'!$Q$98</definedName>
    <definedName name="VAS076_F_Cpunktui28Apskaitosveikla1" localSheetId="6">'Forma 7'!$O$98</definedName>
    <definedName name="VAS076_F_Cpunktui28Apskaitosveikla1">'Forma 7'!$O$98</definedName>
    <definedName name="VAS076_F_Cpunktui28Kitareguliuoja1" localSheetId="6">'Forma 7'!$P$98</definedName>
    <definedName name="VAS076_F_Cpunktui28Kitareguliuoja1">'Forma 7'!$P$98</definedName>
    <definedName name="VAS076_F_Cpunktui291IS" localSheetId="6">'Forma 7'!$D$99</definedName>
    <definedName name="VAS076_F_Cpunktui291IS">'Forma 7'!$D$99</definedName>
    <definedName name="VAS076_F_Cpunktui2931GeriamojoVandens" localSheetId="6">'Forma 7'!$F$99</definedName>
    <definedName name="VAS076_F_Cpunktui2931GeriamojoVandens">'Forma 7'!$F$99</definedName>
    <definedName name="VAS076_F_Cpunktui2932GeriamojoVandens" localSheetId="6">'Forma 7'!$G$99</definedName>
    <definedName name="VAS076_F_Cpunktui2932GeriamojoVandens">'Forma 7'!$G$99</definedName>
    <definedName name="VAS076_F_Cpunktui2933GeriamojoVandens" localSheetId="6">'Forma 7'!$H$99</definedName>
    <definedName name="VAS076_F_Cpunktui2933GeriamojoVandens">'Forma 7'!$H$99</definedName>
    <definedName name="VAS076_F_Cpunktui293IsViso" localSheetId="6">'Forma 7'!$E$99</definedName>
    <definedName name="VAS076_F_Cpunktui293IsViso">'Forma 7'!$E$99</definedName>
    <definedName name="VAS076_F_Cpunktui2941NuotekuSurinkimas" localSheetId="6">'Forma 7'!$J$99</definedName>
    <definedName name="VAS076_F_Cpunktui2941NuotekuSurinkimas">'Forma 7'!$J$99</definedName>
    <definedName name="VAS076_F_Cpunktui2942NuotekuValymas" localSheetId="6">'Forma 7'!$K$99</definedName>
    <definedName name="VAS076_F_Cpunktui2942NuotekuValymas">'Forma 7'!$K$99</definedName>
    <definedName name="VAS076_F_Cpunktui2943NuotekuDumblo" localSheetId="6">'Forma 7'!$L$99</definedName>
    <definedName name="VAS076_F_Cpunktui2943NuotekuDumblo">'Forma 7'!$L$99</definedName>
    <definedName name="VAS076_F_Cpunktui294IsViso" localSheetId="6">'Forma 7'!$I$99</definedName>
    <definedName name="VAS076_F_Cpunktui294IsViso">'Forma 7'!$I$99</definedName>
    <definedName name="VAS076_F_Cpunktui295PavirsiniuNuoteku" localSheetId="6">'Forma 7'!$M$99</definedName>
    <definedName name="VAS076_F_Cpunktui295PavirsiniuNuoteku">'Forma 7'!$M$99</definedName>
    <definedName name="VAS076_F_Cpunktui296KitosReguliuojamosios" localSheetId="6">'Forma 7'!$N$99</definedName>
    <definedName name="VAS076_F_Cpunktui296KitosReguliuojamosios">'Forma 7'!$N$99</definedName>
    <definedName name="VAS076_F_Cpunktui297KitosVeiklos" localSheetId="6">'Forma 7'!$Q$99</definedName>
    <definedName name="VAS076_F_Cpunktui297KitosVeiklos">'Forma 7'!$Q$99</definedName>
    <definedName name="VAS076_F_Cpunktui29Apskaitosveikla1" localSheetId="6">'Forma 7'!$O$99</definedName>
    <definedName name="VAS076_F_Cpunktui29Apskaitosveikla1">'Forma 7'!$O$99</definedName>
    <definedName name="VAS076_F_Cpunktui29Kitareguliuoja1" localSheetId="6">'Forma 7'!$P$99</definedName>
    <definedName name="VAS076_F_Cpunktui29Kitareguliuoja1">'Forma 7'!$P$99</definedName>
    <definedName name="VAS076_F_Cpunktui301IS" localSheetId="6">'Forma 7'!$D$100</definedName>
    <definedName name="VAS076_F_Cpunktui301IS">'Forma 7'!$D$100</definedName>
    <definedName name="VAS076_F_Cpunktui3031GeriamojoVandens" localSheetId="6">'Forma 7'!$F$100</definedName>
    <definedName name="VAS076_F_Cpunktui3031GeriamojoVandens">'Forma 7'!$F$100</definedName>
    <definedName name="VAS076_F_Cpunktui3032GeriamojoVandens" localSheetId="6">'Forma 7'!$G$100</definedName>
    <definedName name="VAS076_F_Cpunktui3032GeriamojoVandens">'Forma 7'!$G$100</definedName>
    <definedName name="VAS076_F_Cpunktui3033GeriamojoVandens" localSheetId="6">'Forma 7'!$H$100</definedName>
    <definedName name="VAS076_F_Cpunktui3033GeriamojoVandens">'Forma 7'!$H$100</definedName>
    <definedName name="VAS076_F_Cpunktui303IsViso" localSheetId="6">'Forma 7'!$E$100</definedName>
    <definedName name="VAS076_F_Cpunktui303IsViso">'Forma 7'!$E$100</definedName>
    <definedName name="VAS076_F_Cpunktui3041NuotekuSurinkimas" localSheetId="6">'Forma 7'!$J$100</definedName>
    <definedName name="VAS076_F_Cpunktui3041NuotekuSurinkimas">'Forma 7'!$J$100</definedName>
    <definedName name="VAS076_F_Cpunktui3042NuotekuValymas" localSheetId="6">'Forma 7'!$K$100</definedName>
    <definedName name="VAS076_F_Cpunktui3042NuotekuValymas">'Forma 7'!$K$100</definedName>
    <definedName name="VAS076_F_Cpunktui3043NuotekuDumblo" localSheetId="6">'Forma 7'!$L$100</definedName>
    <definedName name="VAS076_F_Cpunktui3043NuotekuDumblo">'Forma 7'!$L$100</definedName>
    <definedName name="VAS076_F_Cpunktui304IsViso" localSheetId="6">'Forma 7'!$I$100</definedName>
    <definedName name="VAS076_F_Cpunktui304IsViso">'Forma 7'!$I$100</definedName>
    <definedName name="VAS076_F_Cpunktui305PavirsiniuNuoteku" localSheetId="6">'Forma 7'!$M$100</definedName>
    <definedName name="VAS076_F_Cpunktui305PavirsiniuNuoteku">'Forma 7'!$M$100</definedName>
    <definedName name="VAS076_F_Cpunktui306KitosReguliuojamosios" localSheetId="6">'Forma 7'!$N$100</definedName>
    <definedName name="VAS076_F_Cpunktui306KitosReguliuojamosios">'Forma 7'!$N$100</definedName>
    <definedName name="VAS076_F_Cpunktui307KitosVeiklos" localSheetId="6">'Forma 7'!$Q$100</definedName>
    <definedName name="VAS076_F_Cpunktui307KitosVeiklos">'Forma 7'!$Q$100</definedName>
    <definedName name="VAS076_F_Cpunktui30Apskaitosveikla1" localSheetId="6">'Forma 7'!$O$100</definedName>
    <definedName name="VAS076_F_Cpunktui30Apskaitosveikla1">'Forma 7'!$O$100</definedName>
    <definedName name="VAS076_F_Cpunktui30Kitareguliuoja1" localSheetId="6">'Forma 7'!$P$100</definedName>
    <definedName name="VAS076_F_Cpunktui30Kitareguliuoja1">'Forma 7'!$P$100</definedName>
    <definedName name="VAS076_F_Cpunktui311IS" localSheetId="6">'Forma 7'!$D$103</definedName>
    <definedName name="VAS076_F_Cpunktui311IS">'Forma 7'!$D$103</definedName>
    <definedName name="VAS076_F_Cpunktui3131GeriamojoVandens" localSheetId="6">'Forma 7'!$F$103</definedName>
    <definedName name="VAS076_F_Cpunktui3131GeriamojoVandens">'Forma 7'!$F$103</definedName>
    <definedName name="VAS076_F_Cpunktui3132GeriamojoVandens" localSheetId="6">'Forma 7'!$G$103</definedName>
    <definedName name="VAS076_F_Cpunktui3132GeriamojoVandens">'Forma 7'!$G$103</definedName>
    <definedName name="VAS076_F_Cpunktui3133GeriamojoVandens" localSheetId="6">'Forma 7'!$H$103</definedName>
    <definedName name="VAS076_F_Cpunktui3133GeriamojoVandens">'Forma 7'!$H$103</definedName>
    <definedName name="VAS076_F_Cpunktui313IsViso" localSheetId="6">'Forma 7'!$E$103</definedName>
    <definedName name="VAS076_F_Cpunktui313IsViso">'Forma 7'!$E$103</definedName>
    <definedName name="VAS076_F_Cpunktui3141NuotekuSurinkimas" localSheetId="6">'Forma 7'!$J$103</definedName>
    <definedName name="VAS076_F_Cpunktui3141NuotekuSurinkimas">'Forma 7'!$J$103</definedName>
    <definedName name="VAS076_F_Cpunktui3142NuotekuValymas" localSheetId="6">'Forma 7'!$K$103</definedName>
    <definedName name="VAS076_F_Cpunktui3142NuotekuValymas">'Forma 7'!$K$103</definedName>
    <definedName name="VAS076_F_Cpunktui3143NuotekuDumblo" localSheetId="6">'Forma 7'!$L$103</definedName>
    <definedName name="VAS076_F_Cpunktui3143NuotekuDumblo">'Forma 7'!$L$103</definedName>
    <definedName name="VAS076_F_Cpunktui314IsViso" localSheetId="6">'Forma 7'!$I$103</definedName>
    <definedName name="VAS076_F_Cpunktui314IsViso">'Forma 7'!$I$103</definedName>
    <definedName name="VAS076_F_Cpunktui315PavirsiniuNuoteku" localSheetId="6">'Forma 7'!$M$103</definedName>
    <definedName name="VAS076_F_Cpunktui315PavirsiniuNuoteku">'Forma 7'!$M$103</definedName>
    <definedName name="VAS076_F_Cpunktui316KitosReguliuojamosios" localSheetId="6">'Forma 7'!$N$103</definedName>
    <definedName name="VAS076_F_Cpunktui316KitosReguliuojamosios">'Forma 7'!$N$103</definedName>
    <definedName name="VAS076_F_Cpunktui317KitosVeiklos" localSheetId="6">'Forma 7'!$Q$103</definedName>
    <definedName name="VAS076_F_Cpunktui317KitosVeiklos">'Forma 7'!$Q$103</definedName>
    <definedName name="VAS076_F_Cpunktui31Apskaitosveikla1" localSheetId="6">'Forma 7'!$O$103</definedName>
    <definedName name="VAS076_F_Cpunktui31Apskaitosveikla1">'Forma 7'!$O$103</definedName>
    <definedName name="VAS076_F_Cpunktui31Kitareguliuoja1" localSheetId="6">'Forma 7'!$P$103</definedName>
    <definedName name="VAS076_F_Cpunktui31Kitareguliuoja1">'Forma 7'!$P$103</definedName>
    <definedName name="VAS076_F_Cpunktui321IS" localSheetId="6">'Forma 7'!$D$104</definedName>
    <definedName name="VAS076_F_Cpunktui321IS">'Forma 7'!$D$104</definedName>
    <definedName name="VAS076_F_Cpunktui3231GeriamojoVandens" localSheetId="6">'Forma 7'!$F$104</definedName>
    <definedName name="VAS076_F_Cpunktui3231GeriamojoVandens">'Forma 7'!$F$104</definedName>
    <definedName name="VAS076_F_Cpunktui3232GeriamojoVandens" localSheetId="6">'Forma 7'!$G$104</definedName>
    <definedName name="VAS076_F_Cpunktui3232GeriamojoVandens">'Forma 7'!$G$104</definedName>
    <definedName name="VAS076_F_Cpunktui3233GeriamojoVandens" localSheetId="6">'Forma 7'!$H$104</definedName>
    <definedName name="VAS076_F_Cpunktui3233GeriamojoVandens">'Forma 7'!$H$104</definedName>
    <definedName name="VAS076_F_Cpunktui323IsViso" localSheetId="6">'Forma 7'!$E$104</definedName>
    <definedName name="VAS076_F_Cpunktui323IsViso">'Forma 7'!$E$104</definedName>
    <definedName name="VAS076_F_Cpunktui3241NuotekuSurinkimas" localSheetId="6">'Forma 7'!$J$104</definedName>
    <definedName name="VAS076_F_Cpunktui3241NuotekuSurinkimas">'Forma 7'!$J$104</definedName>
    <definedName name="VAS076_F_Cpunktui3242NuotekuValymas" localSheetId="6">'Forma 7'!$K$104</definedName>
    <definedName name="VAS076_F_Cpunktui3242NuotekuValymas">'Forma 7'!$K$104</definedName>
    <definedName name="VAS076_F_Cpunktui3243NuotekuDumblo" localSheetId="6">'Forma 7'!$L$104</definedName>
    <definedName name="VAS076_F_Cpunktui3243NuotekuDumblo">'Forma 7'!$L$104</definedName>
    <definedName name="VAS076_F_Cpunktui324IsViso" localSheetId="6">'Forma 7'!$I$104</definedName>
    <definedName name="VAS076_F_Cpunktui324IsViso">'Forma 7'!$I$104</definedName>
    <definedName name="VAS076_F_Cpunktui325PavirsiniuNuoteku" localSheetId="6">'Forma 7'!$M$104</definedName>
    <definedName name="VAS076_F_Cpunktui325PavirsiniuNuoteku">'Forma 7'!$M$104</definedName>
    <definedName name="VAS076_F_Cpunktui326KitosReguliuojamosios" localSheetId="6">'Forma 7'!$N$104</definedName>
    <definedName name="VAS076_F_Cpunktui326KitosReguliuojamosios">'Forma 7'!$N$104</definedName>
    <definedName name="VAS076_F_Cpunktui327KitosVeiklos" localSheetId="6">'Forma 7'!$Q$104</definedName>
    <definedName name="VAS076_F_Cpunktui327KitosVeiklos">'Forma 7'!$Q$104</definedName>
    <definedName name="VAS076_F_Cpunktui32Apskaitosveikla1" localSheetId="6">'Forma 7'!$O$104</definedName>
    <definedName name="VAS076_F_Cpunktui32Apskaitosveikla1">'Forma 7'!$O$104</definedName>
    <definedName name="VAS076_F_Cpunktui32Kitareguliuoja1" localSheetId="6">'Forma 7'!$P$104</definedName>
    <definedName name="VAS076_F_Cpunktui32Kitareguliuoja1">'Forma 7'!$P$104</definedName>
    <definedName name="VAS076_F_Cpunktui331IS" localSheetId="6">'Forma 7'!$D$105</definedName>
    <definedName name="VAS076_F_Cpunktui331IS">'Forma 7'!$D$105</definedName>
    <definedName name="VAS076_F_Cpunktui3331GeriamojoVandens" localSheetId="6">'Forma 7'!$F$105</definedName>
    <definedName name="VAS076_F_Cpunktui3331GeriamojoVandens">'Forma 7'!$F$105</definedName>
    <definedName name="VAS076_F_Cpunktui3332GeriamojoVandens" localSheetId="6">'Forma 7'!$G$105</definedName>
    <definedName name="VAS076_F_Cpunktui3332GeriamojoVandens">'Forma 7'!$G$105</definedName>
    <definedName name="VAS076_F_Cpunktui3333GeriamojoVandens" localSheetId="6">'Forma 7'!$H$105</definedName>
    <definedName name="VAS076_F_Cpunktui3333GeriamojoVandens">'Forma 7'!$H$105</definedName>
    <definedName name="VAS076_F_Cpunktui333IsViso" localSheetId="6">'Forma 7'!$E$105</definedName>
    <definedName name="VAS076_F_Cpunktui333IsViso">'Forma 7'!$E$105</definedName>
    <definedName name="VAS076_F_Cpunktui3341NuotekuSurinkimas" localSheetId="6">'Forma 7'!$J$105</definedName>
    <definedName name="VAS076_F_Cpunktui3341NuotekuSurinkimas">'Forma 7'!$J$105</definedName>
    <definedName name="VAS076_F_Cpunktui3342NuotekuValymas" localSheetId="6">'Forma 7'!$K$105</definedName>
    <definedName name="VAS076_F_Cpunktui3342NuotekuValymas">'Forma 7'!$K$105</definedName>
    <definedName name="VAS076_F_Cpunktui3343NuotekuDumblo" localSheetId="6">'Forma 7'!$L$105</definedName>
    <definedName name="VAS076_F_Cpunktui3343NuotekuDumblo">'Forma 7'!$L$105</definedName>
    <definedName name="VAS076_F_Cpunktui334IsViso" localSheetId="6">'Forma 7'!$I$105</definedName>
    <definedName name="VAS076_F_Cpunktui334IsViso">'Forma 7'!$I$105</definedName>
    <definedName name="VAS076_F_Cpunktui335PavirsiniuNuoteku" localSheetId="6">'Forma 7'!$M$105</definedName>
    <definedName name="VAS076_F_Cpunktui335PavirsiniuNuoteku">'Forma 7'!$M$105</definedName>
    <definedName name="VAS076_F_Cpunktui336KitosReguliuojamosios" localSheetId="6">'Forma 7'!$N$105</definedName>
    <definedName name="VAS076_F_Cpunktui336KitosReguliuojamosios">'Forma 7'!$N$105</definedName>
    <definedName name="VAS076_F_Cpunktui337KitosVeiklos" localSheetId="6">'Forma 7'!$Q$105</definedName>
    <definedName name="VAS076_F_Cpunktui337KitosVeiklos">'Forma 7'!$Q$105</definedName>
    <definedName name="VAS076_F_Cpunktui33Apskaitosveikla1" localSheetId="6">'Forma 7'!$O$105</definedName>
    <definedName name="VAS076_F_Cpunktui33Apskaitosveikla1">'Forma 7'!$O$105</definedName>
    <definedName name="VAS076_F_Cpunktui33Kitareguliuoja1" localSheetId="6">'Forma 7'!$P$105</definedName>
    <definedName name="VAS076_F_Cpunktui33Kitareguliuoja1">'Forma 7'!$P$105</definedName>
    <definedName name="VAS076_F_Cpunktui341IS" localSheetId="6">'Forma 7'!$D$106</definedName>
    <definedName name="VAS076_F_Cpunktui341IS">'Forma 7'!$D$106</definedName>
    <definedName name="VAS076_F_Cpunktui3431GeriamojoVandens" localSheetId="6">'Forma 7'!$F$106</definedName>
    <definedName name="VAS076_F_Cpunktui3431GeriamojoVandens">'Forma 7'!$F$106</definedName>
    <definedName name="VAS076_F_Cpunktui3432GeriamojoVandens" localSheetId="6">'Forma 7'!$G$106</definedName>
    <definedName name="VAS076_F_Cpunktui3432GeriamojoVandens">'Forma 7'!$G$106</definedName>
    <definedName name="VAS076_F_Cpunktui3433GeriamojoVandens" localSheetId="6">'Forma 7'!$H$106</definedName>
    <definedName name="VAS076_F_Cpunktui3433GeriamojoVandens">'Forma 7'!$H$106</definedName>
    <definedName name="VAS076_F_Cpunktui343IsViso" localSheetId="6">'Forma 7'!$E$106</definedName>
    <definedName name="VAS076_F_Cpunktui343IsViso">'Forma 7'!$E$106</definedName>
    <definedName name="VAS076_F_Cpunktui3441NuotekuSurinkimas" localSheetId="6">'Forma 7'!$J$106</definedName>
    <definedName name="VAS076_F_Cpunktui3441NuotekuSurinkimas">'Forma 7'!$J$106</definedName>
    <definedName name="VAS076_F_Cpunktui3442NuotekuValymas" localSheetId="6">'Forma 7'!$K$106</definedName>
    <definedName name="VAS076_F_Cpunktui3442NuotekuValymas">'Forma 7'!$K$106</definedName>
    <definedName name="VAS076_F_Cpunktui3443NuotekuDumblo" localSheetId="6">'Forma 7'!$L$106</definedName>
    <definedName name="VAS076_F_Cpunktui3443NuotekuDumblo">'Forma 7'!$L$106</definedName>
    <definedName name="VAS076_F_Cpunktui344IsViso" localSheetId="6">'Forma 7'!$I$106</definedName>
    <definedName name="VAS076_F_Cpunktui344IsViso">'Forma 7'!$I$106</definedName>
    <definedName name="VAS076_F_Cpunktui345PavirsiniuNuoteku" localSheetId="6">'Forma 7'!$M$106</definedName>
    <definedName name="VAS076_F_Cpunktui345PavirsiniuNuoteku">'Forma 7'!$M$106</definedName>
    <definedName name="VAS076_F_Cpunktui346KitosReguliuojamosios" localSheetId="6">'Forma 7'!$N$106</definedName>
    <definedName name="VAS076_F_Cpunktui346KitosReguliuojamosios">'Forma 7'!$N$106</definedName>
    <definedName name="VAS076_F_Cpunktui347KitosVeiklos" localSheetId="6">'Forma 7'!$Q$106</definedName>
    <definedName name="VAS076_F_Cpunktui347KitosVeiklos">'Forma 7'!$Q$106</definedName>
    <definedName name="VAS076_F_Cpunktui34Apskaitosveikla1" localSheetId="6">'Forma 7'!$O$106</definedName>
    <definedName name="VAS076_F_Cpunktui34Apskaitosveikla1">'Forma 7'!$O$106</definedName>
    <definedName name="VAS076_F_Cpunktui34Kitareguliuoja1" localSheetId="6">'Forma 7'!$P$106</definedName>
    <definedName name="VAS076_F_Cpunktui34Kitareguliuoja1">'Forma 7'!$P$106</definedName>
    <definedName name="VAS076_F_Cpunktui351IS" localSheetId="6">'Forma 7'!$D$110</definedName>
    <definedName name="VAS076_F_Cpunktui351IS">'Forma 7'!$D$110</definedName>
    <definedName name="VAS076_F_Cpunktui3531GeriamojoVandens" localSheetId="6">'Forma 7'!$F$110</definedName>
    <definedName name="VAS076_F_Cpunktui3531GeriamojoVandens">'Forma 7'!$F$110</definedName>
    <definedName name="VAS076_F_Cpunktui3532GeriamojoVandens" localSheetId="6">'Forma 7'!$G$110</definedName>
    <definedName name="VAS076_F_Cpunktui3532GeriamojoVandens">'Forma 7'!$G$110</definedName>
    <definedName name="VAS076_F_Cpunktui3533GeriamojoVandens" localSheetId="6">'Forma 7'!$H$110</definedName>
    <definedName name="VAS076_F_Cpunktui3533GeriamojoVandens">'Forma 7'!$H$110</definedName>
    <definedName name="VAS076_F_Cpunktui353IsViso" localSheetId="6">'Forma 7'!$E$110</definedName>
    <definedName name="VAS076_F_Cpunktui353IsViso">'Forma 7'!$E$110</definedName>
    <definedName name="VAS076_F_Cpunktui3541NuotekuSurinkimas" localSheetId="6">'Forma 7'!$J$110</definedName>
    <definedName name="VAS076_F_Cpunktui3541NuotekuSurinkimas">'Forma 7'!$J$110</definedName>
    <definedName name="VAS076_F_Cpunktui3542NuotekuValymas" localSheetId="6">'Forma 7'!$K$110</definedName>
    <definedName name="VAS076_F_Cpunktui3542NuotekuValymas">'Forma 7'!$K$110</definedName>
    <definedName name="VAS076_F_Cpunktui3543NuotekuDumblo" localSheetId="6">'Forma 7'!$L$110</definedName>
    <definedName name="VAS076_F_Cpunktui3543NuotekuDumblo">'Forma 7'!$L$110</definedName>
    <definedName name="VAS076_F_Cpunktui354IsViso" localSheetId="6">'Forma 7'!$I$110</definedName>
    <definedName name="VAS076_F_Cpunktui354IsViso">'Forma 7'!$I$110</definedName>
    <definedName name="VAS076_F_Cpunktui355PavirsiniuNuoteku" localSheetId="6">'Forma 7'!$M$110</definedName>
    <definedName name="VAS076_F_Cpunktui355PavirsiniuNuoteku">'Forma 7'!$M$110</definedName>
    <definedName name="VAS076_F_Cpunktui356KitosReguliuojamosios" localSheetId="6">'Forma 7'!$N$110</definedName>
    <definedName name="VAS076_F_Cpunktui356KitosReguliuojamosios">'Forma 7'!$N$110</definedName>
    <definedName name="VAS076_F_Cpunktui357KitosVeiklos" localSheetId="6">'Forma 7'!$Q$110</definedName>
    <definedName name="VAS076_F_Cpunktui357KitosVeiklos">'Forma 7'!$Q$110</definedName>
    <definedName name="VAS076_F_Cpunktui35Apskaitosveikla1" localSheetId="6">'Forma 7'!$O$110</definedName>
    <definedName name="VAS076_F_Cpunktui35Apskaitosveikla1">'Forma 7'!$O$110</definedName>
    <definedName name="VAS076_F_Cpunktui35Kitareguliuoja1" localSheetId="6">'Forma 7'!$P$110</definedName>
    <definedName name="VAS076_F_Cpunktui35Kitareguliuoja1">'Forma 7'!$P$110</definedName>
    <definedName name="VAS076_F_Cpunktui361IS" localSheetId="6">'Forma 7'!$D$111</definedName>
    <definedName name="VAS076_F_Cpunktui361IS">'Forma 7'!$D$111</definedName>
    <definedName name="VAS076_F_Cpunktui3631GeriamojoVandens" localSheetId="6">'Forma 7'!$F$111</definedName>
    <definedName name="VAS076_F_Cpunktui3631GeriamojoVandens">'Forma 7'!$F$111</definedName>
    <definedName name="VAS076_F_Cpunktui3632GeriamojoVandens" localSheetId="6">'Forma 7'!$G$111</definedName>
    <definedName name="VAS076_F_Cpunktui3632GeriamojoVandens">'Forma 7'!$G$111</definedName>
    <definedName name="VAS076_F_Cpunktui3633GeriamojoVandens" localSheetId="6">'Forma 7'!$H$111</definedName>
    <definedName name="VAS076_F_Cpunktui3633GeriamojoVandens">'Forma 7'!$H$111</definedName>
    <definedName name="VAS076_F_Cpunktui363IsViso" localSheetId="6">'Forma 7'!$E$111</definedName>
    <definedName name="VAS076_F_Cpunktui363IsViso">'Forma 7'!$E$111</definedName>
    <definedName name="VAS076_F_Cpunktui3641NuotekuSurinkimas" localSheetId="6">'Forma 7'!$J$111</definedName>
    <definedName name="VAS076_F_Cpunktui3641NuotekuSurinkimas">'Forma 7'!$J$111</definedName>
    <definedName name="VAS076_F_Cpunktui3642NuotekuValymas" localSheetId="6">'Forma 7'!$K$111</definedName>
    <definedName name="VAS076_F_Cpunktui3642NuotekuValymas">'Forma 7'!$K$111</definedName>
    <definedName name="VAS076_F_Cpunktui3643NuotekuDumblo" localSheetId="6">'Forma 7'!$L$111</definedName>
    <definedName name="VAS076_F_Cpunktui3643NuotekuDumblo">'Forma 7'!$L$111</definedName>
    <definedName name="VAS076_F_Cpunktui364IsViso" localSheetId="6">'Forma 7'!$I$111</definedName>
    <definedName name="VAS076_F_Cpunktui364IsViso">'Forma 7'!$I$111</definedName>
    <definedName name="VAS076_F_Cpunktui365PavirsiniuNuoteku" localSheetId="6">'Forma 7'!$M$111</definedName>
    <definedName name="VAS076_F_Cpunktui365PavirsiniuNuoteku">'Forma 7'!$M$111</definedName>
    <definedName name="VAS076_F_Cpunktui366KitosReguliuojamosios" localSheetId="6">'Forma 7'!$N$111</definedName>
    <definedName name="VAS076_F_Cpunktui366KitosReguliuojamosios">'Forma 7'!$N$111</definedName>
    <definedName name="VAS076_F_Cpunktui367KitosVeiklos" localSheetId="6">'Forma 7'!$Q$111</definedName>
    <definedName name="VAS076_F_Cpunktui367KitosVeiklos">'Forma 7'!$Q$111</definedName>
    <definedName name="VAS076_F_Cpunktui36Apskaitosveikla1" localSheetId="6">'Forma 7'!$O$111</definedName>
    <definedName name="VAS076_F_Cpunktui36Apskaitosveikla1">'Forma 7'!$O$111</definedName>
    <definedName name="VAS076_F_Cpunktui36Kitareguliuoja1" localSheetId="6">'Forma 7'!$P$111</definedName>
    <definedName name="VAS076_F_Cpunktui36Kitareguliuoja1">'Forma 7'!$P$111</definedName>
    <definedName name="VAS076_F_Cpunktui371IS" localSheetId="6">'Forma 7'!$D$112</definedName>
    <definedName name="VAS076_F_Cpunktui371IS">'Forma 7'!$D$112</definedName>
    <definedName name="VAS076_F_Cpunktui3731GeriamojoVandens" localSheetId="6">'Forma 7'!$F$112</definedName>
    <definedName name="VAS076_F_Cpunktui3731GeriamojoVandens">'Forma 7'!$F$112</definedName>
    <definedName name="VAS076_F_Cpunktui3732GeriamojoVandens" localSheetId="6">'Forma 7'!$G$112</definedName>
    <definedName name="VAS076_F_Cpunktui3732GeriamojoVandens">'Forma 7'!$G$112</definedName>
    <definedName name="VAS076_F_Cpunktui3733GeriamojoVandens" localSheetId="6">'Forma 7'!$H$112</definedName>
    <definedName name="VAS076_F_Cpunktui3733GeriamojoVandens">'Forma 7'!$H$112</definedName>
    <definedName name="VAS076_F_Cpunktui373IsViso" localSheetId="6">'Forma 7'!$E$112</definedName>
    <definedName name="VAS076_F_Cpunktui373IsViso">'Forma 7'!$E$112</definedName>
    <definedName name="VAS076_F_Cpunktui3741NuotekuSurinkimas" localSheetId="6">'Forma 7'!$J$112</definedName>
    <definedName name="VAS076_F_Cpunktui3741NuotekuSurinkimas">'Forma 7'!$J$112</definedName>
    <definedName name="VAS076_F_Cpunktui3742NuotekuValymas" localSheetId="6">'Forma 7'!$K$112</definedName>
    <definedName name="VAS076_F_Cpunktui3742NuotekuValymas">'Forma 7'!$K$112</definedName>
    <definedName name="VAS076_F_Cpunktui3743NuotekuDumblo" localSheetId="6">'Forma 7'!$L$112</definedName>
    <definedName name="VAS076_F_Cpunktui3743NuotekuDumblo">'Forma 7'!$L$112</definedName>
    <definedName name="VAS076_F_Cpunktui374IsViso" localSheetId="6">'Forma 7'!$I$112</definedName>
    <definedName name="VAS076_F_Cpunktui374IsViso">'Forma 7'!$I$112</definedName>
    <definedName name="VAS076_F_Cpunktui375PavirsiniuNuoteku" localSheetId="6">'Forma 7'!$M$112</definedName>
    <definedName name="VAS076_F_Cpunktui375PavirsiniuNuoteku">'Forma 7'!$M$112</definedName>
    <definedName name="VAS076_F_Cpunktui376KitosReguliuojamosios" localSheetId="6">'Forma 7'!$N$112</definedName>
    <definedName name="VAS076_F_Cpunktui376KitosReguliuojamosios">'Forma 7'!$N$112</definedName>
    <definedName name="VAS076_F_Cpunktui377KitosVeiklos" localSheetId="6">'Forma 7'!$Q$112</definedName>
    <definedName name="VAS076_F_Cpunktui377KitosVeiklos">'Forma 7'!$Q$112</definedName>
    <definedName name="VAS076_F_Cpunktui37Apskaitosveikla1" localSheetId="6">'Forma 7'!$O$112</definedName>
    <definedName name="VAS076_F_Cpunktui37Apskaitosveikla1">'Forma 7'!$O$112</definedName>
    <definedName name="VAS076_F_Cpunktui37Kitareguliuoja1" localSheetId="6">'Forma 7'!$P$112</definedName>
    <definedName name="VAS076_F_Cpunktui37Kitareguliuoja1">'Forma 7'!$P$112</definedName>
    <definedName name="VAS076_F_Cpunktui381IS" localSheetId="6">'Forma 7'!$D$113</definedName>
    <definedName name="VAS076_F_Cpunktui381IS">'Forma 7'!$D$113</definedName>
    <definedName name="VAS076_F_Cpunktui3831GeriamojoVandens" localSheetId="6">'Forma 7'!$F$113</definedName>
    <definedName name="VAS076_F_Cpunktui3831GeriamojoVandens">'Forma 7'!$F$113</definedName>
    <definedName name="VAS076_F_Cpunktui3832GeriamojoVandens" localSheetId="6">'Forma 7'!$G$113</definedName>
    <definedName name="VAS076_F_Cpunktui3832GeriamojoVandens">'Forma 7'!$G$113</definedName>
    <definedName name="VAS076_F_Cpunktui3833GeriamojoVandens" localSheetId="6">'Forma 7'!$H$113</definedName>
    <definedName name="VAS076_F_Cpunktui3833GeriamojoVandens">'Forma 7'!$H$113</definedName>
    <definedName name="VAS076_F_Cpunktui383IsViso" localSheetId="6">'Forma 7'!$E$113</definedName>
    <definedName name="VAS076_F_Cpunktui383IsViso">'Forma 7'!$E$113</definedName>
    <definedName name="VAS076_F_Cpunktui3841NuotekuSurinkimas" localSheetId="6">'Forma 7'!$J$113</definedName>
    <definedName name="VAS076_F_Cpunktui3841NuotekuSurinkimas">'Forma 7'!$J$113</definedName>
    <definedName name="VAS076_F_Cpunktui3842NuotekuValymas" localSheetId="6">'Forma 7'!$K$113</definedName>
    <definedName name="VAS076_F_Cpunktui3842NuotekuValymas">'Forma 7'!$K$113</definedName>
    <definedName name="VAS076_F_Cpunktui3843NuotekuDumblo" localSheetId="6">'Forma 7'!$L$113</definedName>
    <definedName name="VAS076_F_Cpunktui3843NuotekuDumblo">'Forma 7'!$L$113</definedName>
    <definedName name="VAS076_F_Cpunktui384IsViso" localSheetId="6">'Forma 7'!$I$113</definedName>
    <definedName name="VAS076_F_Cpunktui384IsViso">'Forma 7'!$I$113</definedName>
    <definedName name="VAS076_F_Cpunktui385PavirsiniuNuoteku" localSheetId="6">'Forma 7'!$M$113</definedName>
    <definedName name="VAS076_F_Cpunktui385PavirsiniuNuoteku">'Forma 7'!$M$113</definedName>
    <definedName name="VAS076_F_Cpunktui386KitosReguliuojamosios" localSheetId="6">'Forma 7'!$N$113</definedName>
    <definedName name="VAS076_F_Cpunktui386KitosReguliuojamosios">'Forma 7'!$N$113</definedName>
    <definedName name="VAS076_F_Cpunktui387KitosVeiklos" localSheetId="6">'Forma 7'!$Q$113</definedName>
    <definedName name="VAS076_F_Cpunktui387KitosVeiklos">'Forma 7'!$Q$113</definedName>
    <definedName name="VAS076_F_Cpunktui38Apskaitosveikla1" localSheetId="6">'Forma 7'!$O$113</definedName>
    <definedName name="VAS076_F_Cpunktui38Apskaitosveikla1">'Forma 7'!$O$113</definedName>
    <definedName name="VAS076_F_Cpunktui38Kitareguliuoja1" localSheetId="6">'Forma 7'!$P$113</definedName>
    <definedName name="VAS076_F_Cpunktui38Kitareguliuoja1">'Forma 7'!$P$113</definedName>
    <definedName name="VAS076_F_Cpunktui391IS" localSheetId="6">'Forma 7'!$D$114</definedName>
    <definedName name="VAS076_F_Cpunktui391IS">'Forma 7'!$D$114</definedName>
    <definedName name="VAS076_F_Cpunktui3931GeriamojoVandens" localSheetId="6">'Forma 7'!$F$114</definedName>
    <definedName name="VAS076_F_Cpunktui3931GeriamojoVandens">'Forma 7'!$F$114</definedName>
    <definedName name="VAS076_F_Cpunktui3932GeriamojoVandens" localSheetId="6">'Forma 7'!$G$114</definedName>
    <definedName name="VAS076_F_Cpunktui3932GeriamojoVandens">'Forma 7'!$G$114</definedName>
    <definedName name="VAS076_F_Cpunktui3933GeriamojoVandens" localSheetId="6">'Forma 7'!$H$114</definedName>
    <definedName name="VAS076_F_Cpunktui3933GeriamojoVandens">'Forma 7'!$H$114</definedName>
    <definedName name="VAS076_F_Cpunktui393IsViso" localSheetId="6">'Forma 7'!$E$114</definedName>
    <definedName name="VAS076_F_Cpunktui393IsViso">'Forma 7'!$E$114</definedName>
    <definedName name="VAS076_F_Cpunktui3941NuotekuSurinkimas" localSheetId="6">'Forma 7'!$J$114</definedName>
    <definedName name="VAS076_F_Cpunktui3941NuotekuSurinkimas">'Forma 7'!$J$114</definedName>
    <definedName name="VAS076_F_Cpunktui3942NuotekuValymas" localSheetId="6">'Forma 7'!$K$114</definedName>
    <definedName name="VAS076_F_Cpunktui3942NuotekuValymas">'Forma 7'!$K$114</definedName>
    <definedName name="VAS076_F_Cpunktui3943NuotekuDumblo" localSheetId="6">'Forma 7'!$L$114</definedName>
    <definedName name="VAS076_F_Cpunktui3943NuotekuDumblo">'Forma 7'!$L$114</definedName>
    <definedName name="VAS076_F_Cpunktui394IsViso" localSheetId="6">'Forma 7'!$I$114</definedName>
    <definedName name="VAS076_F_Cpunktui394IsViso">'Forma 7'!$I$114</definedName>
    <definedName name="VAS076_F_Cpunktui395PavirsiniuNuoteku" localSheetId="6">'Forma 7'!$M$114</definedName>
    <definedName name="VAS076_F_Cpunktui395PavirsiniuNuoteku">'Forma 7'!$M$114</definedName>
    <definedName name="VAS076_F_Cpunktui396KitosReguliuojamosios" localSheetId="6">'Forma 7'!$N$114</definedName>
    <definedName name="VAS076_F_Cpunktui396KitosReguliuojamosios">'Forma 7'!$N$114</definedName>
    <definedName name="VAS076_F_Cpunktui397KitosVeiklos" localSheetId="6">'Forma 7'!$Q$114</definedName>
    <definedName name="VAS076_F_Cpunktui397KitosVeiklos">'Forma 7'!$Q$114</definedName>
    <definedName name="VAS076_F_Cpunktui39Apskaitosveikla1" localSheetId="6">'Forma 7'!$O$114</definedName>
    <definedName name="VAS076_F_Cpunktui39Apskaitosveikla1">'Forma 7'!$O$114</definedName>
    <definedName name="VAS076_F_Cpunktui39Kitareguliuoja1" localSheetId="6">'Forma 7'!$P$114</definedName>
    <definedName name="VAS076_F_Cpunktui39Kitareguliuoja1">'Forma 7'!$P$114</definedName>
    <definedName name="VAS076_F_Cpunktui401IS" localSheetId="6">'Forma 7'!$D$115</definedName>
    <definedName name="VAS076_F_Cpunktui401IS">'Forma 7'!$D$115</definedName>
    <definedName name="VAS076_F_Cpunktui4031GeriamojoVandens" localSheetId="6">'Forma 7'!$F$115</definedName>
    <definedName name="VAS076_F_Cpunktui4031GeriamojoVandens">'Forma 7'!$F$115</definedName>
    <definedName name="VAS076_F_Cpunktui4032GeriamojoVandens" localSheetId="6">'Forma 7'!$G$115</definedName>
    <definedName name="VAS076_F_Cpunktui4032GeriamojoVandens">'Forma 7'!$G$115</definedName>
    <definedName name="VAS076_F_Cpunktui4033GeriamojoVandens" localSheetId="6">'Forma 7'!$H$115</definedName>
    <definedName name="VAS076_F_Cpunktui4033GeriamojoVandens">'Forma 7'!$H$115</definedName>
    <definedName name="VAS076_F_Cpunktui403IsViso" localSheetId="6">'Forma 7'!$E$115</definedName>
    <definedName name="VAS076_F_Cpunktui403IsViso">'Forma 7'!$E$115</definedName>
    <definedName name="VAS076_F_Cpunktui4041NuotekuSurinkimas" localSheetId="6">'Forma 7'!$J$115</definedName>
    <definedName name="VAS076_F_Cpunktui4041NuotekuSurinkimas">'Forma 7'!$J$115</definedName>
    <definedName name="VAS076_F_Cpunktui4042NuotekuValymas" localSheetId="6">'Forma 7'!$K$115</definedName>
    <definedName name="VAS076_F_Cpunktui4042NuotekuValymas">'Forma 7'!$K$115</definedName>
    <definedName name="VAS076_F_Cpunktui4043NuotekuDumblo" localSheetId="6">'Forma 7'!$L$115</definedName>
    <definedName name="VAS076_F_Cpunktui4043NuotekuDumblo">'Forma 7'!$L$115</definedName>
    <definedName name="VAS076_F_Cpunktui404IsViso" localSheetId="6">'Forma 7'!$I$115</definedName>
    <definedName name="VAS076_F_Cpunktui404IsViso">'Forma 7'!$I$115</definedName>
    <definedName name="VAS076_F_Cpunktui405PavirsiniuNuoteku" localSheetId="6">'Forma 7'!$M$115</definedName>
    <definedName name="VAS076_F_Cpunktui405PavirsiniuNuoteku">'Forma 7'!$M$115</definedName>
    <definedName name="VAS076_F_Cpunktui406KitosReguliuojamosios" localSheetId="6">'Forma 7'!$N$115</definedName>
    <definedName name="VAS076_F_Cpunktui406KitosReguliuojamosios">'Forma 7'!$N$115</definedName>
    <definedName name="VAS076_F_Cpunktui407KitosVeiklos" localSheetId="6">'Forma 7'!$Q$115</definedName>
    <definedName name="VAS076_F_Cpunktui407KitosVeiklos">'Forma 7'!$Q$115</definedName>
    <definedName name="VAS076_F_Cpunktui40Apskaitosveikla1" localSheetId="6">'Forma 7'!$O$115</definedName>
    <definedName name="VAS076_F_Cpunktui40Apskaitosveikla1">'Forma 7'!$O$115</definedName>
    <definedName name="VAS076_F_Cpunktui40Kitareguliuoja1" localSheetId="6">'Forma 7'!$P$115</definedName>
    <definedName name="VAS076_F_Cpunktui40Kitareguliuoja1">'Forma 7'!$P$115</definedName>
    <definedName name="VAS076_F_Epunktui161IS" localSheetId="6">'Forma 7'!$D$144</definedName>
    <definedName name="VAS076_F_Epunktui161IS">'Forma 7'!$D$144</definedName>
    <definedName name="VAS076_F_Epunktui1631GeriamojoVandens" localSheetId="6">'Forma 7'!$F$144</definedName>
    <definedName name="VAS076_F_Epunktui1631GeriamojoVandens">'Forma 7'!$F$144</definedName>
    <definedName name="VAS076_F_Epunktui1632GeriamojoVandens" localSheetId="6">'Forma 7'!$G$144</definedName>
    <definedName name="VAS076_F_Epunktui1632GeriamojoVandens">'Forma 7'!$G$144</definedName>
    <definedName name="VAS076_F_Epunktui1633GeriamojoVandens" localSheetId="6">'Forma 7'!$H$144</definedName>
    <definedName name="VAS076_F_Epunktui1633GeriamojoVandens">'Forma 7'!$H$144</definedName>
    <definedName name="VAS076_F_Epunktui163IsViso" localSheetId="6">'Forma 7'!$E$144</definedName>
    <definedName name="VAS076_F_Epunktui163IsViso">'Forma 7'!$E$144</definedName>
    <definedName name="VAS076_F_Epunktui1641NuotekuSurinkimas" localSheetId="6">'Forma 7'!$J$144</definedName>
    <definedName name="VAS076_F_Epunktui1641NuotekuSurinkimas">'Forma 7'!$J$144</definedName>
    <definedName name="VAS076_F_Epunktui1642NuotekuValymas" localSheetId="6">'Forma 7'!$K$144</definedName>
    <definedName name="VAS076_F_Epunktui1642NuotekuValymas">'Forma 7'!$K$144</definedName>
    <definedName name="VAS076_F_Epunktui1643NuotekuDumblo" localSheetId="6">'Forma 7'!$L$144</definedName>
    <definedName name="VAS076_F_Epunktui1643NuotekuDumblo">'Forma 7'!$L$144</definedName>
    <definedName name="VAS076_F_Epunktui164IsViso" localSheetId="6">'Forma 7'!$I$144</definedName>
    <definedName name="VAS076_F_Epunktui164IsViso">'Forma 7'!$I$144</definedName>
    <definedName name="VAS076_F_Epunktui165PavirsiniuNuoteku" localSheetId="6">'Forma 7'!$M$144</definedName>
    <definedName name="VAS076_F_Epunktui165PavirsiniuNuoteku">'Forma 7'!$M$144</definedName>
    <definedName name="VAS076_F_Epunktui166KitosReguliuojamosios" localSheetId="6">'Forma 7'!$N$144</definedName>
    <definedName name="VAS076_F_Epunktui166KitosReguliuojamosios">'Forma 7'!$N$144</definedName>
    <definedName name="VAS076_F_Epunktui167KitosVeiklos" localSheetId="6">'Forma 7'!$Q$144</definedName>
    <definedName name="VAS076_F_Epunktui167KitosVeiklos">'Forma 7'!$Q$144</definedName>
    <definedName name="VAS076_F_Epunktui16Apskaitosveikla1" localSheetId="6">'Forma 7'!$O$144</definedName>
    <definedName name="VAS076_F_Epunktui16Apskaitosveikla1">'Forma 7'!$O$144</definedName>
    <definedName name="VAS076_F_Epunktui16Kitareguliuoja1" localSheetId="6">'Forma 7'!$P$144</definedName>
    <definedName name="VAS076_F_Epunktui16Kitareguliuoja1">'Forma 7'!$P$144</definedName>
    <definedName name="VAS076_F_Epunktui171IS" localSheetId="6">'Forma 7'!$D$145</definedName>
    <definedName name="VAS076_F_Epunktui171IS">'Forma 7'!$D$145</definedName>
    <definedName name="VAS076_F_Epunktui1731GeriamojoVandens" localSheetId="6">'Forma 7'!$F$145</definedName>
    <definedName name="VAS076_F_Epunktui1731GeriamojoVandens">'Forma 7'!$F$145</definedName>
    <definedName name="VAS076_F_Epunktui1732GeriamojoVandens" localSheetId="6">'Forma 7'!$G$145</definedName>
    <definedName name="VAS076_F_Epunktui1732GeriamojoVandens">'Forma 7'!$G$145</definedName>
    <definedName name="VAS076_F_Epunktui1733GeriamojoVandens" localSheetId="6">'Forma 7'!$H$145</definedName>
    <definedName name="VAS076_F_Epunktui1733GeriamojoVandens">'Forma 7'!$H$145</definedName>
    <definedName name="VAS076_F_Epunktui173IsViso" localSheetId="6">'Forma 7'!$E$145</definedName>
    <definedName name="VAS076_F_Epunktui173IsViso">'Forma 7'!$E$145</definedName>
    <definedName name="VAS076_F_Epunktui1741NuotekuSurinkimas" localSheetId="6">'Forma 7'!$J$145</definedName>
    <definedName name="VAS076_F_Epunktui1741NuotekuSurinkimas">'Forma 7'!$J$145</definedName>
    <definedName name="VAS076_F_Epunktui1742NuotekuValymas" localSheetId="6">'Forma 7'!$K$145</definedName>
    <definedName name="VAS076_F_Epunktui1742NuotekuValymas">'Forma 7'!$K$145</definedName>
    <definedName name="VAS076_F_Epunktui1743NuotekuDumblo" localSheetId="6">'Forma 7'!$L$145</definedName>
    <definedName name="VAS076_F_Epunktui1743NuotekuDumblo">'Forma 7'!$L$145</definedName>
    <definedName name="VAS076_F_Epunktui174IsViso" localSheetId="6">'Forma 7'!$I$145</definedName>
    <definedName name="VAS076_F_Epunktui174IsViso">'Forma 7'!$I$145</definedName>
    <definedName name="VAS076_F_Epunktui175PavirsiniuNuoteku" localSheetId="6">'Forma 7'!$M$145</definedName>
    <definedName name="VAS076_F_Epunktui175PavirsiniuNuoteku">'Forma 7'!$M$145</definedName>
    <definedName name="VAS076_F_Epunktui176KitosReguliuojamosios" localSheetId="6">'Forma 7'!$N$145</definedName>
    <definedName name="VAS076_F_Epunktui176KitosReguliuojamosios">'Forma 7'!$N$145</definedName>
    <definedName name="VAS076_F_Epunktui177KitosVeiklos" localSheetId="6">'Forma 7'!$Q$145</definedName>
    <definedName name="VAS076_F_Epunktui177KitosVeiklos">'Forma 7'!$Q$145</definedName>
    <definedName name="VAS076_F_Epunktui17Apskaitosveikla1" localSheetId="6">'Forma 7'!$O$145</definedName>
    <definedName name="VAS076_F_Epunktui17Apskaitosveikla1">'Forma 7'!$O$145</definedName>
    <definedName name="VAS076_F_Epunktui17Kitareguliuoja1" localSheetId="6">'Forma 7'!$P$145</definedName>
    <definedName name="VAS076_F_Epunktui17Kitareguliuoja1">'Forma 7'!$P$145</definedName>
    <definedName name="VAS076_F_Epunktui181IS" localSheetId="6">'Forma 7'!$D$146</definedName>
    <definedName name="VAS076_F_Epunktui181IS">'Forma 7'!$D$146</definedName>
    <definedName name="VAS076_F_Epunktui1831GeriamojoVandens" localSheetId="6">'Forma 7'!$F$146</definedName>
    <definedName name="VAS076_F_Epunktui1831GeriamojoVandens">'Forma 7'!$F$146</definedName>
    <definedName name="VAS076_F_Epunktui1832GeriamojoVandens" localSheetId="6">'Forma 7'!$G$146</definedName>
    <definedName name="VAS076_F_Epunktui1832GeriamojoVandens">'Forma 7'!$G$146</definedName>
    <definedName name="VAS076_F_Epunktui1833GeriamojoVandens" localSheetId="6">'Forma 7'!$H$146</definedName>
    <definedName name="VAS076_F_Epunktui1833GeriamojoVandens">'Forma 7'!$H$146</definedName>
    <definedName name="VAS076_F_Epunktui183IsViso" localSheetId="6">'Forma 7'!$E$146</definedName>
    <definedName name="VAS076_F_Epunktui183IsViso">'Forma 7'!$E$146</definedName>
    <definedName name="VAS076_F_Epunktui1841NuotekuSurinkimas" localSheetId="6">'Forma 7'!$J$146</definedName>
    <definedName name="VAS076_F_Epunktui1841NuotekuSurinkimas">'Forma 7'!$J$146</definedName>
    <definedName name="VAS076_F_Epunktui1842NuotekuValymas" localSheetId="6">'Forma 7'!$K$146</definedName>
    <definedName name="VAS076_F_Epunktui1842NuotekuValymas">'Forma 7'!$K$146</definedName>
    <definedName name="VAS076_F_Epunktui1843NuotekuDumblo" localSheetId="6">'Forma 7'!$L$146</definedName>
    <definedName name="VAS076_F_Epunktui1843NuotekuDumblo">'Forma 7'!$L$146</definedName>
    <definedName name="VAS076_F_Epunktui184IsViso" localSheetId="6">'Forma 7'!$I$146</definedName>
    <definedName name="VAS076_F_Epunktui184IsViso">'Forma 7'!$I$146</definedName>
    <definedName name="VAS076_F_Epunktui185PavirsiniuNuoteku" localSheetId="6">'Forma 7'!$M$146</definedName>
    <definedName name="VAS076_F_Epunktui185PavirsiniuNuoteku">'Forma 7'!$M$146</definedName>
    <definedName name="VAS076_F_Epunktui186KitosReguliuojamosios" localSheetId="6">'Forma 7'!$N$146</definedName>
    <definedName name="VAS076_F_Epunktui186KitosReguliuojamosios">'Forma 7'!$N$146</definedName>
    <definedName name="VAS076_F_Epunktui187KitosVeiklos" localSheetId="6">'Forma 7'!$Q$146</definedName>
    <definedName name="VAS076_F_Epunktui187KitosVeiklos">'Forma 7'!$Q$146</definedName>
    <definedName name="VAS076_F_Epunktui18Apskaitosveikla1" localSheetId="6">'Forma 7'!$O$146</definedName>
    <definedName name="VAS076_F_Epunktui18Apskaitosveikla1">'Forma 7'!$O$146</definedName>
    <definedName name="VAS076_F_Epunktui18Kitareguliuoja1" localSheetId="6">'Forma 7'!$P$146</definedName>
    <definedName name="VAS076_F_Epunktui18Kitareguliuoja1">'Forma 7'!$P$146</definedName>
    <definedName name="VAS076_F_Epunktui191IS" localSheetId="6">'Forma 7'!$D$147</definedName>
    <definedName name="VAS076_F_Epunktui191IS">'Forma 7'!$D$147</definedName>
    <definedName name="VAS076_F_Epunktui1931GeriamojoVandens" localSheetId="6">'Forma 7'!$F$147</definedName>
    <definedName name="VAS076_F_Epunktui1931GeriamojoVandens">'Forma 7'!$F$147</definedName>
    <definedName name="VAS076_F_Epunktui1932GeriamojoVandens" localSheetId="6">'Forma 7'!$G$147</definedName>
    <definedName name="VAS076_F_Epunktui1932GeriamojoVandens">'Forma 7'!$G$147</definedName>
    <definedName name="VAS076_F_Epunktui1933GeriamojoVandens" localSheetId="6">'Forma 7'!$H$147</definedName>
    <definedName name="VAS076_F_Epunktui1933GeriamojoVandens">'Forma 7'!$H$147</definedName>
    <definedName name="VAS076_F_Epunktui193IsViso" localSheetId="6">'Forma 7'!$E$147</definedName>
    <definedName name="VAS076_F_Epunktui193IsViso">'Forma 7'!$E$147</definedName>
    <definedName name="VAS076_F_Epunktui1941NuotekuSurinkimas" localSheetId="6">'Forma 7'!$J$147</definedName>
    <definedName name="VAS076_F_Epunktui1941NuotekuSurinkimas">'Forma 7'!$J$147</definedName>
    <definedName name="VAS076_F_Epunktui1942NuotekuValymas" localSheetId="6">'Forma 7'!$K$147</definedName>
    <definedName name="VAS076_F_Epunktui1942NuotekuValymas">'Forma 7'!$K$147</definedName>
    <definedName name="VAS076_F_Epunktui1943NuotekuDumblo" localSheetId="6">'Forma 7'!$L$147</definedName>
    <definedName name="VAS076_F_Epunktui1943NuotekuDumblo">'Forma 7'!$L$147</definedName>
    <definedName name="VAS076_F_Epunktui194IsViso" localSheetId="6">'Forma 7'!$I$147</definedName>
    <definedName name="VAS076_F_Epunktui194IsViso">'Forma 7'!$I$147</definedName>
    <definedName name="VAS076_F_Epunktui195PavirsiniuNuoteku" localSheetId="6">'Forma 7'!$M$147</definedName>
    <definedName name="VAS076_F_Epunktui195PavirsiniuNuoteku">'Forma 7'!$M$147</definedName>
    <definedName name="VAS076_F_Epunktui196KitosReguliuojamosios" localSheetId="6">'Forma 7'!$N$147</definedName>
    <definedName name="VAS076_F_Epunktui196KitosReguliuojamosios">'Forma 7'!$N$147</definedName>
    <definedName name="VAS076_F_Epunktui197KitosVeiklos" localSheetId="6">'Forma 7'!$Q$147</definedName>
    <definedName name="VAS076_F_Epunktui197KitosVeiklos">'Forma 7'!$Q$147</definedName>
    <definedName name="VAS076_F_Epunktui19Apskaitosveikla1" localSheetId="6">'Forma 7'!$O$147</definedName>
    <definedName name="VAS076_F_Epunktui19Apskaitosveikla1">'Forma 7'!$O$147</definedName>
    <definedName name="VAS076_F_Epunktui19Kitareguliuoja1" localSheetId="6">'Forma 7'!$P$147</definedName>
    <definedName name="VAS076_F_Epunktui19Kitareguliuoja1">'Forma 7'!$P$147</definedName>
    <definedName name="VAS076_F_Epunktui201IS" localSheetId="6">'Forma 7'!$D$148</definedName>
    <definedName name="VAS076_F_Epunktui201IS">'Forma 7'!$D$148</definedName>
    <definedName name="VAS076_F_Epunktui2031GeriamojoVandens" localSheetId="6">'Forma 7'!$F$148</definedName>
    <definedName name="VAS076_F_Epunktui2031GeriamojoVandens">'Forma 7'!$F$148</definedName>
    <definedName name="VAS076_F_Epunktui2032GeriamojoVandens" localSheetId="6">'Forma 7'!$G$148</definedName>
    <definedName name="VAS076_F_Epunktui2032GeriamojoVandens">'Forma 7'!$G$148</definedName>
    <definedName name="VAS076_F_Epunktui2033GeriamojoVandens" localSheetId="6">'Forma 7'!$H$148</definedName>
    <definedName name="VAS076_F_Epunktui2033GeriamojoVandens">'Forma 7'!$H$148</definedName>
    <definedName name="VAS076_F_Epunktui203IsViso" localSheetId="6">'Forma 7'!$E$148</definedName>
    <definedName name="VAS076_F_Epunktui203IsViso">'Forma 7'!$E$148</definedName>
    <definedName name="VAS076_F_Epunktui2041NuotekuSurinkimas" localSheetId="6">'Forma 7'!$J$148</definedName>
    <definedName name="VAS076_F_Epunktui2041NuotekuSurinkimas">'Forma 7'!$J$148</definedName>
    <definedName name="VAS076_F_Epunktui2042NuotekuValymas" localSheetId="6">'Forma 7'!$K$148</definedName>
    <definedName name="VAS076_F_Epunktui2042NuotekuValymas">'Forma 7'!$K$148</definedName>
    <definedName name="VAS076_F_Epunktui2043NuotekuDumblo" localSheetId="6">'Forma 7'!$L$148</definedName>
    <definedName name="VAS076_F_Epunktui2043NuotekuDumblo">'Forma 7'!$L$148</definedName>
    <definedName name="VAS076_F_Epunktui204IsViso" localSheetId="6">'Forma 7'!$I$148</definedName>
    <definedName name="VAS076_F_Epunktui204IsViso">'Forma 7'!$I$148</definedName>
    <definedName name="VAS076_F_Epunktui205PavirsiniuNuoteku" localSheetId="6">'Forma 7'!$M$148</definedName>
    <definedName name="VAS076_F_Epunktui205PavirsiniuNuoteku">'Forma 7'!$M$148</definedName>
    <definedName name="VAS076_F_Epunktui206KitosReguliuojamosios" localSheetId="6">'Forma 7'!$N$148</definedName>
    <definedName name="VAS076_F_Epunktui206KitosReguliuojamosios">'Forma 7'!$N$148</definedName>
    <definedName name="VAS076_F_Epunktui207KitosVeiklos" localSheetId="6">'Forma 7'!$Q$148</definedName>
    <definedName name="VAS076_F_Epunktui207KitosVeiklos">'Forma 7'!$Q$148</definedName>
    <definedName name="VAS076_F_Epunktui20Apskaitosveikla1" localSheetId="6">'Forma 7'!$O$148</definedName>
    <definedName name="VAS076_F_Epunktui20Apskaitosveikla1">'Forma 7'!$O$148</definedName>
    <definedName name="VAS076_F_Epunktui20Kitareguliuoja1" localSheetId="6">'Forma 7'!$P$148</definedName>
    <definedName name="VAS076_F_Epunktui20Kitareguliuoja1">'Forma 7'!$P$148</definedName>
    <definedName name="VAS076_F_Epunktui211IS" localSheetId="6">'Forma 7'!$D$149</definedName>
    <definedName name="VAS076_F_Epunktui211IS">'Forma 7'!$D$149</definedName>
    <definedName name="VAS076_F_Epunktui2131GeriamojoVandens" localSheetId="6">'Forma 7'!$F$149</definedName>
    <definedName name="VAS076_F_Epunktui2131GeriamojoVandens">'Forma 7'!$F$149</definedName>
    <definedName name="VAS076_F_Epunktui2132GeriamojoVandens" localSheetId="6">'Forma 7'!$G$149</definedName>
    <definedName name="VAS076_F_Epunktui2132GeriamojoVandens">'Forma 7'!$G$149</definedName>
    <definedName name="VAS076_F_Epunktui2133GeriamojoVandens" localSheetId="6">'Forma 7'!$H$149</definedName>
    <definedName name="VAS076_F_Epunktui2133GeriamojoVandens">'Forma 7'!$H$149</definedName>
    <definedName name="VAS076_F_Epunktui213IsViso" localSheetId="6">'Forma 7'!$E$149</definedName>
    <definedName name="VAS076_F_Epunktui213IsViso">'Forma 7'!$E$149</definedName>
    <definedName name="VAS076_F_Epunktui2141NuotekuSurinkimas" localSheetId="6">'Forma 7'!$J$149</definedName>
    <definedName name="VAS076_F_Epunktui2141NuotekuSurinkimas">'Forma 7'!$J$149</definedName>
    <definedName name="VAS076_F_Epunktui2142NuotekuValymas" localSheetId="6">'Forma 7'!$K$149</definedName>
    <definedName name="VAS076_F_Epunktui2142NuotekuValymas">'Forma 7'!$K$149</definedName>
    <definedName name="VAS076_F_Epunktui2143NuotekuDumblo" localSheetId="6">'Forma 7'!$L$149</definedName>
    <definedName name="VAS076_F_Epunktui2143NuotekuDumblo">'Forma 7'!$L$149</definedName>
    <definedName name="VAS076_F_Epunktui214IsViso" localSheetId="6">'Forma 7'!$I$149</definedName>
    <definedName name="VAS076_F_Epunktui214IsViso">'Forma 7'!$I$149</definedName>
    <definedName name="VAS076_F_Epunktui215PavirsiniuNuoteku" localSheetId="6">'Forma 7'!$M$149</definedName>
    <definedName name="VAS076_F_Epunktui215PavirsiniuNuoteku">'Forma 7'!$M$149</definedName>
    <definedName name="VAS076_F_Epunktui216KitosReguliuojamosios" localSheetId="6">'Forma 7'!$N$149</definedName>
    <definedName name="VAS076_F_Epunktui216KitosReguliuojamosios">'Forma 7'!$N$149</definedName>
    <definedName name="VAS076_F_Epunktui217KitosVeiklos" localSheetId="6">'Forma 7'!$Q$149</definedName>
    <definedName name="VAS076_F_Epunktui217KitosVeiklos">'Forma 7'!$Q$149</definedName>
    <definedName name="VAS076_F_Epunktui21Apskaitosveikla1" localSheetId="6">'Forma 7'!$O$149</definedName>
    <definedName name="VAS076_F_Epunktui21Apskaitosveikla1">'Forma 7'!$O$149</definedName>
    <definedName name="VAS076_F_Epunktui21Kitareguliuoja1" localSheetId="6">'Forma 7'!$P$149</definedName>
    <definedName name="VAS076_F_Epunktui21Kitareguliuoja1">'Forma 7'!$P$149</definedName>
    <definedName name="VAS076_F_Epunktui221IS" localSheetId="6">'Forma 7'!$D$152</definedName>
    <definedName name="VAS076_F_Epunktui221IS">'Forma 7'!$D$152</definedName>
    <definedName name="VAS076_F_Epunktui2231GeriamojoVandens" localSheetId="6">'Forma 7'!$F$152</definedName>
    <definedName name="VAS076_F_Epunktui2231GeriamojoVandens">'Forma 7'!$F$152</definedName>
    <definedName name="VAS076_F_Epunktui2232GeriamojoVandens" localSheetId="6">'Forma 7'!$G$152</definedName>
    <definedName name="VAS076_F_Epunktui2232GeriamojoVandens">'Forma 7'!$G$152</definedName>
    <definedName name="VAS076_F_Epunktui2233GeriamojoVandens" localSheetId="6">'Forma 7'!$H$152</definedName>
    <definedName name="VAS076_F_Epunktui2233GeriamojoVandens">'Forma 7'!$H$152</definedName>
    <definedName name="VAS076_F_Epunktui223IsViso" localSheetId="6">'Forma 7'!$E$152</definedName>
    <definedName name="VAS076_F_Epunktui223IsViso">'Forma 7'!$E$152</definedName>
    <definedName name="VAS076_F_Epunktui2241NuotekuSurinkimas" localSheetId="6">'Forma 7'!$J$152</definedName>
    <definedName name="VAS076_F_Epunktui2241NuotekuSurinkimas">'Forma 7'!$J$152</definedName>
    <definedName name="VAS076_F_Epunktui2242NuotekuValymas" localSheetId="6">'Forma 7'!$K$152</definedName>
    <definedName name="VAS076_F_Epunktui2242NuotekuValymas">'Forma 7'!$K$152</definedName>
    <definedName name="VAS076_F_Epunktui2243NuotekuDumblo" localSheetId="6">'Forma 7'!$L$152</definedName>
    <definedName name="VAS076_F_Epunktui2243NuotekuDumblo">'Forma 7'!$L$152</definedName>
    <definedName name="VAS076_F_Epunktui224IsViso" localSheetId="6">'Forma 7'!$I$152</definedName>
    <definedName name="VAS076_F_Epunktui224IsViso">'Forma 7'!$I$152</definedName>
    <definedName name="VAS076_F_Epunktui225PavirsiniuNuoteku" localSheetId="6">'Forma 7'!$M$152</definedName>
    <definedName name="VAS076_F_Epunktui225PavirsiniuNuoteku">'Forma 7'!$M$152</definedName>
    <definedName name="VAS076_F_Epunktui226KitosReguliuojamosios" localSheetId="6">'Forma 7'!$N$152</definedName>
    <definedName name="VAS076_F_Epunktui226KitosReguliuojamosios">'Forma 7'!$N$152</definedName>
    <definedName name="VAS076_F_Epunktui227KitosVeiklos" localSheetId="6">'Forma 7'!$Q$152</definedName>
    <definedName name="VAS076_F_Epunktui227KitosVeiklos">'Forma 7'!$Q$152</definedName>
    <definedName name="VAS076_F_Epunktui22Apskaitosveikla1" localSheetId="6">'Forma 7'!$O$152</definedName>
    <definedName name="VAS076_F_Epunktui22Apskaitosveikla1">'Forma 7'!$O$152</definedName>
    <definedName name="VAS076_F_Epunktui22Kitareguliuoja1" localSheetId="6">'Forma 7'!$P$152</definedName>
    <definedName name="VAS076_F_Epunktui22Kitareguliuoja1">'Forma 7'!$P$152</definedName>
    <definedName name="VAS076_F_Epunktui231IS" localSheetId="6">'Forma 7'!$D$153</definedName>
    <definedName name="VAS076_F_Epunktui231IS">'Forma 7'!$D$153</definedName>
    <definedName name="VAS076_F_Epunktui2331GeriamojoVandens" localSheetId="6">'Forma 7'!$F$153</definedName>
    <definedName name="VAS076_F_Epunktui2331GeriamojoVandens">'Forma 7'!$F$153</definedName>
    <definedName name="VAS076_F_Epunktui2332GeriamojoVandens" localSheetId="6">'Forma 7'!$G$153</definedName>
    <definedName name="VAS076_F_Epunktui2332GeriamojoVandens">'Forma 7'!$G$153</definedName>
    <definedName name="VAS076_F_Epunktui2333GeriamojoVandens" localSheetId="6">'Forma 7'!$H$153</definedName>
    <definedName name="VAS076_F_Epunktui2333GeriamojoVandens">'Forma 7'!$H$153</definedName>
    <definedName name="VAS076_F_Epunktui233IsViso" localSheetId="6">'Forma 7'!$E$153</definedName>
    <definedName name="VAS076_F_Epunktui233IsViso">'Forma 7'!$E$153</definedName>
    <definedName name="VAS076_F_Epunktui2341NuotekuSurinkimas" localSheetId="6">'Forma 7'!$J$153</definedName>
    <definedName name="VAS076_F_Epunktui2341NuotekuSurinkimas">'Forma 7'!$J$153</definedName>
    <definedName name="VAS076_F_Epunktui2342NuotekuValymas" localSheetId="6">'Forma 7'!$K$153</definedName>
    <definedName name="VAS076_F_Epunktui2342NuotekuValymas">'Forma 7'!$K$153</definedName>
    <definedName name="VAS076_F_Epunktui2343NuotekuDumblo" localSheetId="6">'Forma 7'!$L$153</definedName>
    <definedName name="VAS076_F_Epunktui2343NuotekuDumblo">'Forma 7'!$L$153</definedName>
    <definedName name="VAS076_F_Epunktui234IsViso" localSheetId="6">'Forma 7'!$I$153</definedName>
    <definedName name="VAS076_F_Epunktui234IsViso">'Forma 7'!$I$153</definedName>
    <definedName name="VAS076_F_Epunktui235PavirsiniuNuoteku" localSheetId="6">'Forma 7'!$M$153</definedName>
    <definedName name="VAS076_F_Epunktui235PavirsiniuNuoteku">'Forma 7'!$M$153</definedName>
    <definedName name="VAS076_F_Epunktui236KitosReguliuojamosios" localSheetId="6">'Forma 7'!$N$153</definedName>
    <definedName name="VAS076_F_Epunktui236KitosReguliuojamosios">'Forma 7'!$N$153</definedName>
    <definedName name="VAS076_F_Epunktui237KitosVeiklos" localSheetId="6">'Forma 7'!$Q$153</definedName>
    <definedName name="VAS076_F_Epunktui237KitosVeiklos">'Forma 7'!$Q$153</definedName>
    <definedName name="VAS076_F_Epunktui23Apskaitosveikla1" localSheetId="6">'Forma 7'!$O$153</definedName>
    <definedName name="VAS076_F_Epunktui23Apskaitosveikla1">'Forma 7'!$O$153</definedName>
    <definedName name="VAS076_F_Epunktui23Kitareguliuoja1" localSheetId="6">'Forma 7'!$P$153</definedName>
    <definedName name="VAS076_F_Epunktui23Kitareguliuoja1">'Forma 7'!$P$153</definedName>
    <definedName name="VAS076_F_Epunktui241IS" localSheetId="6">'Forma 7'!$D$154</definedName>
    <definedName name="VAS076_F_Epunktui241IS">'Forma 7'!$D$154</definedName>
    <definedName name="VAS076_F_Epunktui2431GeriamojoVandens" localSheetId="6">'Forma 7'!$F$154</definedName>
    <definedName name="VAS076_F_Epunktui2431GeriamojoVandens">'Forma 7'!$F$154</definedName>
    <definedName name="VAS076_F_Epunktui2432GeriamojoVandens" localSheetId="6">'Forma 7'!$G$154</definedName>
    <definedName name="VAS076_F_Epunktui2432GeriamojoVandens">'Forma 7'!$G$154</definedName>
    <definedName name="VAS076_F_Epunktui2433GeriamojoVandens" localSheetId="6">'Forma 7'!$H$154</definedName>
    <definedName name="VAS076_F_Epunktui2433GeriamojoVandens">'Forma 7'!$H$154</definedName>
    <definedName name="VAS076_F_Epunktui243IsViso" localSheetId="6">'Forma 7'!$E$154</definedName>
    <definedName name="VAS076_F_Epunktui243IsViso">'Forma 7'!$E$154</definedName>
    <definedName name="VAS076_F_Epunktui2441NuotekuSurinkimas" localSheetId="6">'Forma 7'!$J$154</definedName>
    <definedName name="VAS076_F_Epunktui2441NuotekuSurinkimas">'Forma 7'!$J$154</definedName>
    <definedName name="VAS076_F_Epunktui2442NuotekuValymas" localSheetId="6">'Forma 7'!$K$154</definedName>
    <definedName name="VAS076_F_Epunktui2442NuotekuValymas">'Forma 7'!$K$154</definedName>
    <definedName name="VAS076_F_Epunktui2443NuotekuDumblo" localSheetId="6">'Forma 7'!$L$154</definedName>
    <definedName name="VAS076_F_Epunktui2443NuotekuDumblo">'Forma 7'!$L$154</definedName>
    <definedName name="VAS076_F_Epunktui244IsViso" localSheetId="6">'Forma 7'!$I$154</definedName>
    <definedName name="VAS076_F_Epunktui244IsViso">'Forma 7'!$I$154</definedName>
    <definedName name="VAS076_F_Epunktui245PavirsiniuNuoteku" localSheetId="6">'Forma 7'!$M$154</definedName>
    <definedName name="VAS076_F_Epunktui245PavirsiniuNuoteku">'Forma 7'!$M$154</definedName>
    <definedName name="VAS076_F_Epunktui246KitosReguliuojamosios" localSheetId="6">'Forma 7'!$N$154</definedName>
    <definedName name="VAS076_F_Epunktui246KitosReguliuojamosios">'Forma 7'!$N$154</definedName>
    <definedName name="VAS076_F_Epunktui247KitosVeiklos" localSheetId="6">'Forma 7'!$Q$154</definedName>
    <definedName name="VAS076_F_Epunktui247KitosVeiklos">'Forma 7'!$Q$154</definedName>
    <definedName name="VAS076_F_Epunktui24Apskaitosveikla1" localSheetId="6">'Forma 7'!$O$154</definedName>
    <definedName name="VAS076_F_Epunktui24Apskaitosveikla1">'Forma 7'!$O$154</definedName>
    <definedName name="VAS076_F_Epunktui24Kitareguliuoja1" localSheetId="6">'Forma 7'!$P$154</definedName>
    <definedName name="VAS076_F_Epunktui24Kitareguliuoja1">'Forma 7'!$P$154</definedName>
    <definedName name="VAS076_F_Epunktui251IS" localSheetId="6">'Forma 7'!$D$158</definedName>
    <definedName name="VAS076_F_Epunktui251IS">'Forma 7'!$D$158</definedName>
    <definedName name="VAS076_F_Epunktui2531GeriamojoVandens" localSheetId="6">'Forma 7'!$F$158</definedName>
    <definedName name="VAS076_F_Epunktui2531GeriamojoVandens">'Forma 7'!$F$158</definedName>
    <definedName name="VAS076_F_Epunktui2532GeriamojoVandens" localSheetId="6">'Forma 7'!$G$158</definedName>
    <definedName name="VAS076_F_Epunktui2532GeriamojoVandens">'Forma 7'!$G$158</definedName>
    <definedName name="VAS076_F_Epunktui2533GeriamojoVandens" localSheetId="6">'Forma 7'!$H$158</definedName>
    <definedName name="VAS076_F_Epunktui2533GeriamojoVandens">'Forma 7'!$H$158</definedName>
    <definedName name="VAS076_F_Epunktui253IsViso" localSheetId="6">'Forma 7'!$E$158</definedName>
    <definedName name="VAS076_F_Epunktui253IsViso">'Forma 7'!$E$158</definedName>
    <definedName name="VAS076_F_Epunktui2541NuotekuSurinkimas" localSheetId="6">'Forma 7'!$J$158</definedName>
    <definedName name="VAS076_F_Epunktui2541NuotekuSurinkimas">'Forma 7'!$J$158</definedName>
    <definedName name="VAS076_F_Epunktui2542NuotekuValymas" localSheetId="6">'Forma 7'!$K$158</definedName>
    <definedName name="VAS076_F_Epunktui2542NuotekuValymas">'Forma 7'!$K$158</definedName>
    <definedName name="VAS076_F_Epunktui2543NuotekuDumblo" localSheetId="6">'Forma 7'!$L$158</definedName>
    <definedName name="VAS076_F_Epunktui2543NuotekuDumblo">'Forma 7'!$L$158</definedName>
    <definedName name="VAS076_F_Epunktui254IsViso" localSheetId="6">'Forma 7'!$I$158</definedName>
    <definedName name="VAS076_F_Epunktui254IsViso">'Forma 7'!$I$158</definedName>
    <definedName name="VAS076_F_Epunktui255PavirsiniuNuoteku" localSheetId="6">'Forma 7'!$M$158</definedName>
    <definedName name="VAS076_F_Epunktui255PavirsiniuNuoteku">'Forma 7'!$M$158</definedName>
    <definedName name="VAS076_F_Epunktui256KitosReguliuojamosios" localSheetId="6">'Forma 7'!$N$158</definedName>
    <definedName name="VAS076_F_Epunktui256KitosReguliuojamosios">'Forma 7'!$N$158</definedName>
    <definedName name="VAS076_F_Epunktui257KitosVeiklos" localSheetId="6">'Forma 7'!$Q$158</definedName>
    <definedName name="VAS076_F_Epunktui257KitosVeiklos">'Forma 7'!$Q$158</definedName>
    <definedName name="VAS076_F_Epunktui25Apskaitosveikla1" localSheetId="6">'Forma 7'!$O$158</definedName>
    <definedName name="VAS076_F_Epunktui25Apskaitosveikla1">'Forma 7'!$O$158</definedName>
    <definedName name="VAS076_F_Epunktui25Kitareguliuoja1" localSheetId="6">'Forma 7'!$P$158</definedName>
    <definedName name="VAS076_F_Epunktui25Kitareguliuoja1">'Forma 7'!$P$158</definedName>
    <definedName name="VAS076_F_Epunktui261IS" localSheetId="6">'Forma 7'!$D$159</definedName>
    <definedName name="VAS076_F_Epunktui261IS">'Forma 7'!$D$159</definedName>
    <definedName name="VAS076_F_Epunktui2631GeriamojoVandens" localSheetId="6">'Forma 7'!$F$159</definedName>
    <definedName name="VAS076_F_Epunktui2631GeriamojoVandens">'Forma 7'!$F$159</definedName>
    <definedName name="VAS076_F_Epunktui2632GeriamojoVandens" localSheetId="6">'Forma 7'!$G$159</definedName>
    <definedName name="VAS076_F_Epunktui2632GeriamojoVandens">'Forma 7'!$G$159</definedName>
    <definedName name="VAS076_F_Epunktui2633GeriamojoVandens" localSheetId="6">'Forma 7'!$H$159</definedName>
    <definedName name="VAS076_F_Epunktui2633GeriamojoVandens">'Forma 7'!$H$159</definedName>
    <definedName name="VAS076_F_Epunktui263IsViso" localSheetId="6">'Forma 7'!$E$159</definedName>
    <definedName name="VAS076_F_Epunktui263IsViso">'Forma 7'!$E$159</definedName>
    <definedName name="VAS076_F_Epunktui2641NuotekuSurinkimas" localSheetId="6">'Forma 7'!$J$159</definedName>
    <definedName name="VAS076_F_Epunktui2641NuotekuSurinkimas">'Forma 7'!$J$159</definedName>
    <definedName name="VAS076_F_Epunktui2642NuotekuValymas" localSheetId="6">'Forma 7'!$K$159</definedName>
    <definedName name="VAS076_F_Epunktui2642NuotekuValymas">'Forma 7'!$K$159</definedName>
    <definedName name="VAS076_F_Epunktui2643NuotekuDumblo" localSheetId="6">'Forma 7'!$L$159</definedName>
    <definedName name="VAS076_F_Epunktui2643NuotekuDumblo">'Forma 7'!$L$159</definedName>
    <definedName name="VAS076_F_Epunktui264IsViso" localSheetId="6">'Forma 7'!$I$159</definedName>
    <definedName name="VAS076_F_Epunktui264IsViso">'Forma 7'!$I$159</definedName>
    <definedName name="VAS076_F_Epunktui265PavirsiniuNuoteku" localSheetId="6">'Forma 7'!$M$159</definedName>
    <definedName name="VAS076_F_Epunktui265PavirsiniuNuoteku">'Forma 7'!$M$159</definedName>
    <definedName name="VAS076_F_Epunktui266KitosReguliuojamosios" localSheetId="6">'Forma 7'!$N$159</definedName>
    <definedName name="VAS076_F_Epunktui266KitosReguliuojamosios">'Forma 7'!$N$159</definedName>
    <definedName name="VAS076_F_Epunktui267KitosVeiklos" localSheetId="6">'Forma 7'!$Q$159</definedName>
    <definedName name="VAS076_F_Epunktui267KitosVeiklos">'Forma 7'!$Q$159</definedName>
    <definedName name="VAS076_F_Epunktui26Apskaitosveikla1" localSheetId="6">'Forma 7'!$O$159</definedName>
    <definedName name="VAS076_F_Epunktui26Apskaitosveikla1">'Forma 7'!$O$159</definedName>
    <definedName name="VAS076_F_Epunktui26Kitareguliuoja1" localSheetId="6">'Forma 7'!$P$159</definedName>
    <definedName name="VAS076_F_Epunktui26Kitareguliuoja1">'Forma 7'!$P$159</definedName>
    <definedName name="VAS076_F_Epunktui271IS" localSheetId="6">'Forma 7'!$D$160</definedName>
    <definedName name="VAS076_F_Epunktui271IS">'Forma 7'!$D$160</definedName>
    <definedName name="VAS076_F_Epunktui2731GeriamojoVandens" localSheetId="6">'Forma 7'!$F$160</definedName>
    <definedName name="VAS076_F_Epunktui2731GeriamojoVandens">'Forma 7'!$F$160</definedName>
    <definedName name="VAS076_F_Epunktui2732GeriamojoVandens" localSheetId="6">'Forma 7'!$G$160</definedName>
    <definedName name="VAS076_F_Epunktui2732GeriamojoVandens">'Forma 7'!$G$160</definedName>
    <definedName name="VAS076_F_Epunktui2733GeriamojoVandens" localSheetId="6">'Forma 7'!$H$160</definedName>
    <definedName name="VAS076_F_Epunktui2733GeriamojoVandens">'Forma 7'!$H$160</definedName>
    <definedName name="VAS076_F_Epunktui273IsViso" localSheetId="6">'Forma 7'!$E$160</definedName>
    <definedName name="VAS076_F_Epunktui273IsViso">'Forma 7'!$E$160</definedName>
    <definedName name="VAS076_F_Epunktui2741NuotekuSurinkimas" localSheetId="6">'Forma 7'!$J$160</definedName>
    <definedName name="VAS076_F_Epunktui2741NuotekuSurinkimas">'Forma 7'!$J$160</definedName>
    <definedName name="VAS076_F_Epunktui2742NuotekuValymas" localSheetId="6">'Forma 7'!$K$160</definedName>
    <definedName name="VAS076_F_Epunktui2742NuotekuValymas">'Forma 7'!$K$160</definedName>
    <definedName name="VAS076_F_Epunktui2743NuotekuDumblo" localSheetId="6">'Forma 7'!$L$160</definedName>
    <definedName name="VAS076_F_Epunktui2743NuotekuDumblo">'Forma 7'!$L$160</definedName>
    <definedName name="VAS076_F_Epunktui274IsViso" localSheetId="6">'Forma 7'!$I$160</definedName>
    <definedName name="VAS076_F_Epunktui274IsViso">'Forma 7'!$I$160</definedName>
    <definedName name="VAS076_F_Epunktui275PavirsiniuNuoteku" localSheetId="6">'Forma 7'!$M$160</definedName>
    <definedName name="VAS076_F_Epunktui275PavirsiniuNuoteku">'Forma 7'!$M$160</definedName>
    <definedName name="VAS076_F_Epunktui276KitosReguliuojamosios" localSheetId="6">'Forma 7'!$N$160</definedName>
    <definedName name="VAS076_F_Epunktui276KitosReguliuojamosios">'Forma 7'!$N$160</definedName>
    <definedName name="VAS076_F_Epunktui277KitosVeiklos" localSheetId="6">'Forma 7'!$Q$160</definedName>
    <definedName name="VAS076_F_Epunktui277KitosVeiklos">'Forma 7'!$Q$160</definedName>
    <definedName name="VAS076_F_Epunktui27Apskaitosveikla1" localSheetId="6">'Forma 7'!$O$160</definedName>
    <definedName name="VAS076_F_Epunktui27Apskaitosveikla1">'Forma 7'!$O$160</definedName>
    <definedName name="VAS076_F_Epunktui27Kitareguliuoja1" localSheetId="6">'Forma 7'!$P$160</definedName>
    <definedName name="VAS076_F_Epunktui27Kitareguliuoja1">'Forma 7'!$P$160</definedName>
    <definedName name="VAS076_F_Epunktui281IS" localSheetId="6">'Forma 7'!$D$161</definedName>
    <definedName name="VAS076_F_Epunktui281IS">'Forma 7'!$D$161</definedName>
    <definedName name="VAS076_F_Epunktui2831GeriamojoVandens" localSheetId="6">'Forma 7'!$F$161</definedName>
    <definedName name="VAS076_F_Epunktui2831GeriamojoVandens">'Forma 7'!$F$161</definedName>
    <definedName name="VAS076_F_Epunktui2832GeriamojoVandens" localSheetId="6">'Forma 7'!$G$161</definedName>
    <definedName name="VAS076_F_Epunktui2832GeriamojoVandens">'Forma 7'!$G$161</definedName>
    <definedName name="VAS076_F_Epunktui2833GeriamojoVandens" localSheetId="6">'Forma 7'!$H$161</definedName>
    <definedName name="VAS076_F_Epunktui2833GeriamojoVandens">'Forma 7'!$H$161</definedName>
    <definedName name="VAS076_F_Epunktui283IsViso" localSheetId="6">'Forma 7'!$E$161</definedName>
    <definedName name="VAS076_F_Epunktui283IsViso">'Forma 7'!$E$161</definedName>
    <definedName name="VAS076_F_Epunktui2841NuotekuSurinkimas" localSheetId="6">'Forma 7'!$J$161</definedName>
    <definedName name="VAS076_F_Epunktui2841NuotekuSurinkimas">'Forma 7'!$J$161</definedName>
    <definedName name="VAS076_F_Epunktui2842NuotekuValymas" localSheetId="6">'Forma 7'!$K$161</definedName>
    <definedName name="VAS076_F_Epunktui2842NuotekuValymas">'Forma 7'!$K$161</definedName>
    <definedName name="VAS076_F_Epunktui2843NuotekuDumblo" localSheetId="6">'Forma 7'!$L$161</definedName>
    <definedName name="VAS076_F_Epunktui2843NuotekuDumblo">'Forma 7'!$L$161</definedName>
    <definedName name="VAS076_F_Epunktui284IsViso" localSheetId="6">'Forma 7'!$I$161</definedName>
    <definedName name="VAS076_F_Epunktui284IsViso">'Forma 7'!$I$161</definedName>
    <definedName name="VAS076_F_Epunktui285PavirsiniuNuoteku" localSheetId="6">'Forma 7'!$M$161</definedName>
    <definedName name="VAS076_F_Epunktui285PavirsiniuNuoteku">'Forma 7'!$M$161</definedName>
    <definedName name="VAS076_F_Epunktui286KitosReguliuojamosios" localSheetId="6">'Forma 7'!$N$161</definedName>
    <definedName name="VAS076_F_Epunktui286KitosReguliuojamosios">'Forma 7'!$N$161</definedName>
    <definedName name="VAS076_F_Epunktui287KitosVeiklos" localSheetId="6">'Forma 7'!$Q$161</definedName>
    <definedName name="VAS076_F_Epunktui287KitosVeiklos">'Forma 7'!$Q$161</definedName>
    <definedName name="VAS076_F_Epunktui28Apskaitosveikla1" localSheetId="6">'Forma 7'!$O$161</definedName>
    <definedName name="VAS076_F_Epunktui28Apskaitosveikla1">'Forma 7'!$O$161</definedName>
    <definedName name="VAS076_F_Epunktui28Kitareguliuoja1" localSheetId="6">'Forma 7'!$P$161</definedName>
    <definedName name="VAS076_F_Epunktui28Kitareguliuoja1">'Forma 7'!$P$161</definedName>
    <definedName name="VAS076_F_Epunktui291IS" localSheetId="6">'Forma 7'!$D$162</definedName>
    <definedName name="VAS076_F_Epunktui291IS">'Forma 7'!$D$162</definedName>
    <definedName name="VAS076_F_Epunktui2931GeriamojoVandens" localSheetId="6">'Forma 7'!$F$162</definedName>
    <definedName name="VAS076_F_Epunktui2931GeriamojoVandens">'Forma 7'!$F$162</definedName>
    <definedName name="VAS076_F_Epunktui2932GeriamojoVandens" localSheetId="6">'Forma 7'!$G$162</definedName>
    <definedName name="VAS076_F_Epunktui2932GeriamojoVandens">'Forma 7'!$G$162</definedName>
    <definedName name="VAS076_F_Epunktui2933GeriamojoVandens" localSheetId="6">'Forma 7'!$H$162</definedName>
    <definedName name="VAS076_F_Epunktui2933GeriamojoVandens">'Forma 7'!$H$162</definedName>
    <definedName name="VAS076_F_Epunktui293IsViso" localSheetId="6">'Forma 7'!$E$162</definedName>
    <definedName name="VAS076_F_Epunktui293IsViso">'Forma 7'!$E$162</definedName>
    <definedName name="VAS076_F_Epunktui2941NuotekuSurinkimas" localSheetId="6">'Forma 7'!$J$162</definedName>
    <definedName name="VAS076_F_Epunktui2941NuotekuSurinkimas">'Forma 7'!$J$162</definedName>
    <definedName name="VAS076_F_Epunktui2942NuotekuValymas" localSheetId="6">'Forma 7'!$K$162</definedName>
    <definedName name="VAS076_F_Epunktui2942NuotekuValymas">'Forma 7'!$K$162</definedName>
    <definedName name="VAS076_F_Epunktui2943NuotekuDumblo" localSheetId="6">'Forma 7'!$L$162</definedName>
    <definedName name="VAS076_F_Epunktui2943NuotekuDumblo">'Forma 7'!$L$162</definedName>
    <definedName name="VAS076_F_Epunktui294IsViso" localSheetId="6">'Forma 7'!$I$162</definedName>
    <definedName name="VAS076_F_Epunktui294IsViso">'Forma 7'!$I$162</definedName>
    <definedName name="VAS076_F_Epunktui295PavirsiniuNuoteku" localSheetId="6">'Forma 7'!$M$162</definedName>
    <definedName name="VAS076_F_Epunktui295PavirsiniuNuoteku">'Forma 7'!$M$162</definedName>
    <definedName name="VAS076_F_Epunktui296KitosReguliuojamosios" localSheetId="6">'Forma 7'!$N$162</definedName>
    <definedName name="VAS076_F_Epunktui296KitosReguliuojamosios">'Forma 7'!$N$162</definedName>
    <definedName name="VAS076_F_Epunktui297KitosVeiklos" localSheetId="6">'Forma 7'!$Q$162</definedName>
    <definedName name="VAS076_F_Epunktui297KitosVeiklos">'Forma 7'!$Q$162</definedName>
    <definedName name="VAS076_F_Epunktui29Apskaitosveikla1" localSheetId="6">'Forma 7'!$O$162</definedName>
    <definedName name="VAS076_F_Epunktui29Apskaitosveikla1">'Forma 7'!$O$162</definedName>
    <definedName name="VAS076_F_Epunktui29Kitareguliuoja1" localSheetId="6">'Forma 7'!$P$162</definedName>
    <definedName name="VAS076_F_Epunktui29Kitareguliuoja1">'Forma 7'!$P$162</definedName>
    <definedName name="VAS076_F_Epunktui301IS" localSheetId="6">'Forma 7'!$D$163</definedName>
    <definedName name="VAS076_F_Epunktui301IS">'Forma 7'!$D$163</definedName>
    <definedName name="VAS076_F_Epunktui3031GeriamojoVandens" localSheetId="6">'Forma 7'!$F$163</definedName>
    <definedName name="VAS076_F_Epunktui3031GeriamojoVandens">'Forma 7'!$F$163</definedName>
    <definedName name="VAS076_F_Epunktui3032GeriamojoVandens" localSheetId="6">'Forma 7'!$G$163</definedName>
    <definedName name="VAS076_F_Epunktui3032GeriamojoVandens">'Forma 7'!$G$163</definedName>
    <definedName name="VAS076_F_Epunktui3033GeriamojoVandens" localSheetId="6">'Forma 7'!$H$163</definedName>
    <definedName name="VAS076_F_Epunktui3033GeriamojoVandens">'Forma 7'!$H$163</definedName>
    <definedName name="VAS076_F_Epunktui303IsViso" localSheetId="6">'Forma 7'!$E$163</definedName>
    <definedName name="VAS076_F_Epunktui303IsViso">'Forma 7'!$E$163</definedName>
    <definedName name="VAS076_F_Epunktui3041NuotekuSurinkimas" localSheetId="6">'Forma 7'!$J$163</definedName>
    <definedName name="VAS076_F_Epunktui3041NuotekuSurinkimas">'Forma 7'!$J$163</definedName>
    <definedName name="VAS076_F_Epunktui3042NuotekuValymas" localSheetId="6">'Forma 7'!$K$163</definedName>
    <definedName name="VAS076_F_Epunktui3042NuotekuValymas">'Forma 7'!$K$163</definedName>
    <definedName name="VAS076_F_Epunktui3043NuotekuDumblo" localSheetId="6">'Forma 7'!$L$163</definedName>
    <definedName name="VAS076_F_Epunktui3043NuotekuDumblo">'Forma 7'!$L$163</definedName>
    <definedName name="VAS076_F_Epunktui304IsViso" localSheetId="6">'Forma 7'!$I$163</definedName>
    <definedName name="VAS076_F_Epunktui304IsViso">'Forma 7'!$I$163</definedName>
    <definedName name="VAS076_F_Epunktui305PavirsiniuNuoteku" localSheetId="6">'Forma 7'!$M$163</definedName>
    <definedName name="VAS076_F_Epunktui305PavirsiniuNuoteku">'Forma 7'!$M$163</definedName>
    <definedName name="VAS076_F_Epunktui306KitosReguliuojamosios" localSheetId="6">'Forma 7'!$N$163</definedName>
    <definedName name="VAS076_F_Epunktui306KitosReguliuojamosios">'Forma 7'!$N$163</definedName>
    <definedName name="VAS076_F_Epunktui307KitosVeiklos" localSheetId="6">'Forma 7'!$Q$163</definedName>
    <definedName name="VAS076_F_Epunktui307KitosVeiklos">'Forma 7'!$Q$163</definedName>
    <definedName name="VAS076_F_Epunktui30Apskaitosveikla1" localSheetId="6">'Forma 7'!$O$163</definedName>
    <definedName name="VAS076_F_Epunktui30Apskaitosveikla1">'Forma 7'!$O$163</definedName>
    <definedName name="VAS076_F_Epunktui30Kitareguliuoja1" localSheetId="6">'Forma 7'!$P$163</definedName>
    <definedName name="VAS076_F_Epunktui30Kitareguliuoja1">'Forma 7'!$P$163</definedName>
    <definedName name="VAS076_F_Epunktui311IS" localSheetId="6">'Forma 7'!$D$150</definedName>
    <definedName name="VAS076_F_Epunktui311IS">'Forma 7'!$D$150</definedName>
    <definedName name="VAS076_F_Epunktui3131GeriamojoVandens" localSheetId="6">'Forma 7'!$F$150</definedName>
    <definedName name="VAS076_F_Epunktui3131GeriamojoVandens">'Forma 7'!$F$150</definedName>
    <definedName name="VAS076_F_Epunktui3132GeriamojoVandens" localSheetId="6">'Forma 7'!$G$150</definedName>
    <definedName name="VAS076_F_Epunktui3132GeriamojoVandens">'Forma 7'!$G$150</definedName>
    <definedName name="VAS076_F_Epunktui3133GeriamojoVandens" localSheetId="6">'Forma 7'!$H$150</definedName>
    <definedName name="VAS076_F_Epunktui3133GeriamojoVandens">'Forma 7'!$H$150</definedName>
    <definedName name="VAS076_F_Epunktui313IsViso" localSheetId="6">'Forma 7'!$E$150</definedName>
    <definedName name="VAS076_F_Epunktui313IsViso">'Forma 7'!$E$150</definedName>
    <definedName name="VAS076_F_Epunktui3141NuotekuSurinkimas" localSheetId="6">'Forma 7'!$J$150</definedName>
    <definedName name="VAS076_F_Epunktui3141NuotekuSurinkimas">'Forma 7'!$J$150</definedName>
    <definedName name="VAS076_F_Epunktui3142NuotekuValymas" localSheetId="6">'Forma 7'!$K$150</definedName>
    <definedName name="VAS076_F_Epunktui3142NuotekuValymas">'Forma 7'!$K$150</definedName>
    <definedName name="VAS076_F_Epunktui3143NuotekuDumblo" localSheetId="6">'Forma 7'!$L$150</definedName>
    <definedName name="VAS076_F_Epunktui3143NuotekuDumblo">'Forma 7'!$L$150</definedName>
    <definedName name="VAS076_F_Epunktui314IsViso" localSheetId="6">'Forma 7'!$I$150</definedName>
    <definedName name="VAS076_F_Epunktui314IsViso">'Forma 7'!$I$150</definedName>
    <definedName name="VAS076_F_Epunktui315PavirsiniuNuoteku" localSheetId="6">'Forma 7'!$M$150</definedName>
    <definedName name="VAS076_F_Epunktui315PavirsiniuNuoteku">'Forma 7'!$M$150</definedName>
    <definedName name="VAS076_F_Epunktui316KitosReguliuojamosios" localSheetId="6">'Forma 7'!$N$150</definedName>
    <definedName name="VAS076_F_Epunktui316KitosReguliuojamosios">'Forma 7'!$N$150</definedName>
    <definedName name="VAS076_F_Epunktui317KitosVeiklos" localSheetId="6">'Forma 7'!$Q$150</definedName>
    <definedName name="VAS076_F_Epunktui317KitosVeiklos">'Forma 7'!$Q$150</definedName>
    <definedName name="VAS076_F_Epunktui31Apskaitosveikla1" localSheetId="6">'Forma 7'!$O$150</definedName>
    <definedName name="VAS076_F_Epunktui31Apskaitosveikla1">'Forma 7'!$O$150</definedName>
    <definedName name="VAS076_F_Epunktui31Kitareguliuoja1" localSheetId="6">'Forma 7'!$P$150</definedName>
    <definedName name="VAS076_F_Epunktui31Kitareguliuoja1">'Forma 7'!$P$150</definedName>
    <definedName name="VAS076_F_Epunktui321IS" localSheetId="6">'Forma 7'!$D$151</definedName>
    <definedName name="VAS076_F_Epunktui321IS">'Forma 7'!$D$151</definedName>
    <definedName name="VAS076_F_Epunktui3231GeriamojoVandens" localSheetId="6">'Forma 7'!$F$151</definedName>
    <definedName name="VAS076_F_Epunktui3231GeriamojoVandens">'Forma 7'!$F$151</definedName>
    <definedName name="VAS076_F_Epunktui3232GeriamojoVandens" localSheetId="6">'Forma 7'!$G$151</definedName>
    <definedName name="VAS076_F_Epunktui3232GeriamojoVandens">'Forma 7'!$G$151</definedName>
    <definedName name="VAS076_F_Epunktui3233GeriamojoVandens" localSheetId="6">'Forma 7'!$H$151</definedName>
    <definedName name="VAS076_F_Epunktui3233GeriamojoVandens">'Forma 7'!$H$151</definedName>
    <definedName name="VAS076_F_Epunktui323IsViso" localSheetId="6">'Forma 7'!$E$151</definedName>
    <definedName name="VAS076_F_Epunktui323IsViso">'Forma 7'!$E$151</definedName>
    <definedName name="VAS076_F_Epunktui3241NuotekuSurinkimas" localSheetId="6">'Forma 7'!$J$151</definedName>
    <definedName name="VAS076_F_Epunktui3241NuotekuSurinkimas">'Forma 7'!$J$151</definedName>
    <definedName name="VAS076_F_Epunktui3242NuotekuValymas" localSheetId="6">'Forma 7'!$K$151</definedName>
    <definedName name="VAS076_F_Epunktui3242NuotekuValymas">'Forma 7'!$K$151</definedName>
    <definedName name="VAS076_F_Epunktui3243NuotekuDumblo" localSheetId="6">'Forma 7'!$L$151</definedName>
    <definedName name="VAS076_F_Epunktui3243NuotekuDumblo">'Forma 7'!$L$151</definedName>
    <definedName name="VAS076_F_Epunktui324IsViso" localSheetId="6">'Forma 7'!$I$151</definedName>
    <definedName name="VAS076_F_Epunktui324IsViso">'Forma 7'!$I$151</definedName>
    <definedName name="VAS076_F_Epunktui325PavirsiniuNuoteku" localSheetId="6">'Forma 7'!$M$151</definedName>
    <definedName name="VAS076_F_Epunktui325PavirsiniuNuoteku">'Forma 7'!$M$151</definedName>
    <definedName name="VAS076_F_Epunktui326KitosReguliuojamosios" localSheetId="6">'Forma 7'!$N$151</definedName>
    <definedName name="VAS076_F_Epunktui326KitosReguliuojamosios">'Forma 7'!$N$151</definedName>
    <definedName name="VAS076_F_Epunktui327KitosVeiklos" localSheetId="6">'Forma 7'!$Q$151</definedName>
    <definedName name="VAS076_F_Epunktui327KitosVeiklos">'Forma 7'!$Q$151</definedName>
    <definedName name="VAS076_F_Epunktui32Apskaitosveikla1" localSheetId="6">'Forma 7'!$O$151</definedName>
    <definedName name="VAS076_F_Epunktui32Apskaitosveikla1">'Forma 7'!$O$151</definedName>
    <definedName name="VAS076_F_Epunktui32Kitareguliuoja1" localSheetId="6">'Forma 7'!$P$151</definedName>
    <definedName name="VAS076_F_Epunktui32Kitareguliuoja1">'Forma 7'!$P$151</definedName>
    <definedName name="VAS076_F_Epunktui331IS" localSheetId="6">'Forma 7'!$D$155</definedName>
    <definedName name="VAS076_F_Epunktui331IS">'Forma 7'!$D$155</definedName>
    <definedName name="VAS076_F_Epunktui3331GeriamojoVandens" localSheetId="6">'Forma 7'!$F$155</definedName>
    <definedName name="VAS076_F_Epunktui3331GeriamojoVandens">'Forma 7'!$F$155</definedName>
    <definedName name="VAS076_F_Epunktui3332GeriamojoVandens" localSheetId="6">'Forma 7'!$G$155</definedName>
    <definedName name="VAS076_F_Epunktui3332GeriamojoVandens">'Forma 7'!$G$155</definedName>
    <definedName name="VAS076_F_Epunktui3333GeriamojoVandens" localSheetId="6">'Forma 7'!$H$155</definedName>
    <definedName name="VAS076_F_Epunktui3333GeriamojoVandens">'Forma 7'!$H$155</definedName>
    <definedName name="VAS076_F_Epunktui333IsViso" localSheetId="6">'Forma 7'!$E$155</definedName>
    <definedName name="VAS076_F_Epunktui333IsViso">'Forma 7'!$E$155</definedName>
    <definedName name="VAS076_F_Epunktui3341NuotekuSurinkimas" localSheetId="6">'Forma 7'!$J$155</definedName>
    <definedName name="VAS076_F_Epunktui3341NuotekuSurinkimas">'Forma 7'!$J$155</definedName>
    <definedName name="VAS076_F_Epunktui3342NuotekuValymas" localSheetId="6">'Forma 7'!$K$155</definedName>
    <definedName name="VAS076_F_Epunktui3342NuotekuValymas">'Forma 7'!$K$155</definedName>
    <definedName name="VAS076_F_Epunktui3343NuotekuDumblo" localSheetId="6">'Forma 7'!$L$155</definedName>
    <definedName name="VAS076_F_Epunktui3343NuotekuDumblo">'Forma 7'!$L$155</definedName>
    <definedName name="VAS076_F_Epunktui334IsViso" localSheetId="6">'Forma 7'!$I$155</definedName>
    <definedName name="VAS076_F_Epunktui334IsViso">'Forma 7'!$I$155</definedName>
    <definedName name="VAS076_F_Epunktui335PavirsiniuNuoteku" localSheetId="6">'Forma 7'!$M$155</definedName>
    <definedName name="VAS076_F_Epunktui335PavirsiniuNuoteku">'Forma 7'!$M$155</definedName>
    <definedName name="VAS076_F_Epunktui336KitosReguliuojamosios" localSheetId="6">'Forma 7'!$N$155</definedName>
    <definedName name="VAS076_F_Epunktui336KitosReguliuojamosios">'Forma 7'!$N$155</definedName>
    <definedName name="VAS076_F_Epunktui337KitosVeiklos" localSheetId="6">'Forma 7'!$Q$155</definedName>
    <definedName name="VAS076_F_Epunktui337KitosVeiklos">'Forma 7'!$Q$155</definedName>
    <definedName name="VAS076_F_Epunktui33Apskaitosveikla1" localSheetId="6">'Forma 7'!$O$155</definedName>
    <definedName name="VAS076_F_Epunktui33Apskaitosveikla1">'Forma 7'!$O$155</definedName>
    <definedName name="VAS076_F_Epunktui33Kitareguliuoja1" localSheetId="6">'Forma 7'!$P$155</definedName>
    <definedName name="VAS076_F_Epunktui33Kitareguliuoja1">'Forma 7'!$P$155</definedName>
    <definedName name="VAS076_F_Epunktui341IS" localSheetId="6">'Forma 7'!$D$156</definedName>
    <definedName name="VAS076_F_Epunktui341IS">'Forma 7'!$D$156</definedName>
    <definedName name="VAS076_F_Epunktui3431GeriamojoVandens" localSheetId="6">'Forma 7'!$F$156</definedName>
    <definedName name="VAS076_F_Epunktui3431GeriamojoVandens">'Forma 7'!$F$156</definedName>
    <definedName name="VAS076_F_Epunktui3432GeriamojoVandens" localSheetId="6">'Forma 7'!$G$156</definedName>
    <definedName name="VAS076_F_Epunktui3432GeriamojoVandens">'Forma 7'!$G$156</definedName>
    <definedName name="VAS076_F_Epunktui3433GeriamojoVandens" localSheetId="6">'Forma 7'!$H$156</definedName>
    <definedName name="VAS076_F_Epunktui3433GeriamojoVandens">'Forma 7'!$H$156</definedName>
    <definedName name="VAS076_F_Epunktui343IsViso" localSheetId="6">'Forma 7'!$E$156</definedName>
    <definedName name="VAS076_F_Epunktui343IsViso">'Forma 7'!$E$156</definedName>
    <definedName name="VAS076_F_Epunktui3441NuotekuSurinkimas" localSheetId="6">'Forma 7'!$J$156</definedName>
    <definedName name="VAS076_F_Epunktui3441NuotekuSurinkimas">'Forma 7'!$J$156</definedName>
    <definedName name="VAS076_F_Epunktui3442NuotekuValymas" localSheetId="6">'Forma 7'!$K$156</definedName>
    <definedName name="VAS076_F_Epunktui3442NuotekuValymas">'Forma 7'!$K$156</definedName>
    <definedName name="VAS076_F_Epunktui3443NuotekuDumblo" localSheetId="6">'Forma 7'!$L$156</definedName>
    <definedName name="VAS076_F_Epunktui3443NuotekuDumblo">'Forma 7'!$L$156</definedName>
    <definedName name="VAS076_F_Epunktui344IsViso" localSheetId="6">'Forma 7'!$I$156</definedName>
    <definedName name="VAS076_F_Epunktui344IsViso">'Forma 7'!$I$156</definedName>
    <definedName name="VAS076_F_Epunktui345PavirsiniuNuoteku" localSheetId="6">'Forma 7'!$M$156</definedName>
    <definedName name="VAS076_F_Epunktui345PavirsiniuNuoteku">'Forma 7'!$M$156</definedName>
    <definedName name="VAS076_F_Epunktui346KitosReguliuojamosios" localSheetId="6">'Forma 7'!$N$156</definedName>
    <definedName name="VAS076_F_Epunktui346KitosReguliuojamosios">'Forma 7'!$N$156</definedName>
    <definedName name="VAS076_F_Epunktui347KitosVeiklos" localSheetId="6">'Forma 7'!$Q$156</definedName>
    <definedName name="VAS076_F_Epunktui347KitosVeiklos">'Forma 7'!$Q$156</definedName>
    <definedName name="VAS076_F_Epunktui34Apskaitosveikla1" localSheetId="6">'Forma 7'!$O$156</definedName>
    <definedName name="VAS076_F_Epunktui34Apskaitosveikla1">'Forma 7'!$O$156</definedName>
    <definedName name="VAS076_F_Epunktui34Kitareguliuoja1" localSheetId="6">'Forma 7'!$P$156</definedName>
    <definedName name="VAS076_F_Epunktui34Kitareguliuoja1">'Forma 7'!$P$156</definedName>
    <definedName name="VAS076_F_Epunktui351IS" localSheetId="6">'Forma 7'!$D$157</definedName>
    <definedName name="VAS076_F_Epunktui351IS">'Forma 7'!$D$157</definedName>
    <definedName name="VAS076_F_Epunktui3531GeriamojoVandens" localSheetId="6">'Forma 7'!$F$157</definedName>
    <definedName name="VAS076_F_Epunktui3531GeriamojoVandens">'Forma 7'!$F$157</definedName>
    <definedName name="VAS076_F_Epunktui3532GeriamojoVandens" localSheetId="6">'Forma 7'!$G$157</definedName>
    <definedName name="VAS076_F_Epunktui3532GeriamojoVandens">'Forma 7'!$G$157</definedName>
    <definedName name="VAS076_F_Epunktui3533GeriamojoVandens" localSheetId="6">'Forma 7'!$H$157</definedName>
    <definedName name="VAS076_F_Epunktui3533GeriamojoVandens">'Forma 7'!$H$157</definedName>
    <definedName name="VAS076_F_Epunktui353IsViso" localSheetId="6">'Forma 7'!$E$157</definedName>
    <definedName name="VAS076_F_Epunktui353IsViso">'Forma 7'!$E$157</definedName>
    <definedName name="VAS076_F_Epunktui3541NuotekuSurinkimas" localSheetId="6">'Forma 7'!$J$157</definedName>
    <definedName name="VAS076_F_Epunktui3541NuotekuSurinkimas">'Forma 7'!$J$157</definedName>
    <definedName name="VAS076_F_Epunktui3542NuotekuValymas" localSheetId="6">'Forma 7'!$K$157</definedName>
    <definedName name="VAS076_F_Epunktui3542NuotekuValymas">'Forma 7'!$K$157</definedName>
    <definedName name="VAS076_F_Epunktui3543NuotekuDumblo" localSheetId="6">'Forma 7'!$L$157</definedName>
    <definedName name="VAS076_F_Epunktui3543NuotekuDumblo">'Forma 7'!$L$157</definedName>
    <definedName name="VAS076_F_Epunktui354IsViso" localSheetId="6">'Forma 7'!$I$157</definedName>
    <definedName name="VAS076_F_Epunktui354IsViso">'Forma 7'!$I$157</definedName>
    <definedName name="VAS076_F_Epunktui355PavirsiniuNuoteku" localSheetId="6">'Forma 7'!$M$157</definedName>
    <definedName name="VAS076_F_Epunktui355PavirsiniuNuoteku">'Forma 7'!$M$157</definedName>
    <definedName name="VAS076_F_Epunktui356KitosReguliuojamosios" localSheetId="6">'Forma 7'!$N$157</definedName>
    <definedName name="VAS076_F_Epunktui356KitosReguliuojamosios">'Forma 7'!$N$157</definedName>
    <definedName name="VAS076_F_Epunktui357KitosVeiklos" localSheetId="6">'Forma 7'!$Q$157</definedName>
    <definedName name="VAS076_F_Epunktui357KitosVeiklos">'Forma 7'!$Q$157</definedName>
    <definedName name="VAS076_F_Epunktui35Apskaitosveikla1" localSheetId="6">'Forma 7'!$O$157</definedName>
    <definedName name="VAS076_F_Epunktui35Apskaitosveikla1">'Forma 7'!$O$157</definedName>
    <definedName name="VAS076_F_Epunktui35Kitareguliuoja1" localSheetId="6">'Forma 7'!$P$157</definedName>
    <definedName name="VAS076_F_Epunktui35Kitareguliuoja1">'Forma 7'!$P$157</definedName>
    <definedName name="VAS076_F_Irankiaimatavi61IS" localSheetId="6">'Forma 7'!$D$30</definedName>
    <definedName name="VAS076_F_Irankiaimatavi61IS">'Forma 7'!$D$30</definedName>
    <definedName name="VAS076_F_Irankiaimatavi631GeriamojoVandens" localSheetId="6">'Forma 7'!$F$30</definedName>
    <definedName name="VAS076_F_Irankiaimatavi631GeriamojoVandens">'Forma 7'!$F$30</definedName>
    <definedName name="VAS076_F_Irankiaimatavi632GeriamojoVandens" localSheetId="6">'Forma 7'!$G$30</definedName>
    <definedName name="VAS076_F_Irankiaimatavi632GeriamojoVandens">'Forma 7'!$G$30</definedName>
    <definedName name="VAS076_F_Irankiaimatavi633GeriamojoVandens" localSheetId="6">'Forma 7'!$H$30</definedName>
    <definedName name="VAS076_F_Irankiaimatavi633GeriamojoVandens">'Forma 7'!$H$30</definedName>
    <definedName name="VAS076_F_Irankiaimatavi63IsViso" localSheetId="6">'Forma 7'!$E$30</definedName>
    <definedName name="VAS076_F_Irankiaimatavi63IsViso">'Forma 7'!$E$30</definedName>
    <definedName name="VAS076_F_Irankiaimatavi641NuotekuSurinkimas" localSheetId="6">'Forma 7'!$J$30</definedName>
    <definedName name="VAS076_F_Irankiaimatavi641NuotekuSurinkimas">'Forma 7'!$J$30</definedName>
    <definedName name="VAS076_F_Irankiaimatavi642NuotekuValymas" localSheetId="6">'Forma 7'!$K$30</definedName>
    <definedName name="VAS076_F_Irankiaimatavi642NuotekuValymas">'Forma 7'!$K$30</definedName>
    <definedName name="VAS076_F_Irankiaimatavi643NuotekuDumblo" localSheetId="6">'Forma 7'!$L$30</definedName>
    <definedName name="VAS076_F_Irankiaimatavi643NuotekuDumblo">'Forma 7'!$L$30</definedName>
    <definedName name="VAS076_F_Irankiaimatavi64IsViso" localSheetId="6">'Forma 7'!$I$30</definedName>
    <definedName name="VAS076_F_Irankiaimatavi64IsViso">'Forma 7'!$I$30</definedName>
    <definedName name="VAS076_F_Irankiaimatavi65PavirsiniuNuoteku" localSheetId="6">'Forma 7'!$M$30</definedName>
    <definedName name="VAS076_F_Irankiaimatavi65PavirsiniuNuoteku">'Forma 7'!$M$30</definedName>
    <definedName name="VAS076_F_Irankiaimatavi66KitosReguliuojamosios" localSheetId="6">'Forma 7'!$N$30</definedName>
    <definedName name="VAS076_F_Irankiaimatavi66KitosReguliuojamosios">'Forma 7'!$N$30</definedName>
    <definedName name="VAS076_F_Irankiaimatavi67KitosVeiklos" localSheetId="6">'Forma 7'!$Q$30</definedName>
    <definedName name="VAS076_F_Irankiaimatavi67KitosVeiklos">'Forma 7'!$Q$30</definedName>
    <definedName name="VAS076_F_Irankiaimatavi6Apskaitosveikla1" localSheetId="6">'Forma 7'!$O$30</definedName>
    <definedName name="VAS076_F_Irankiaimatavi6Apskaitosveikla1">'Forma 7'!$O$30</definedName>
    <definedName name="VAS076_F_Irankiaimatavi6Kitareguliuoja1" localSheetId="6">'Forma 7'!$P$30</definedName>
    <definedName name="VAS076_F_Irankiaimatavi6Kitareguliuoja1">'Forma 7'!$P$30</definedName>
    <definedName name="VAS076_F_Irankiaimatavi71IS" localSheetId="6">'Forma 7'!$D$58</definedName>
    <definedName name="VAS076_F_Irankiaimatavi71IS">'Forma 7'!$D$58</definedName>
    <definedName name="VAS076_F_Irankiaimatavi731GeriamojoVandens" localSheetId="6">'Forma 7'!$F$58</definedName>
    <definedName name="VAS076_F_Irankiaimatavi731GeriamojoVandens">'Forma 7'!$F$58</definedName>
    <definedName name="VAS076_F_Irankiaimatavi732GeriamojoVandens" localSheetId="6">'Forma 7'!$G$58</definedName>
    <definedName name="VAS076_F_Irankiaimatavi732GeriamojoVandens">'Forma 7'!$G$58</definedName>
    <definedName name="VAS076_F_Irankiaimatavi733GeriamojoVandens" localSheetId="6">'Forma 7'!$H$58</definedName>
    <definedName name="VAS076_F_Irankiaimatavi733GeriamojoVandens">'Forma 7'!$H$58</definedName>
    <definedName name="VAS076_F_Irankiaimatavi73IsViso" localSheetId="6">'Forma 7'!$E$58</definedName>
    <definedName name="VAS076_F_Irankiaimatavi73IsViso">'Forma 7'!$E$58</definedName>
    <definedName name="VAS076_F_Irankiaimatavi741NuotekuSurinkimas" localSheetId="6">'Forma 7'!$J$58</definedName>
    <definedName name="VAS076_F_Irankiaimatavi741NuotekuSurinkimas">'Forma 7'!$J$58</definedName>
    <definedName name="VAS076_F_Irankiaimatavi742NuotekuValymas" localSheetId="6">'Forma 7'!$K$58</definedName>
    <definedName name="VAS076_F_Irankiaimatavi742NuotekuValymas">'Forma 7'!$K$58</definedName>
    <definedName name="VAS076_F_Irankiaimatavi743NuotekuDumblo" localSheetId="6">'Forma 7'!$L$58</definedName>
    <definedName name="VAS076_F_Irankiaimatavi743NuotekuDumblo">'Forma 7'!$L$58</definedName>
    <definedName name="VAS076_F_Irankiaimatavi74IsViso" localSheetId="6">'Forma 7'!$I$58</definedName>
    <definedName name="VAS076_F_Irankiaimatavi74IsViso">'Forma 7'!$I$58</definedName>
    <definedName name="VAS076_F_Irankiaimatavi75PavirsiniuNuoteku" localSheetId="6">'Forma 7'!$M$58</definedName>
    <definedName name="VAS076_F_Irankiaimatavi75PavirsiniuNuoteku">'Forma 7'!$M$58</definedName>
    <definedName name="VAS076_F_Irankiaimatavi76KitosReguliuojamosios" localSheetId="6">'Forma 7'!$N$58</definedName>
    <definedName name="VAS076_F_Irankiaimatavi76KitosReguliuojamosios">'Forma 7'!$N$58</definedName>
    <definedName name="VAS076_F_Irankiaimatavi77KitosVeiklos" localSheetId="6">'Forma 7'!$Q$58</definedName>
    <definedName name="VAS076_F_Irankiaimatavi77KitosVeiklos">'Forma 7'!$Q$58</definedName>
    <definedName name="VAS076_F_Irankiaimatavi7Apskaitosveikla1" localSheetId="6">'Forma 7'!$O$58</definedName>
    <definedName name="VAS076_F_Irankiaimatavi7Apskaitosveikla1">'Forma 7'!$O$58</definedName>
    <definedName name="VAS076_F_Irankiaimatavi7Kitareguliuoja1" localSheetId="6">'Forma 7'!$P$58</definedName>
    <definedName name="VAS076_F_Irankiaimatavi7Kitareguliuoja1">'Forma 7'!$P$58</definedName>
    <definedName name="VAS076_F_Irankiaimatavi81IS" localSheetId="6">'Forma 7'!$D$86</definedName>
    <definedName name="VAS076_F_Irankiaimatavi81IS">'Forma 7'!$D$86</definedName>
    <definedName name="VAS076_F_Irankiaimatavi831GeriamojoVandens" localSheetId="6">'Forma 7'!$F$86</definedName>
    <definedName name="VAS076_F_Irankiaimatavi831GeriamojoVandens">'Forma 7'!$F$86</definedName>
    <definedName name="VAS076_F_Irankiaimatavi832GeriamojoVandens" localSheetId="6">'Forma 7'!$G$86</definedName>
    <definedName name="VAS076_F_Irankiaimatavi832GeriamojoVandens">'Forma 7'!$G$86</definedName>
    <definedName name="VAS076_F_Irankiaimatavi833GeriamojoVandens" localSheetId="6">'Forma 7'!$H$86</definedName>
    <definedName name="VAS076_F_Irankiaimatavi833GeriamojoVandens">'Forma 7'!$H$86</definedName>
    <definedName name="VAS076_F_Irankiaimatavi83IsViso" localSheetId="6">'Forma 7'!$E$86</definedName>
    <definedName name="VAS076_F_Irankiaimatavi83IsViso">'Forma 7'!$E$86</definedName>
    <definedName name="VAS076_F_Irankiaimatavi841NuotekuSurinkimas" localSheetId="6">'Forma 7'!$J$86</definedName>
    <definedName name="VAS076_F_Irankiaimatavi841NuotekuSurinkimas">'Forma 7'!$J$86</definedName>
    <definedName name="VAS076_F_Irankiaimatavi842NuotekuValymas" localSheetId="6">'Forma 7'!$K$86</definedName>
    <definedName name="VAS076_F_Irankiaimatavi842NuotekuValymas">'Forma 7'!$K$86</definedName>
    <definedName name="VAS076_F_Irankiaimatavi843NuotekuDumblo" localSheetId="6">'Forma 7'!$L$86</definedName>
    <definedName name="VAS076_F_Irankiaimatavi843NuotekuDumblo">'Forma 7'!$L$86</definedName>
    <definedName name="VAS076_F_Irankiaimatavi84IsViso" localSheetId="6">'Forma 7'!$I$86</definedName>
    <definedName name="VAS076_F_Irankiaimatavi84IsViso">'Forma 7'!$I$86</definedName>
    <definedName name="VAS076_F_Irankiaimatavi85PavirsiniuNuoteku" localSheetId="6">'Forma 7'!$M$86</definedName>
    <definedName name="VAS076_F_Irankiaimatavi85PavirsiniuNuoteku">'Forma 7'!$M$86</definedName>
    <definedName name="VAS076_F_Irankiaimatavi86KitosReguliuojamosios" localSheetId="6">'Forma 7'!$N$86</definedName>
    <definedName name="VAS076_F_Irankiaimatavi86KitosReguliuojamosios">'Forma 7'!$N$86</definedName>
    <definedName name="VAS076_F_Irankiaimatavi87KitosVeiklos" localSheetId="6">'Forma 7'!$Q$86</definedName>
    <definedName name="VAS076_F_Irankiaimatavi87KitosVeiklos">'Forma 7'!$Q$86</definedName>
    <definedName name="VAS076_F_Irankiaimatavi8Apskaitosveikla1" localSheetId="6">'Forma 7'!$O$86</definedName>
    <definedName name="VAS076_F_Irankiaimatavi8Apskaitosveikla1">'Forma 7'!$O$86</definedName>
    <definedName name="VAS076_F_Irankiaimatavi8Kitareguliuoja1" localSheetId="6">'Forma 7'!$P$86</definedName>
    <definedName name="VAS076_F_Irankiaimatavi8Kitareguliuoja1">'Forma 7'!$P$86</definedName>
    <definedName name="VAS076_F_Irankiaimatavi91IS" localSheetId="6">'Forma 7'!$D$135</definedName>
    <definedName name="VAS076_F_Irankiaimatavi91IS">'Forma 7'!$D$135</definedName>
    <definedName name="VAS076_F_Irankiaimatavi931GeriamojoVandens" localSheetId="6">'Forma 7'!$F$135</definedName>
    <definedName name="VAS076_F_Irankiaimatavi931GeriamojoVandens">'Forma 7'!$F$135</definedName>
    <definedName name="VAS076_F_Irankiaimatavi932GeriamojoVandens" localSheetId="6">'Forma 7'!$G$135</definedName>
    <definedName name="VAS076_F_Irankiaimatavi932GeriamojoVandens">'Forma 7'!$G$135</definedName>
    <definedName name="VAS076_F_Irankiaimatavi933GeriamojoVandens" localSheetId="6">'Forma 7'!$H$135</definedName>
    <definedName name="VAS076_F_Irankiaimatavi933GeriamojoVandens">'Forma 7'!$H$135</definedName>
    <definedName name="VAS076_F_Irankiaimatavi93IsViso" localSheetId="6">'Forma 7'!$E$135</definedName>
    <definedName name="VAS076_F_Irankiaimatavi93IsViso">'Forma 7'!$E$135</definedName>
    <definedName name="VAS076_F_Irankiaimatavi941NuotekuSurinkimas" localSheetId="6">'Forma 7'!$J$135</definedName>
    <definedName name="VAS076_F_Irankiaimatavi941NuotekuSurinkimas">'Forma 7'!$J$135</definedName>
    <definedName name="VAS076_F_Irankiaimatavi942NuotekuValymas" localSheetId="6">'Forma 7'!$K$135</definedName>
    <definedName name="VAS076_F_Irankiaimatavi942NuotekuValymas">'Forma 7'!$K$135</definedName>
    <definedName name="VAS076_F_Irankiaimatavi943NuotekuDumblo" localSheetId="6">'Forma 7'!$L$135</definedName>
    <definedName name="VAS076_F_Irankiaimatavi943NuotekuDumblo">'Forma 7'!$L$135</definedName>
    <definedName name="VAS076_F_Irankiaimatavi94IsViso" localSheetId="6">'Forma 7'!$I$135</definedName>
    <definedName name="VAS076_F_Irankiaimatavi94IsViso">'Forma 7'!$I$135</definedName>
    <definedName name="VAS076_F_Irankiaimatavi95PavirsiniuNuoteku" localSheetId="6">'Forma 7'!$M$135</definedName>
    <definedName name="VAS076_F_Irankiaimatavi95PavirsiniuNuoteku">'Forma 7'!$M$135</definedName>
    <definedName name="VAS076_F_Irankiaimatavi96KitosReguliuojamosios" localSheetId="6">'Forma 7'!$N$135</definedName>
    <definedName name="VAS076_F_Irankiaimatavi96KitosReguliuojamosios">'Forma 7'!$N$135</definedName>
    <definedName name="VAS076_F_Irankiaimatavi97KitosVeiklos" localSheetId="6">'Forma 7'!$Q$135</definedName>
    <definedName name="VAS076_F_Irankiaimatavi97KitosVeiklos">'Forma 7'!$Q$135</definedName>
    <definedName name="VAS076_F_Irankiaimatavi9Apskaitosveikla1" localSheetId="6">'Forma 7'!$O$135</definedName>
    <definedName name="VAS076_F_Irankiaimatavi9Apskaitosveikla1">'Forma 7'!$O$135</definedName>
    <definedName name="VAS076_F_Irankiaimatavi9Kitareguliuoja1" localSheetId="6">'Forma 7'!$P$135</definedName>
    <definedName name="VAS076_F_Irankiaimatavi9Kitareguliuoja1">'Forma 7'!$P$135</definedName>
    <definedName name="VAS076_F_Irasyti10Apskaitosveikla1" localSheetId="6">'Forma 7'!$O$140</definedName>
    <definedName name="VAS076_F_Irasyti10Apskaitosveikla1">'Forma 7'!$O$140</definedName>
    <definedName name="VAS076_F_Irasyti10Kitareguliuoja1" localSheetId="6">'Forma 7'!$P$140</definedName>
    <definedName name="VAS076_F_Irasyti10Kitareguliuoja1">'Forma 7'!$P$140</definedName>
    <definedName name="VAS076_F_Irasyti11Apskaitosveikla1" localSheetId="6">'Forma 7'!$O$141</definedName>
    <definedName name="VAS076_F_Irasyti11Apskaitosveikla1">'Forma 7'!$O$141</definedName>
    <definedName name="VAS076_F_Irasyti11Kitareguliuoja1" localSheetId="6">'Forma 7'!$P$141</definedName>
    <definedName name="VAS076_F_Irasyti11Kitareguliuoja1">'Forma 7'!$P$141</definedName>
    <definedName name="VAS076_F_Irasyti12Apskaitosveikla1" localSheetId="6">'Forma 7'!$O$142</definedName>
    <definedName name="VAS076_F_Irasyti12Apskaitosveikla1">'Forma 7'!$O$142</definedName>
    <definedName name="VAS076_F_Irasyti12Kitareguliuoja1" localSheetId="6">'Forma 7'!$P$142</definedName>
    <definedName name="VAS076_F_Irasyti12Kitareguliuoja1">'Forma 7'!$P$142</definedName>
    <definedName name="VAS076_F_Irasyti1Apskaitosveikla1" localSheetId="6">'Forma 7'!$O$35</definedName>
    <definedName name="VAS076_F_Irasyti1Apskaitosveikla1">'Forma 7'!$O$35</definedName>
    <definedName name="VAS076_F_Irasyti1Kitareguliuoja1" localSheetId="6">'Forma 7'!$P$35</definedName>
    <definedName name="VAS076_F_Irasyti1Kitareguliuoja1">'Forma 7'!$P$35</definedName>
    <definedName name="VAS076_F_Irasyti2Apskaitosveikla1" localSheetId="6">'Forma 7'!$O$36</definedName>
    <definedName name="VAS076_F_Irasyti2Apskaitosveikla1">'Forma 7'!$O$36</definedName>
    <definedName name="VAS076_F_Irasyti2Kitareguliuoja1" localSheetId="6">'Forma 7'!$P$36</definedName>
    <definedName name="VAS076_F_Irasyti2Kitareguliuoja1">'Forma 7'!$P$36</definedName>
    <definedName name="VAS076_F_Irasyti3Apskaitosveikla1" localSheetId="6">'Forma 7'!$O$37</definedName>
    <definedName name="VAS076_F_Irasyti3Apskaitosveikla1">'Forma 7'!$O$37</definedName>
    <definedName name="VAS076_F_Irasyti3Kitareguliuoja1" localSheetId="6">'Forma 7'!$P$37</definedName>
    <definedName name="VAS076_F_Irasyti3Kitareguliuoja1">'Forma 7'!$P$37</definedName>
    <definedName name="VAS076_F_Irasyti4Apskaitosveikla1" localSheetId="6">'Forma 7'!$O$63</definedName>
    <definedName name="VAS076_F_Irasyti4Apskaitosveikla1">'Forma 7'!$O$63</definedName>
    <definedName name="VAS076_F_Irasyti4Kitareguliuoja1" localSheetId="6">'Forma 7'!$P$63</definedName>
    <definedName name="VAS076_F_Irasyti4Kitareguliuoja1">'Forma 7'!$P$63</definedName>
    <definedName name="VAS076_F_Irasyti5Apskaitosveikla1" localSheetId="6">'Forma 7'!$O$64</definedName>
    <definedName name="VAS076_F_Irasyti5Apskaitosveikla1">'Forma 7'!$O$64</definedName>
    <definedName name="VAS076_F_Irasyti5Kitareguliuoja1" localSheetId="6">'Forma 7'!$P$64</definedName>
    <definedName name="VAS076_F_Irasyti5Kitareguliuoja1">'Forma 7'!$P$64</definedName>
    <definedName name="VAS076_F_Irasyti6Apskaitosveikla1" localSheetId="6">'Forma 7'!$O$65</definedName>
    <definedName name="VAS076_F_Irasyti6Apskaitosveikla1">'Forma 7'!$O$65</definedName>
    <definedName name="VAS076_F_Irasyti6Kitareguliuoja1" localSheetId="6">'Forma 7'!$P$65</definedName>
    <definedName name="VAS076_F_Irasyti6Kitareguliuoja1">'Forma 7'!$P$65</definedName>
    <definedName name="VAS076_F_Irasyti7Apskaitosveikla1" localSheetId="6">'Forma 7'!$O$91</definedName>
    <definedName name="VAS076_F_Irasyti7Apskaitosveikla1">'Forma 7'!$O$91</definedName>
    <definedName name="VAS076_F_Irasyti7Kitareguliuoja1" localSheetId="6">'Forma 7'!$P$91</definedName>
    <definedName name="VAS076_F_Irasyti7Kitareguliuoja1">'Forma 7'!$P$91</definedName>
    <definedName name="VAS076_F_Irasyti8Apskaitosveikla1" localSheetId="6">'Forma 7'!$O$92</definedName>
    <definedName name="VAS076_F_Irasyti8Apskaitosveikla1">'Forma 7'!$O$92</definedName>
    <definedName name="VAS076_F_Irasyti8Kitareguliuoja1" localSheetId="6">'Forma 7'!$P$92</definedName>
    <definedName name="VAS076_F_Irasyti8Kitareguliuoja1">'Forma 7'!$P$92</definedName>
    <definedName name="VAS076_F_Irasyti9Apskaitosveikla1" localSheetId="6">'Forma 7'!$O$93</definedName>
    <definedName name="VAS076_F_Irasyti9Apskaitosveikla1">'Forma 7'!$O$93</definedName>
    <definedName name="VAS076_F_Irasyti9Kitareguliuoja1" localSheetId="6">'Forma 7'!$P$93</definedName>
    <definedName name="VAS076_F_Irasyti9Kitareguliuoja1">'Forma 7'!$P$93</definedName>
    <definedName name="VAS076_F_Keliaiaikstele61IS" localSheetId="6">'Forma 7'!$D$17</definedName>
    <definedName name="VAS076_F_Keliaiaikstele61IS">'Forma 7'!$D$17</definedName>
    <definedName name="VAS076_F_Keliaiaikstele631GeriamojoVandens" localSheetId="6">'Forma 7'!$F$17</definedName>
    <definedName name="VAS076_F_Keliaiaikstele631GeriamojoVandens">'Forma 7'!$F$17</definedName>
    <definedName name="VAS076_F_Keliaiaikstele632GeriamojoVandens" localSheetId="6">'Forma 7'!$G$17</definedName>
    <definedName name="VAS076_F_Keliaiaikstele632GeriamojoVandens">'Forma 7'!$G$17</definedName>
    <definedName name="VAS076_F_Keliaiaikstele633GeriamojoVandens" localSheetId="6">'Forma 7'!$H$17</definedName>
    <definedName name="VAS076_F_Keliaiaikstele633GeriamojoVandens">'Forma 7'!$H$17</definedName>
    <definedName name="VAS076_F_Keliaiaikstele63IsViso" localSheetId="6">'Forma 7'!$E$17</definedName>
    <definedName name="VAS076_F_Keliaiaikstele63IsViso">'Forma 7'!$E$17</definedName>
    <definedName name="VAS076_F_Keliaiaikstele641NuotekuSurinkimas" localSheetId="6">'Forma 7'!$J$17</definedName>
    <definedName name="VAS076_F_Keliaiaikstele641NuotekuSurinkimas">'Forma 7'!$J$17</definedName>
    <definedName name="VAS076_F_Keliaiaikstele642NuotekuValymas" localSheetId="6">'Forma 7'!$K$17</definedName>
    <definedName name="VAS076_F_Keliaiaikstele642NuotekuValymas">'Forma 7'!$K$17</definedName>
    <definedName name="VAS076_F_Keliaiaikstele643NuotekuDumblo" localSheetId="6">'Forma 7'!$L$17</definedName>
    <definedName name="VAS076_F_Keliaiaikstele643NuotekuDumblo">'Forma 7'!$L$17</definedName>
    <definedName name="VAS076_F_Keliaiaikstele64IsViso" localSheetId="6">'Forma 7'!$I$17</definedName>
    <definedName name="VAS076_F_Keliaiaikstele64IsViso">'Forma 7'!$I$17</definedName>
    <definedName name="VAS076_F_Keliaiaikstele65PavirsiniuNuoteku" localSheetId="6">'Forma 7'!$M$17</definedName>
    <definedName name="VAS076_F_Keliaiaikstele65PavirsiniuNuoteku">'Forma 7'!$M$17</definedName>
    <definedName name="VAS076_F_Keliaiaikstele66KitosReguliuojamosios" localSheetId="6">'Forma 7'!$N$17</definedName>
    <definedName name="VAS076_F_Keliaiaikstele66KitosReguliuojamosios">'Forma 7'!$N$17</definedName>
    <definedName name="VAS076_F_Keliaiaikstele67KitosVeiklos" localSheetId="6">'Forma 7'!$Q$17</definedName>
    <definedName name="VAS076_F_Keliaiaikstele67KitosVeiklos">'Forma 7'!$Q$17</definedName>
    <definedName name="VAS076_F_Keliaiaikstele6Apskaitosveikla1" localSheetId="6">'Forma 7'!$O$17</definedName>
    <definedName name="VAS076_F_Keliaiaikstele6Apskaitosveikla1">'Forma 7'!$O$17</definedName>
    <definedName name="VAS076_F_Keliaiaikstele6Kitareguliuoja1" localSheetId="6">'Forma 7'!$P$17</definedName>
    <definedName name="VAS076_F_Keliaiaikstele6Kitareguliuoja1">'Forma 7'!$P$17</definedName>
    <definedName name="VAS076_F_Keliaiaikstele71IS" localSheetId="6">'Forma 7'!$D$45</definedName>
    <definedName name="VAS076_F_Keliaiaikstele71IS">'Forma 7'!$D$45</definedName>
    <definedName name="VAS076_F_Keliaiaikstele731GeriamojoVandens" localSheetId="6">'Forma 7'!$F$45</definedName>
    <definedName name="VAS076_F_Keliaiaikstele731GeriamojoVandens">'Forma 7'!$F$45</definedName>
    <definedName name="VAS076_F_Keliaiaikstele732GeriamojoVandens" localSheetId="6">'Forma 7'!$G$45</definedName>
    <definedName name="VAS076_F_Keliaiaikstele732GeriamojoVandens">'Forma 7'!$G$45</definedName>
    <definedName name="VAS076_F_Keliaiaikstele733GeriamojoVandens" localSheetId="6">'Forma 7'!$H$45</definedName>
    <definedName name="VAS076_F_Keliaiaikstele733GeriamojoVandens">'Forma 7'!$H$45</definedName>
    <definedName name="VAS076_F_Keliaiaikstele73IsViso" localSheetId="6">'Forma 7'!$E$45</definedName>
    <definedName name="VAS076_F_Keliaiaikstele73IsViso">'Forma 7'!$E$45</definedName>
    <definedName name="VAS076_F_Keliaiaikstele741NuotekuSurinkimas" localSheetId="6">'Forma 7'!$J$45</definedName>
    <definedName name="VAS076_F_Keliaiaikstele741NuotekuSurinkimas">'Forma 7'!$J$45</definedName>
    <definedName name="VAS076_F_Keliaiaikstele742NuotekuValymas" localSheetId="6">'Forma 7'!$K$45</definedName>
    <definedName name="VAS076_F_Keliaiaikstele742NuotekuValymas">'Forma 7'!$K$45</definedName>
    <definedName name="VAS076_F_Keliaiaikstele743NuotekuDumblo" localSheetId="6">'Forma 7'!$L$45</definedName>
    <definedName name="VAS076_F_Keliaiaikstele743NuotekuDumblo">'Forma 7'!$L$45</definedName>
    <definedName name="VAS076_F_Keliaiaikstele74IsViso" localSheetId="6">'Forma 7'!$I$45</definedName>
    <definedName name="VAS076_F_Keliaiaikstele74IsViso">'Forma 7'!$I$45</definedName>
    <definedName name="VAS076_F_Keliaiaikstele75PavirsiniuNuoteku" localSheetId="6">'Forma 7'!$M$45</definedName>
    <definedName name="VAS076_F_Keliaiaikstele75PavirsiniuNuoteku">'Forma 7'!$M$45</definedName>
    <definedName name="VAS076_F_Keliaiaikstele76KitosReguliuojamosios" localSheetId="6">'Forma 7'!$N$45</definedName>
    <definedName name="VAS076_F_Keliaiaikstele76KitosReguliuojamosios">'Forma 7'!$N$45</definedName>
    <definedName name="VAS076_F_Keliaiaikstele77KitosVeiklos" localSheetId="6">'Forma 7'!$Q$45</definedName>
    <definedName name="VAS076_F_Keliaiaikstele77KitosVeiklos">'Forma 7'!$Q$45</definedName>
    <definedName name="VAS076_F_Keliaiaikstele7Apskaitosveikla1" localSheetId="6">'Forma 7'!$O$45</definedName>
    <definedName name="VAS076_F_Keliaiaikstele7Apskaitosveikla1">'Forma 7'!$O$45</definedName>
    <definedName name="VAS076_F_Keliaiaikstele7Kitareguliuoja1" localSheetId="6">'Forma 7'!$P$45</definedName>
    <definedName name="VAS076_F_Keliaiaikstele7Kitareguliuoja1">'Forma 7'!$P$45</definedName>
    <definedName name="VAS076_F_Keliaiaikstele81IS" localSheetId="6">'Forma 7'!$D$73</definedName>
    <definedName name="VAS076_F_Keliaiaikstele81IS">'Forma 7'!$D$73</definedName>
    <definedName name="VAS076_F_Keliaiaikstele831GeriamojoVandens" localSheetId="6">'Forma 7'!$F$73</definedName>
    <definedName name="VAS076_F_Keliaiaikstele831GeriamojoVandens">'Forma 7'!$F$73</definedName>
    <definedName name="VAS076_F_Keliaiaikstele832GeriamojoVandens" localSheetId="6">'Forma 7'!$G$73</definedName>
    <definedName name="VAS076_F_Keliaiaikstele832GeriamojoVandens">'Forma 7'!$G$73</definedName>
    <definedName name="VAS076_F_Keliaiaikstele833GeriamojoVandens" localSheetId="6">'Forma 7'!$H$73</definedName>
    <definedName name="VAS076_F_Keliaiaikstele833GeriamojoVandens">'Forma 7'!$H$73</definedName>
    <definedName name="VAS076_F_Keliaiaikstele83IsViso" localSheetId="6">'Forma 7'!$E$73</definedName>
    <definedName name="VAS076_F_Keliaiaikstele83IsViso">'Forma 7'!$E$73</definedName>
    <definedName name="VAS076_F_Keliaiaikstele841NuotekuSurinkimas" localSheetId="6">'Forma 7'!$J$73</definedName>
    <definedName name="VAS076_F_Keliaiaikstele841NuotekuSurinkimas">'Forma 7'!$J$73</definedName>
    <definedName name="VAS076_F_Keliaiaikstele842NuotekuValymas" localSheetId="6">'Forma 7'!$K$73</definedName>
    <definedName name="VAS076_F_Keliaiaikstele842NuotekuValymas">'Forma 7'!$K$73</definedName>
    <definedName name="VAS076_F_Keliaiaikstele843NuotekuDumblo" localSheetId="6">'Forma 7'!$L$73</definedName>
    <definedName name="VAS076_F_Keliaiaikstele843NuotekuDumblo">'Forma 7'!$L$73</definedName>
    <definedName name="VAS076_F_Keliaiaikstele84IsViso" localSheetId="6">'Forma 7'!$I$73</definedName>
    <definedName name="VAS076_F_Keliaiaikstele84IsViso">'Forma 7'!$I$73</definedName>
    <definedName name="VAS076_F_Keliaiaikstele85PavirsiniuNuoteku" localSheetId="6">'Forma 7'!$M$73</definedName>
    <definedName name="VAS076_F_Keliaiaikstele85PavirsiniuNuoteku">'Forma 7'!$M$73</definedName>
    <definedName name="VAS076_F_Keliaiaikstele86KitosReguliuojamosios" localSheetId="6">'Forma 7'!$N$73</definedName>
    <definedName name="VAS076_F_Keliaiaikstele86KitosReguliuojamosios">'Forma 7'!$N$73</definedName>
    <definedName name="VAS076_F_Keliaiaikstele87KitosVeiklos" localSheetId="6">'Forma 7'!$Q$73</definedName>
    <definedName name="VAS076_F_Keliaiaikstele87KitosVeiklos">'Forma 7'!$Q$73</definedName>
    <definedName name="VAS076_F_Keliaiaikstele8Apskaitosveikla1" localSheetId="6">'Forma 7'!$O$73</definedName>
    <definedName name="VAS076_F_Keliaiaikstele8Apskaitosveikla1">'Forma 7'!$O$73</definedName>
    <definedName name="VAS076_F_Keliaiaikstele8Kitareguliuoja1" localSheetId="6">'Forma 7'!$P$73</definedName>
    <definedName name="VAS076_F_Keliaiaikstele8Kitareguliuoja1">'Forma 7'!$P$73</definedName>
    <definedName name="VAS076_F_Keliaiaikstele91IS" localSheetId="6">'Forma 7'!$D$123</definedName>
    <definedName name="VAS076_F_Keliaiaikstele91IS">'Forma 7'!$D$123</definedName>
    <definedName name="VAS076_F_Keliaiaikstele931GeriamojoVandens" localSheetId="6">'Forma 7'!$F$123</definedName>
    <definedName name="VAS076_F_Keliaiaikstele931GeriamojoVandens">'Forma 7'!$F$123</definedName>
    <definedName name="VAS076_F_Keliaiaikstele932GeriamojoVandens" localSheetId="6">'Forma 7'!$G$123</definedName>
    <definedName name="VAS076_F_Keliaiaikstele932GeriamojoVandens">'Forma 7'!$G$123</definedName>
    <definedName name="VAS076_F_Keliaiaikstele933GeriamojoVandens" localSheetId="6">'Forma 7'!$H$123</definedName>
    <definedName name="VAS076_F_Keliaiaikstele933GeriamojoVandens">'Forma 7'!$H$123</definedName>
    <definedName name="VAS076_F_Keliaiaikstele93IsViso" localSheetId="6">'Forma 7'!$E$123</definedName>
    <definedName name="VAS076_F_Keliaiaikstele93IsViso">'Forma 7'!$E$123</definedName>
    <definedName name="VAS076_F_Keliaiaikstele941NuotekuSurinkimas" localSheetId="6">'Forma 7'!$J$123</definedName>
    <definedName name="VAS076_F_Keliaiaikstele941NuotekuSurinkimas">'Forma 7'!$J$123</definedName>
    <definedName name="VAS076_F_Keliaiaikstele942NuotekuValymas" localSheetId="6">'Forma 7'!$K$123</definedName>
    <definedName name="VAS076_F_Keliaiaikstele942NuotekuValymas">'Forma 7'!$K$123</definedName>
    <definedName name="VAS076_F_Keliaiaikstele943NuotekuDumblo" localSheetId="6">'Forma 7'!$L$123</definedName>
    <definedName name="VAS076_F_Keliaiaikstele943NuotekuDumblo">'Forma 7'!$L$123</definedName>
    <definedName name="VAS076_F_Keliaiaikstele94IsViso" localSheetId="6">'Forma 7'!$I$123</definedName>
    <definedName name="VAS076_F_Keliaiaikstele94IsViso">'Forma 7'!$I$123</definedName>
    <definedName name="VAS076_F_Keliaiaikstele95PavirsiniuNuoteku" localSheetId="6">'Forma 7'!$M$123</definedName>
    <definedName name="VAS076_F_Keliaiaikstele95PavirsiniuNuoteku">'Forma 7'!$M$123</definedName>
    <definedName name="VAS076_F_Keliaiaikstele96KitosReguliuojamosios" localSheetId="6">'Forma 7'!$N$123</definedName>
    <definedName name="VAS076_F_Keliaiaikstele96KitosReguliuojamosios">'Forma 7'!$N$123</definedName>
    <definedName name="VAS076_F_Keliaiaikstele97KitosVeiklos" localSheetId="6">'Forma 7'!$Q$123</definedName>
    <definedName name="VAS076_F_Keliaiaikstele97KitosVeiklos">'Forma 7'!$Q$123</definedName>
    <definedName name="VAS076_F_Keliaiaikstele9Apskaitosveikla1" localSheetId="6">'Forma 7'!$O$123</definedName>
    <definedName name="VAS076_F_Keliaiaikstele9Apskaitosveikla1">'Forma 7'!$O$123</definedName>
    <definedName name="VAS076_F_Keliaiaikstele9Kitareguliuoja1" localSheetId="6">'Forma 7'!$P$123</definedName>
    <definedName name="VAS076_F_Keliaiaikstele9Kitareguliuoja1">'Forma 7'!$P$123</definedName>
    <definedName name="VAS076_F_Kitairanga21IS" localSheetId="6">'Forma 7'!$D$129</definedName>
    <definedName name="VAS076_F_Kitairanga21IS">'Forma 7'!$D$129</definedName>
    <definedName name="VAS076_F_Kitairanga231GeriamojoVandens" localSheetId="6">'Forma 7'!$F$129</definedName>
    <definedName name="VAS076_F_Kitairanga231GeriamojoVandens">'Forma 7'!$F$129</definedName>
    <definedName name="VAS076_F_Kitairanga232GeriamojoVandens" localSheetId="6">'Forma 7'!$G$129</definedName>
    <definedName name="VAS076_F_Kitairanga232GeriamojoVandens">'Forma 7'!$G$129</definedName>
    <definedName name="VAS076_F_Kitairanga233GeriamojoVandens" localSheetId="6">'Forma 7'!$H$129</definedName>
    <definedName name="VAS076_F_Kitairanga233GeriamojoVandens">'Forma 7'!$H$129</definedName>
    <definedName name="VAS076_F_Kitairanga23IsViso" localSheetId="6">'Forma 7'!$E$129</definedName>
    <definedName name="VAS076_F_Kitairanga23IsViso">'Forma 7'!$E$129</definedName>
    <definedName name="VAS076_F_Kitairanga241NuotekuSurinkimas" localSheetId="6">'Forma 7'!$J$129</definedName>
    <definedName name="VAS076_F_Kitairanga241NuotekuSurinkimas">'Forma 7'!$J$129</definedName>
    <definedName name="VAS076_F_Kitairanga242NuotekuValymas" localSheetId="6">'Forma 7'!$K$129</definedName>
    <definedName name="VAS076_F_Kitairanga242NuotekuValymas">'Forma 7'!$K$129</definedName>
    <definedName name="VAS076_F_Kitairanga243NuotekuDumblo" localSheetId="6">'Forma 7'!$L$129</definedName>
    <definedName name="VAS076_F_Kitairanga243NuotekuDumblo">'Forma 7'!$L$129</definedName>
    <definedName name="VAS076_F_Kitairanga24IsViso" localSheetId="6">'Forma 7'!$I$129</definedName>
    <definedName name="VAS076_F_Kitairanga24IsViso">'Forma 7'!$I$129</definedName>
    <definedName name="VAS076_F_Kitairanga25PavirsiniuNuoteku" localSheetId="6">'Forma 7'!$M$129</definedName>
    <definedName name="VAS076_F_Kitairanga25PavirsiniuNuoteku">'Forma 7'!$M$129</definedName>
    <definedName name="VAS076_F_Kitairanga26KitosReguliuojamosios" localSheetId="6">'Forma 7'!$N$129</definedName>
    <definedName name="VAS076_F_Kitairanga26KitosReguliuojamosios">'Forma 7'!$N$129</definedName>
    <definedName name="VAS076_F_Kitairanga27KitosVeiklos" localSheetId="6">'Forma 7'!$Q$129</definedName>
    <definedName name="VAS076_F_Kitairanga27KitosVeiklos">'Forma 7'!$Q$129</definedName>
    <definedName name="VAS076_F_Kitairanga2Apskaitosveikla1" localSheetId="6">'Forma 7'!$O$129</definedName>
    <definedName name="VAS076_F_Kitairanga2Apskaitosveikla1">'Forma 7'!$O$129</definedName>
    <definedName name="VAS076_F_Kitairanga2Kitareguliuoja1" localSheetId="6">'Forma 7'!$P$129</definedName>
    <definedName name="VAS076_F_Kitairanga2Kitareguliuoja1">'Forma 7'!$P$129</definedName>
    <definedName name="VAS076_F_Kitasilgalaiki51IS" localSheetId="6">'Forma 7'!$D$34</definedName>
    <definedName name="VAS076_F_Kitasilgalaiki51IS">'Forma 7'!$D$34</definedName>
    <definedName name="VAS076_F_Kitasilgalaiki531GeriamojoVandens" localSheetId="6">'Forma 7'!$F$34</definedName>
    <definedName name="VAS076_F_Kitasilgalaiki531GeriamojoVandens">'Forma 7'!$F$34</definedName>
    <definedName name="VAS076_F_Kitasilgalaiki532GeriamojoVandens" localSheetId="6">'Forma 7'!$G$34</definedName>
    <definedName name="VAS076_F_Kitasilgalaiki532GeriamojoVandens">'Forma 7'!$G$34</definedName>
    <definedName name="VAS076_F_Kitasilgalaiki533GeriamojoVandens" localSheetId="6">'Forma 7'!$H$34</definedName>
    <definedName name="VAS076_F_Kitasilgalaiki533GeriamojoVandens">'Forma 7'!$H$34</definedName>
    <definedName name="VAS076_F_Kitasilgalaiki53IsViso" localSheetId="6">'Forma 7'!$E$34</definedName>
    <definedName name="VAS076_F_Kitasilgalaiki53IsViso">'Forma 7'!$E$34</definedName>
    <definedName name="VAS076_F_Kitasilgalaiki541NuotekuSurinkimas" localSheetId="6">'Forma 7'!$J$34</definedName>
    <definedName name="VAS076_F_Kitasilgalaiki541NuotekuSurinkimas">'Forma 7'!$J$34</definedName>
    <definedName name="VAS076_F_Kitasilgalaiki542NuotekuValymas" localSheetId="6">'Forma 7'!$K$34</definedName>
    <definedName name="VAS076_F_Kitasilgalaiki542NuotekuValymas">'Forma 7'!$K$34</definedName>
    <definedName name="VAS076_F_Kitasilgalaiki543NuotekuDumblo" localSheetId="6">'Forma 7'!$L$34</definedName>
    <definedName name="VAS076_F_Kitasilgalaiki543NuotekuDumblo">'Forma 7'!$L$34</definedName>
    <definedName name="VAS076_F_Kitasilgalaiki54IsViso" localSheetId="6">'Forma 7'!$I$34</definedName>
    <definedName name="VAS076_F_Kitasilgalaiki54IsViso">'Forma 7'!$I$34</definedName>
    <definedName name="VAS076_F_Kitasilgalaiki55PavirsiniuNuoteku" localSheetId="6">'Forma 7'!$M$34</definedName>
    <definedName name="VAS076_F_Kitasilgalaiki55PavirsiniuNuoteku">'Forma 7'!$M$34</definedName>
    <definedName name="VAS076_F_Kitasilgalaiki56KitosReguliuojamosios" localSheetId="6">'Forma 7'!$N$34</definedName>
    <definedName name="VAS076_F_Kitasilgalaiki56KitosReguliuojamosios">'Forma 7'!$N$34</definedName>
    <definedName name="VAS076_F_Kitasilgalaiki57KitosVeiklos" localSheetId="6">'Forma 7'!$Q$34</definedName>
    <definedName name="VAS076_F_Kitasilgalaiki57KitosVeiklos">'Forma 7'!$Q$34</definedName>
    <definedName name="VAS076_F_Kitasilgalaiki5Apskaitosveikla1" localSheetId="6">'Forma 7'!$O$34</definedName>
    <definedName name="VAS076_F_Kitasilgalaiki5Apskaitosveikla1">'Forma 7'!$O$34</definedName>
    <definedName name="VAS076_F_Kitasilgalaiki5Kitareguliuoja1" localSheetId="6">'Forma 7'!$P$34</definedName>
    <definedName name="VAS076_F_Kitasilgalaiki5Kitareguliuoja1">'Forma 7'!$P$34</definedName>
    <definedName name="VAS076_F_Kitasilgalaiki61IS" localSheetId="6">'Forma 7'!$D$62</definedName>
    <definedName name="VAS076_F_Kitasilgalaiki61IS">'Forma 7'!$D$62</definedName>
    <definedName name="VAS076_F_Kitasilgalaiki631GeriamojoVandens" localSheetId="6">'Forma 7'!$F$62</definedName>
    <definedName name="VAS076_F_Kitasilgalaiki631GeriamojoVandens">'Forma 7'!$F$62</definedName>
    <definedName name="VAS076_F_Kitasilgalaiki632GeriamojoVandens" localSheetId="6">'Forma 7'!$G$62</definedName>
    <definedName name="VAS076_F_Kitasilgalaiki632GeriamojoVandens">'Forma 7'!$G$62</definedName>
    <definedName name="VAS076_F_Kitasilgalaiki633GeriamojoVandens" localSheetId="6">'Forma 7'!$H$62</definedName>
    <definedName name="VAS076_F_Kitasilgalaiki633GeriamojoVandens">'Forma 7'!$H$62</definedName>
    <definedName name="VAS076_F_Kitasilgalaiki63IsViso" localSheetId="6">'Forma 7'!$E$62</definedName>
    <definedName name="VAS076_F_Kitasilgalaiki63IsViso">'Forma 7'!$E$62</definedName>
    <definedName name="VAS076_F_Kitasilgalaiki641NuotekuSurinkimas" localSheetId="6">'Forma 7'!$J$62</definedName>
    <definedName name="VAS076_F_Kitasilgalaiki641NuotekuSurinkimas">'Forma 7'!$J$62</definedName>
    <definedName name="VAS076_F_Kitasilgalaiki642NuotekuValymas" localSheetId="6">'Forma 7'!$K$62</definedName>
    <definedName name="VAS076_F_Kitasilgalaiki642NuotekuValymas">'Forma 7'!$K$62</definedName>
    <definedName name="VAS076_F_Kitasilgalaiki643NuotekuDumblo" localSheetId="6">'Forma 7'!$L$62</definedName>
    <definedName name="VAS076_F_Kitasilgalaiki643NuotekuDumblo">'Forma 7'!$L$62</definedName>
    <definedName name="VAS076_F_Kitasilgalaiki64IsViso" localSheetId="6">'Forma 7'!$I$62</definedName>
    <definedName name="VAS076_F_Kitasilgalaiki64IsViso">'Forma 7'!$I$62</definedName>
    <definedName name="VAS076_F_Kitasilgalaiki65PavirsiniuNuoteku" localSheetId="6">'Forma 7'!$M$62</definedName>
    <definedName name="VAS076_F_Kitasilgalaiki65PavirsiniuNuoteku">'Forma 7'!$M$62</definedName>
    <definedName name="VAS076_F_Kitasilgalaiki66KitosReguliuojamosios" localSheetId="6">'Forma 7'!$N$62</definedName>
    <definedName name="VAS076_F_Kitasilgalaiki66KitosReguliuojamosios">'Forma 7'!$N$62</definedName>
    <definedName name="VAS076_F_Kitasilgalaiki67KitosVeiklos" localSheetId="6">'Forma 7'!$Q$62</definedName>
    <definedName name="VAS076_F_Kitasilgalaiki67KitosVeiklos">'Forma 7'!$Q$62</definedName>
    <definedName name="VAS076_F_Kitasilgalaiki6Apskaitosveikla1" localSheetId="6">'Forma 7'!$O$62</definedName>
    <definedName name="VAS076_F_Kitasilgalaiki6Apskaitosveikla1">'Forma 7'!$O$62</definedName>
    <definedName name="VAS076_F_Kitasilgalaiki6Kitareguliuoja1" localSheetId="6">'Forma 7'!$P$62</definedName>
    <definedName name="VAS076_F_Kitasilgalaiki6Kitareguliuoja1">'Forma 7'!$P$62</definedName>
    <definedName name="VAS076_F_Kitasilgalaiki71IS" localSheetId="6">'Forma 7'!$D$90</definedName>
    <definedName name="VAS076_F_Kitasilgalaiki71IS">'Forma 7'!$D$90</definedName>
    <definedName name="VAS076_F_Kitasilgalaiki731GeriamojoVandens" localSheetId="6">'Forma 7'!$F$90</definedName>
    <definedName name="VAS076_F_Kitasilgalaiki731GeriamojoVandens">'Forma 7'!$F$90</definedName>
    <definedName name="VAS076_F_Kitasilgalaiki732GeriamojoVandens" localSheetId="6">'Forma 7'!$G$90</definedName>
    <definedName name="VAS076_F_Kitasilgalaiki732GeriamojoVandens">'Forma 7'!$G$90</definedName>
    <definedName name="VAS076_F_Kitasilgalaiki733GeriamojoVandens" localSheetId="6">'Forma 7'!$H$90</definedName>
    <definedName name="VAS076_F_Kitasilgalaiki733GeriamojoVandens">'Forma 7'!$H$90</definedName>
    <definedName name="VAS076_F_Kitasilgalaiki73IsViso" localSheetId="6">'Forma 7'!$E$90</definedName>
    <definedName name="VAS076_F_Kitasilgalaiki73IsViso">'Forma 7'!$E$90</definedName>
    <definedName name="VAS076_F_Kitasilgalaiki741NuotekuSurinkimas" localSheetId="6">'Forma 7'!$J$90</definedName>
    <definedName name="VAS076_F_Kitasilgalaiki741NuotekuSurinkimas">'Forma 7'!$J$90</definedName>
    <definedName name="VAS076_F_Kitasilgalaiki742NuotekuValymas" localSheetId="6">'Forma 7'!$K$90</definedName>
    <definedName name="VAS076_F_Kitasilgalaiki742NuotekuValymas">'Forma 7'!$K$90</definedName>
    <definedName name="VAS076_F_Kitasilgalaiki743NuotekuDumblo" localSheetId="6">'Forma 7'!$L$90</definedName>
    <definedName name="VAS076_F_Kitasilgalaiki743NuotekuDumblo">'Forma 7'!$L$90</definedName>
    <definedName name="VAS076_F_Kitasilgalaiki74IsViso" localSheetId="6">'Forma 7'!$I$90</definedName>
    <definedName name="VAS076_F_Kitasilgalaiki74IsViso">'Forma 7'!$I$90</definedName>
    <definedName name="VAS076_F_Kitasilgalaiki75PavirsiniuNuoteku" localSheetId="6">'Forma 7'!$M$90</definedName>
    <definedName name="VAS076_F_Kitasilgalaiki75PavirsiniuNuoteku">'Forma 7'!$M$90</definedName>
    <definedName name="VAS076_F_Kitasilgalaiki76KitosReguliuojamosios" localSheetId="6">'Forma 7'!$N$90</definedName>
    <definedName name="VAS076_F_Kitasilgalaiki76KitosReguliuojamosios">'Forma 7'!$N$90</definedName>
    <definedName name="VAS076_F_Kitasilgalaiki77KitosVeiklos" localSheetId="6">'Forma 7'!$Q$90</definedName>
    <definedName name="VAS076_F_Kitasilgalaiki77KitosVeiklos">'Forma 7'!$Q$90</definedName>
    <definedName name="VAS076_F_Kitasilgalaiki7Apskaitosveikla1" localSheetId="6">'Forma 7'!$O$90</definedName>
    <definedName name="VAS076_F_Kitasilgalaiki7Apskaitosveikla1">'Forma 7'!$O$90</definedName>
    <definedName name="VAS076_F_Kitasilgalaiki7Kitareguliuoja1" localSheetId="6">'Forma 7'!$P$90</definedName>
    <definedName name="VAS076_F_Kitasilgalaiki7Kitareguliuoja1">'Forma 7'!$P$90</definedName>
    <definedName name="VAS076_F_Kitasilgalaiki81IS" localSheetId="6">'Forma 7'!$D$139</definedName>
    <definedName name="VAS076_F_Kitasilgalaiki81IS">'Forma 7'!$D$139</definedName>
    <definedName name="VAS076_F_Kitasilgalaiki831GeriamojoVandens" localSheetId="6">'Forma 7'!$F$139</definedName>
    <definedName name="VAS076_F_Kitasilgalaiki831GeriamojoVandens">'Forma 7'!$F$139</definedName>
    <definedName name="VAS076_F_Kitasilgalaiki832GeriamojoVandens" localSheetId="6">'Forma 7'!$G$139</definedName>
    <definedName name="VAS076_F_Kitasilgalaiki832GeriamojoVandens">'Forma 7'!$G$139</definedName>
    <definedName name="VAS076_F_Kitasilgalaiki833GeriamojoVandens" localSheetId="6">'Forma 7'!$H$139</definedName>
    <definedName name="VAS076_F_Kitasilgalaiki833GeriamojoVandens">'Forma 7'!$H$139</definedName>
    <definedName name="VAS076_F_Kitasilgalaiki83IsViso" localSheetId="6">'Forma 7'!$E$139</definedName>
    <definedName name="VAS076_F_Kitasilgalaiki83IsViso">'Forma 7'!$E$139</definedName>
    <definedName name="VAS076_F_Kitasilgalaiki841NuotekuSurinkimas" localSheetId="6">'Forma 7'!$J$139</definedName>
    <definedName name="VAS076_F_Kitasilgalaiki841NuotekuSurinkimas">'Forma 7'!$J$139</definedName>
    <definedName name="VAS076_F_Kitasilgalaiki842NuotekuValymas" localSheetId="6">'Forma 7'!$K$139</definedName>
    <definedName name="VAS076_F_Kitasilgalaiki842NuotekuValymas">'Forma 7'!$K$139</definedName>
    <definedName name="VAS076_F_Kitasilgalaiki843NuotekuDumblo" localSheetId="6">'Forma 7'!$L$139</definedName>
    <definedName name="VAS076_F_Kitasilgalaiki843NuotekuDumblo">'Forma 7'!$L$139</definedName>
    <definedName name="VAS076_F_Kitasilgalaiki84IsViso" localSheetId="6">'Forma 7'!$I$139</definedName>
    <definedName name="VAS076_F_Kitasilgalaiki84IsViso">'Forma 7'!$I$139</definedName>
    <definedName name="VAS076_F_Kitasilgalaiki85PavirsiniuNuoteku" localSheetId="6">'Forma 7'!$M$139</definedName>
    <definedName name="VAS076_F_Kitasilgalaiki85PavirsiniuNuoteku">'Forma 7'!$M$139</definedName>
    <definedName name="VAS076_F_Kitasilgalaiki86KitosReguliuojamosios" localSheetId="6">'Forma 7'!$N$139</definedName>
    <definedName name="VAS076_F_Kitasilgalaiki86KitosReguliuojamosios">'Forma 7'!$N$139</definedName>
    <definedName name="VAS076_F_Kitasilgalaiki87KitosVeiklos" localSheetId="6">'Forma 7'!$Q$139</definedName>
    <definedName name="VAS076_F_Kitasilgalaiki87KitosVeiklos">'Forma 7'!$Q$139</definedName>
    <definedName name="VAS076_F_Kitasilgalaiki8Apskaitosveikla1" localSheetId="6">'Forma 7'!$O$139</definedName>
    <definedName name="VAS076_F_Kitasilgalaiki8Apskaitosveikla1">'Forma 7'!$O$139</definedName>
    <definedName name="VAS076_F_Kitasilgalaiki8Kitareguliuoja1" localSheetId="6">'Forma 7'!$P$139</definedName>
    <definedName name="VAS076_F_Kitasilgalaiki8Kitareguliuoja1">'Forma 7'!$P$139</definedName>
    <definedName name="VAS076_F_Kitasnemateria61IS" localSheetId="6">'Forma 7'!$D$14</definedName>
    <definedName name="VAS076_F_Kitasnemateria61IS">'Forma 7'!$D$14</definedName>
    <definedName name="VAS076_F_Kitasnemateria631GeriamojoVandens" localSheetId="6">'Forma 7'!$F$14</definedName>
    <definedName name="VAS076_F_Kitasnemateria631GeriamojoVandens">'Forma 7'!$F$14</definedName>
    <definedName name="VAS076_F_Kitasnemateria632GeriamojoVandens" localSheetId="6">'Forma 7'!$G$14</definedName>
    <definedName name="VAS076_F_Kitasnemateria632GeriamojoVandens">'Forma 7'!$G$14</definedName>
    <definedName name="VAS076_F_Kitasnemateria633GeriamojoVandens" localSheetId="6">'Forma 7'!$H$14</definedName>
    <definedName name="VAS076_F_Kitasnemateria633GeriamojoVandens">'Forma 7'!$H$14</definedName>
    <definedName name="VAS076_F_Kitasnemateria63IsViso" localSheetId="6">'Forma 7'!$E$14</definedName>
    <definedName name="VAS076_F_Kitasnemateria63IsViso">'Forma 7'!$E$14</definedName>
    <definedName name="VAS076_F_Kitasnemateria641NuotekuSurinkimas" localSheetId="6">'Forma 7'!$J$14</definedName>
    <definedName name="VAS076_F_Kitasnemateria641NuotekuSurinkimas">'Forma 7'!$J$14</definedName>
    <definedName name="VAS076_F_Kitasnemateria642NuotekuValymas" localSheetId="6">'Forma 7'!$K$14</definedName>
    <definedName name="VAS076_F_Kitasnemateria642NuotekuValymas">'Forma 7'!$K$14</definedName>
    <definedName name="VAS076_F_Kitasnemateria643NuotekuDumblo" localSheetId="6">'Forma 7'!$L$14</definedName>
    <definedName name="VAS076_F_Kitasnemateria643NuotekuDumblo">'Forma 7'!$L$14</definedName>
    <definedName name="VAS076_F_Kitasnemateria64IsViso" localSheetId="6">'Forma 7'!$I$14</definedName>
    <definedName name="VAS076_F_Kitasnemateria64IsViso">'Forma 7'!$I$14</definedName>
    <definedName name="VAS076_F_Kitasnemateria65PavirsiniuNuoteku" localSheetId="6">'Forma 7'!$M$14</definedName>
    <definedName name="VAS076_F_Kitasnemateria65PavirsiniuNuoteku">'Forma 7'!$M$14</definedName>
    <definedName name="VAS076_F_Kitasnemateria66KitosReguliuojamosios" localSheetId="6">'Forma 7'!$N$14</definedName>
    <definedName name="VAS076_F_Kitasnemateria66KitosReguliuojamosios">'Forma 7'!$N$14</definedName>
    <definedName name="VAS076_F_Kitasnemateria67KitosVeiklos" localSheetId="6">'Forma 7'!$Q$14</definedName>
    <definedName name="VAS076_F_Kitasnemateria67KitosVeiklos">'Forma 7'!$Q$14</definedName>
    <definedName name="VAS076_F_Kitasnemateria6Apskaitosveikla1" localSheetId="6">'Forma 7'!$O$14</definedName>
    <definedName name="VAS076_F_Kitasnemateria6Apskaitosveikla1">'Forma 7'!$O$14</definedName>
    <definedName name="VAS076_F_Kitasnemateria6Kitareguliuoja1" localSheetId="6">'Forma 7'!$P$14</definedName>
    <definedName name="VAS076_F_Kitasnemateria6Kitareguliuoja1">'Forma 7'!$P$14</definedName>
    <definedName name="VAS076_F_Kitasnemateria71IS" localSheetId="6">'Forma 7'!$D$42</definedName>
    <definedName name="VAS076_F_Kitasnemateria71IS">'Forma 7'!$D$42</definedName>
    <definedName name="VAS076_F_Kitasnemateria731GeriamojoVandens" localSheetId="6">'Forma 7'!$F$42</definedName>
    <definedName name="VAS076_F_Kitasnemateria731GeriamojoVandens">'Forma 7'!$F$42</definedName>
    <definedName name="VAS076_F_Kitasnemateria732GeriamojoVandens" localSheetId="6">'Forma 7'!$G$42</definedName>
    <definedName name="VAS076_F_Kitasnemateria732GeriamojoVandens">'Forma 7'!$G$42</definedName>
    <definedName name="VAS076_F_Kitasnemateria733GeriamojoVandens" localSheetId="6">'Forma 7'!$H$42</definedName>
    <definedName name="VAS076_F_Kitasnemateria733GeriamojoVandens">'Forma 7'!$H$42</definedName>
    <definedName name="VAS076_F_Kitasnemateria73IsViso" localSheetId="6">'Forma 7'!$E$42</definedName>
    <definedName name="VAS076_F_Kitasnemateria73IsViso">'Forma 7'!$E$42</definedName>
    <definedName name="VAS076_F_Kitasnemateria741NuotekuSurinkimas" localSheetId="6">'Forma 7'!$J$42</definedName>
    <definedName name="VAS076_F_Kitasnemateria741NuotekuSurinkimas">'Forma 7'!$J$42</definedName>
    <definedName name="VAS076_F_Kitasnemateria742NuotekuValymas" localSheetId="6">'Forma 7'!$K$42</definedName>
    <definedName name="VAS076_F_Kitasnemateria742NuotekuValymas">'Forma 7'!$K$42</definedName>
    <definedName name="VAS076_F_Kitasnemateria743NuotekuDumblo" localSheetId="6">'Forma 7'!$L$42</definedName>
    <definedName name="VAS076_F_Kitasnemateria743NuotekuDumblo">'Forma 7'!$L$42</definedName>
    <definedName name="VAS076_F_Kitasnemateria74IsViso" localSheetId="6">'Forma 7'!$I$42</definedName>
    <definedName name="VAS076_F_Kitasnemateria74IsViso">'Forma 7'!$I$42</definedName>
    <definedName name="VAS076_F_Kitasnemateria75PavirsiniuNuoteku" localSheetId="6">'Forma 7'!$M$42</definedName>
    <definedName name="VAS076_F_Kitasnemateria75PavirsiniuNuoteku">'Forma 7'!$M$42</definedName>
    <definedName name="VAS076_F_Kitasnemateria76KitosReguliuojamosios" localSheetId="6">'Forma 7'!$N$42</definedName>
    <definedName name="VAS076_F_Kitasnemateria76KitosReguliuojamosios">'Forma 7'!$N$42</definedName>
    <definedName name="VAS076_F_Kitasnemateria77KitosVeiklos" localSheetId="6">'Forma 7'!$Q$42</definedName>
    <definedName name="VAS076_F_Kitasnemateria77KitosVeiklos">'Forma 7'!$Q$42</definedName>
    <definedName name="VAS076_F_Kitasnemateria7Apskaitosveikla1" localSheetId="6">'Forma 7'!$O$42</definedName>
    <definedName name="VAS076_F_Kitasnemateria7Apskaitosveikla1">'Forma 7'!$O$42</definedName>
    <definedName name="VAS076_F_Kitasnemateria7Kitareguliuoja1" localSheetId="6">'Forma 7'!$P$42</definedName>
    <definedName name="VAS076_F_Kitasnemateria7Kitareguliuoja1">'Forma 7'!$P$42</definedName>
    <definedName name="VAS076_F_Kitasnemateria81IS" localSheetId="6">'Forma 7'!$D$70</definedName>
    <definedName name="VAS076_F_Kitasnemateria81IS">'Forma 7'!$D$70</definedName>
    <definedName name="VAS076_F_Kitasnemateria831GeriamojoVandens" localSheetId="6">'Forma 7'!$F$70</definedName>
    <definedName name="VAS076_F_Kitasnemateria831GeriamojoVandens">'Forma 7'!$F$70</definedName>
    <definedName name="VAS076_F_Kitasnemateria832GeriamojoVandens" localSheetId="6">'Forma 7'!$G$70</definedName>
    <definedName name="VAS076_F_Kitasnemateria832GeriamojoVandens">'Forma 7'!$G$70</definedName>
    <definedName name="VAS076_F_Kitasnemateria833GeriamojoVandens" localSheetId="6">'Forma 7'!$H$70</definedName>
    <definedName name="VAS076_F_Kitasnemateria833GeriamojoVandens">'Forma 7'!$H$70</definedName>
    <definedName name="VAS076_F_Kitasnemateria83IsViso" localSheetId="6">'Forma 7'!$E$70</definedName>
    <definedName name="VAS076_F_Kitasnemateria83IsViso">'Forma 7'!$E$70</definedName>
    <definedName name="VAS076_F_Kitasnemateria841NuotekuSurinkimas" localSheetId="6">'Forma 7'!$J$70</definedName>
    <definedName name="VAS076_F_Kitasnemateria841NuotekuSurinkimas">'Forma 7'!$J$70</definedName>
    <definedName name="VAS076_F_Kitasnemateria842NuotekuValymas" localSheetId="6">'Forma 7'!$K$70</definedName>
    <definedName name="VAS076_F_Kitasnemateria842NuotekuValymas">'Forma 7'!$K$70</definedName>
    <definedName name="VAS076_F_Kitasnemateria843NuotekuDumblo" localSheetId="6">'Forma 7'!$L$70</definedName>
    <definedName name="VAS076_F_Kitasnemateria843NuotekuDumblo">'Forma 7'!$L$70</definedName>
    <definedName name="VAS076_F_Kitasnemateria84IsViso" localSheetId="6">'Forma 7'!$I$70</definedName>
    <definedName name="VAS076_F_Kitasnemateria84IsViso">'Forma 7'!$I$70</definedName>
    <definedName name="VAS076_F_Kitasnemateria85PavirsiniuNuoteku" localSheetId="6">'Forma 7'!$M$70</definedName>
    <definedName name="VAS076_F_Kitasnemateria85PavirsiniuNuoteku">'Forma 7'!$M$70</definedName>
    <definedName name="VAS076_F_Kitasnemateria86KitosReguliuojamosios" localSheetId="6">'Forma 7'!$N$70</definedName>
    <definedName name="VAS076_F_Kitasnemateria86KitosReguliuojamosios">'Forma 7'!$N$70</definedName>
    <definedName name="VAS076_F_Kitasnemateria87KitosVeiklos" localSheetId="6">'Forma 7'!$Q$70</definedName>
    <definedName name="VAS076_F_Kitasnemateria87KitosVeiklos">'Forma 7'!$Q$70</definedName>
    <definedName name="VAS076_F_Kitasnemateria8Apskaitosveikla1" localSheetId="6">'Forma 7'!$O$70</definedName>
    <definedName name="VAS076_F_Kitasnemateria8Apskaitosveikla1">'Forma 7'!$O$70</definedName>
    <definedName name="VAS076_F_Kitasnemateria8Kitareguliuoja1" localSheetId="6">'Forma 7'!$P$70</definedName>
    <definedName name="VAS076_F_Kitasnemateria8Kitareguliuoja1">'Forma 7'!$P$70</definedName>
    <definedName name="VAS076_F_Kitasnemateria91IS" localSheetId="6">'Forma 7'!$D$120</definedName>
    <definedName name="VAS076_F_Kitasnemateria91IS">'Forma 7'!$D$120</definedName>
    <definedName name="VAS076_F_Kitasnemateria931GeriamojoVandens" localSheetId="6">'Forma 7'!$F$120</definedName>
    <definedName name="VAS076_F_Kitasnemateria931GeriamojoVandens">'Forma 7'!$F$120</definedName>
    <definedName name="VAS076_F_Kitasnemateria932GeriamojoVandens" localSheetId="6">'Forma 7'!$G$120</definedName>
    <definedName name="VAS076_F_Kitasnemateria932GeriamojoVandens">'Forma 7'!$G$120</definedName>
    <definedName name="VAS076_F_Kitasnemateria933GeriamojoVandens" localSheetId="6">'Forma 7'!$H$120</definedName>
    <definedName name="VAS076_F_Kitasnemateria933GeriamojoVandens">'Forma 7'!$H$120</definedName>
    <definedName name="VAS076_F_Kitasnemateria93IsViso" localSheetId="6">'Forma 7'!$E$120</definedName>
    <definedName name="VAS076_F_Kitasnemateria93IsViso">'Forma 7'!$E$120</definedName>
    <definedName name="VAS076_F_Kitasnemateria941NuotekuSurinkimas" localSheetId="6">'Forma 7'!$J$120</definedName>
    <definedName name="VAS076_F_Kitasnemateria941NuotekuSurinkimas">'Forma 7'!$J$120</definedName>
    <definedName name="VAS076_F_Kitasnemateria942NuotekuValymas" localSheetId="6">'Forma 7'!$K$120</definedName>
    <definedName name="VAS076_F_Kitasnemateria942NuotekuValymas">'Forma 7'!$K$120</definedName>
    <definedName name="VAS076_F_Kitasnemateria943NuotekuDumblo" localSheetId="6">'Forma 7'!$L$120</definedName>
    <definedName name="VAS076_F_Kitasnemateria943NuotekuDumblo">'Forma 7'!$L$120</definedName>
    <definedName name="VAS076_F_Kitasnemateria94IsViso" localSheetId="6">'Forma 7'!$I$120</definedName>
    <definedName name="VAS076_F_Kitasnemateria94IsViso">'Forma 7'!$I$120</definedName>
    <definedName name="VAS076_F_Kitasnemateria95PavirsiniuNuoteku" localSheetId="6">'Forma 7'!$M$120</definedName>
    <definedName name="VAS076_F_Kitasnemateria95PavirsiniuNuoteku">'Forma 7'!$M$120</definedName>
    <definedName name="VAS076_F_Kitasnemateria96KitosReguliuojamosios" localSheetId="6">'Forma 7'!$N$120</definedName>
    <definedName name="VAS076_F_Kitasnemateria96KitosReguliuojamosios">'Forma 7'!$N$120</definedName>
    <definedName name="VAS076_F_Kitasnemateria97KitosVeiklos" localSheetId="6">'Forma 7'!$Q$120</definedName>
    <definedName name="VAS076_F_Kitasnemateria97KitosVeiklos">'Forma 7'!$Q$120</definedName>
    <definedName name="VAS076_F_Kitasnemateria9Apskaitosveikla1" localSheetId="6">'Forma 7'!$O$120</definedName>
    <definedName name="VAS076_F_Kitasnemateria9Apskaitosveikla1">'Forma 7'!$O$120</definedName>
    <definedName name="VAS076_F_Kitasnemateria9Kitareguliuoja1" localSheetId="6">'Forma 7'!$P$120</definedName>
    <definedName name="VAS076_F_Kitasnemateria9Kitareguliuoja1">'Forma 7'!$P$120</definedName>
    <definedName name="VAS076_F_Kitigeriamojov11IS" localSheetId="6">'Forma 7'!$D$29</definedName>
    <definedName name="VAS076_F_Kitigeriamojov11IS">'Forma 7'!$D$29</definedName>
    <definedName name="VAS076_F_Kitigeriamojov131GeriamojoVandens" localSheetId="6">'Forma 7'!$F$29</definedName>
    <definedName name="VAS076_F_Kitigeriamojov131GeriamojoVandens">'Forma 7'!$F$29</definedName>
    <definedName name="VAS076_F_Kitigeriamojov132GeriamojoVandens" localSheetId="6">'Forma 7'!$G$29</definedName>
    <definedName name="VAS076_F_Kitigeriamojov132GeriamojoVandens">'Forma 7'!$G$29</definedName>
    <definedName name="VAS076_F_Kitigeriamojov133GeriamojoVandens" localSheetId="6">'Forma 7'!$H$29</definedName>
    <definedName name="VAS076_F_Kitigeriamojov133GeriamojoVandens">'Forma 7'!$H$29</definedName>
    <definedName name="VAS076_F_Kitigeriamojov13IsViso" localSheetId="6">'Forma 7'!$E$29</definedName>
    <definedName name="VAS076_F_Kitigeriamojov13IsViso">'Forma 7'!$E$29</definedName>
    <definedName name="VAS076_F_Kitigeriamojov141NuotekuSurinkimas" localSheetId="6">'Forma 7'!$J$29</definedName>
    <definedName name="VAS076_F_Kitigeriamojov141NuotekuSurinkimas">'Forma 7'!$J$29</definedName>
    <definedName name="VAS076_F_Kitigeriamojov142NuotekuValymas" localSheetId="6">'Forma 7'!$K$29</definedName>
    <definedName name="VAS076_F_Kitigeriamojov142NuotekuValymas">'Forma 7'!$K$29</definedName>
    <definedName name="VAS076_F_Kitigeriamojov143NuotekuDumblo" localSheetId="6">'Forma 7'!$L$29</definedName>
    <definedName name="VAS076_F_Kitigeriamojov143NuotekuDumblo">'Forma 7'!$L$29</definedName>
    <definedName name="VAS076_F_Kitigeriamojov14IsViso" localSheetId="6">'Forma 7'!$I$29</definedName>
    <definedName name="VAS076_F_Kitigeriamojov14IsViso">'Forma 7'!$I$29</definedName>
    <definedName name="VAS076_F_Kitigeriamojov15PavirsiniuNuoteku" localSheetId="6">'Forma 7'!$M$29</definedName>
    <definedName name="VAS076_F_Kitigeriamojov15PavirsiniuNuoteku">'Forma 7'!$M$29</definedName>
    <definedName name="VAS076_F_Kitigeriamojov16KitosReguliuojamosios" localSheetId="6">'Forma 7'!$N$29</definedName>
    <definedName name="VAS076_F_Kitigeriamojov16KitosReguliuojamosios">'Forma 7'!$N$29</definedName>
    <definedName name="VAS076_F_Kitigeriamojov17KitosVeiklos" localSheetId="6">'Forma 7'!$Q$29</definedName>
    <definedName name="VAS076_F_Kitigeriamojov17KitosVeiklos">'Forma 7'!$Q$29</definedName>
    <definedName name="VAS076_F_Kitigeriamojov1Apskaitosveikla1" localSheetId="6">'Forma 7'!$O$29</definedName>
    <definedName name="VAS076_F_Kitigeriamojov1Apskaitosveikla1">'Forma 7'!$O$29</definedName>
    <definedName name="VAS076_F_Kitigeriamojov1Kitareguliuoja1" localSheetId="6">'Forma 7'!$P$29</definedName>
    <definedName name="VAS076_F_Kitigeriamojov1Kitareguliuoja1">'Forma 7'!$P$29</definedName>
    <definedName name="VAS076_F_Kitigeriamojov21IS" localSheetId="6">'Forma 7'!$D$57</definedName>
    <definedName name="VAS076_F_Kitigeriamojov21IS">'Forma 7'!$D$57</definedName>
    <definedName name="VAS076_F_Kitigeriamojov231GeriamojoVandens" localSheetId="6">'Forma 7'!$F$57</definedName>
    <definedName name="VAS076_F_Kitigeriamojov231GeriamojoVandens">'Forma 7'!$F$57</definedName>
    <definedName name="VAS076_F_Kitigeriamojov232GeriamojoVandens" localSheetId="6">'Forma 7'!$G$57</definedName>
    <definedName name="VAS076_F_Kitigeriamojov232GeriamojoVandens">'Forma 7'!$G$57</definedName>
    <definedName name="VAS076_F_Kitigeriamojov233GeriamojoVandens" localSheetId="6">'Forma 7'!$H$57</definedName>
    <definedName name="VAS076_F_Kitigeriamojov233GeriamojoVandens">'Forma 7'!$H$57</definedName>
    <definedName name="VAS076_F_Kitigeriamojov23IsViso" localSheetId="6">'Forma 7'!$E$57</definedName>
    <definedName name="VAS076_F_Kitigeriamojov23IsViso">'Forma 7'!$E$57</definedName>
    <definedName name="VAS076_F_Kitigeriamojov241NuotekuSurinkimas" localSheetId="6">'Forma 7'!$J$57</definedName>
    <definedName name="VAS076_F_Kitigeriamojov241NuotekuSurinkimas">'Forma 7'!$J$57</definedName>
    <definedName name="VAS076_F_Kitigeriamojov242NuotekuValymas" localSheetId="6">'Forma 7'!$K$57</definedName>
    <definedName name="VAS076_F_Kitigeriamojov242NuotekuValymas">'Forma 7'!$K$57</definedName>
    <definedName name="VAS076_F_Kitigeriamojov243NuotekuDumblo" localSheetId="6">'Forma 7'!$L$57</definedName>
    <definedName name="VAS076_F_Kitigeriamojov243NuotekuDumblo">'Forma 7'!$L$57</definedName>
    <definedName name="VAS076_F_Kitigeriamojov24IsViso" localSheetId="6">'Forma 7'!$I$57</definedName>
    <definedName name="VAS076_F_Kitigeriamojov24IsViso">'Forma 7'!$I$57</definedName>
    <definedName name="VAS076_F_Kitigeriamojov25PavirsiniuNuoteku" localSheetId="6">'Forma 7'!$M$57</definedName>
    <definedName name="VAS076_F_Kitigeriamojov25PavirsiniuNuoteku">'Forma 7'!$M$57</definedName>
    <definedName name="VAS076_F_Kitigeriamojov26KitosReguliuojamosios" localSheetId="6">'Forma 7'!$N$57</definedName>
    <definedName name="VAS076_F_Kitigeriamojov26KitosReguliuojamosios">'Forma 7'!$N$57</definedName>
    <definedName name="VAS076_F_Kitigeriamojov27KitosVeiklos" localSheetId="6">'Forma 7'!$Q$57</definedName>
    <definedName name="VAS076_F_Kitigeriamojov27KitosVeiklos">'Forma 7'!$Q$57</definedName>
    <definedName name="VAS076_F_Kitigeriamojov2Apskaitosveikla1" localSheetId="6">'Forma 7'!$O$57</definedName>
    <definedName name="VAS076_F_Kitigeriamojov2Apskaitosveikla1">'Forma 7'!$O$57</definedName>
    <definedName name="VAS076_F_Kitigeriamojov2Kitareguliuoja1" localSheetId="6">'Forma 7'!$P$57</definedName>
    <definedName name="VAS076_F_Kitigeriamojov2Kitareguliuoja1">'Forma 7'!$P$57</definedName>
    <definedName name="VAS076_F_Kitigeriamojov31IS" localSheetId="6">'Forma 7'!$D$85</definedName>
    <definedName name="VAS076_F_Kitigeriamojov31IS">'Forma 7'!$D$85</definedName>
    <definedName name="VAS076_F_Kitigeriamojov331GeriamojoVandens" localSheetId="6">'Forma 7'!$F$85</definedName>
    <definedName name="VAS076_F_Kitigeriamojov331GeriamojoVandens">'Forma 7'!$F$85</definedName>
    <definedName name="VAS076_F_Kitigeriamojov332GeriamojoVandens" localSheetId="6">'Forma 7'!$G$85</definedName>
    <definedName name="VAS076_F_Kitigeriamojov332GeriamojoVandens">'Forma 7'!$G$85</definedName>
    <definedName name="VAS076_F_Kitigeriamojov333GeriamojoVandens" localSheetId="6">'Forma 7'!$H$85</definedName>
    <definedName name="VAS076_F_Kitigeriamojov333GeriamojoVandens">'Forma 7'!$H$85</definedName>
    <definedName name="VAS076_F_Kitigeriamojov33IsViso" localSheetId="6">'Forma 7'!$E$85</definedName>
    <definedName name="VAS076_F_Kitigeriamojov33IsViso">'Forma 7'!$E$85</definedName>
    <definedName name="VAS076_F_Kitigeriamojov341NuotekuSurinkimas" localSheetId="6">'Forma 7'!$J$85</definedName>
    <definedName name="VAS076_F_Kitigeriamojov341NuotekuSurinkimas">'Forma 7'!$J$85</definedName>
    <definedName name="VAS076_F_Kitigeriamojov342NuotekuValymas" localSheetId="6">'Forma 7'!$K$85</definedName>
    <definedName name="VAS076_F_Kitigeriamojov342NuotekuValymas">'Forma 7'!$K$85</definedName>
    <definedName name="VAS076_F_Kitigeriamojov343NuotekuDumblo" localSheetId="6">'Forma 7'!$L$85</definedName>
    <definedName name="VAS076_F_Kitigeriamojov343NuotekuDumblo">'Forma 7'!$L$85</definedName>
    <definedName name="VAS076_F_Kitigeriamojov34IsViso" localSheetId="6">'Forma 7'!$I$85</definedName>
    <definedName name="VAS076_F_Kitigeriamojov34IsViso">'Forma 7'!$I$85</definedName>
    <definedName name="VAS076_F_Kitigeriamojov35PavirsiniuNuoteku" localSheetId="6">'Forma 7'!$M$85</definedName>
    <definedName name="VAS076_F_Kitigeriamojov35PavirsiniuNuoteku">'Forma 7'!$M$85</definedName>
    <definedName name="VAS076_F_Kitigeriamojov36KitosReguliuojamosios" localSheetId="6">'Forma 7'!$N$85</definedName>
    <definedName name="VAS076_F_Kitigeriamojov36KitosReguliuojamosios">'Forma 7'!$N$85</definedName>
    <definedName name="VAS076_F_Kitigeriamojov37KitosVeiklos" localSheetId="6">'Forma 7'!$Q$85</definedName>
    <definedName name="VAS076_F_Kitigeriamojov37KitosVeiklos">'Forma 7'!$Q$85</definedName>
    <definedName name="VAS076_F_Kitigeriamojov3Apskaitosveikla1" localSheetId="6">'Forma 7'!$O$85</definedName>
    <definedName name="VAS076_F_Kitigeriamojov3Apskaitosveikla1">'Forma 7'!$O$85</definedName>
    <definedName name="VAS076_F_Kitigeriamojov3Kitareguliuoja1" localSheetId="6">'Forma 7'!$P$85</definedName>
    <definedName name="VAS076_F_Kitigeriamojov3Kitareguliuoja1">'Forma 7'!$P$85</definedName>
    <definedName name="VAS076_F_Kitigeriamojov41IS" localSheetId="6">'Forma 7'!$D$134</definedName>
    <definedName name="VAS076_F_Kitigeriamojov41IS">'Forma 7'!$D$134</definedName>
    <definedName name="VAS076_F_Kitigeriamojov431GeriamojoVandens" localSheetId="6">'Forma 7'!$F$134</definedName>
    <definedName name="VAS076_F_Kitigeriamojov431GeriamojoVandens">'Forma 7'!$F$134</definedName>
    <definedName name="VAS076_F_Kitigeriamojov432GeriamojoVandens" localSheetId="6">'Forma 7'!$G$134</definedName>
    <definedName name="VAS076_F_Kitigeriamojov432GeriamojoVandens">'Forma 7'!$G$134</definedName>
    <definedName name="VAS076_F_Kitigeriamojov433GeriamojoVandens" localSheetId="6">'Forma 7'!$H$134</definedName>
    <definedName name="VAS076_F_Kitigeriamojov433GeriamojoVandens">'Forma 7'!$H$134</definedName>
    <definedName name="VAS076_F_Kitigeriamojov43IsViso" localSheetId="6">'Forma 7'!$E$134</definedName>
    <definedName name="VAS076_F_Kitigeriamojov43IsViso">'Forma 7'!$E$134</definedName>
    <definedName name="VAS076_F_Kitigeriamojov441NuotekuSurinkimas" localSheetId="6">'Forma 7'!$J$134</definedName>
    <definedName name="VAS076_F_Kitigeriamojov441NuotekuSurinkimas">'Forma 7'!$J$134</definedName>
    <definedName name="VAS076_F_Kitigeriamojov442NuotekuValymas" localSheetId="6">'Forma 7'!$K$134</definedName>
    <definedName name="VAS076_F_Kitigeriamojov442NuotekuValymas">'Forma 7'!$K$134</definedName>
    <definedName name="VAS076_F_Kitigeriamojov443NuotekuDumblo" localSheetId="6">'Forma 7'!$L$134</definedName>
    <definedName name="VAS076_F_Kitigeriamojov443NuotekuDumblo">'Forma 7'!$L$134</definedName>
    <definedName name="VAS076_F_Kitigeriamojov44IsViso" localSheetId="6">'Forma 7'!$I$134</definedName>
    <definedName name="VAS076_F_Kitigeriamojov44IsViso">'Forma 7'!$I$134</definedName>
    <definedName name="VAS076_F_Kitigeriamojov45PavirsiniuNuoteku" localSheetId="6">'Forma 7'!$M$134</definedName>
    <definedName name="VAS076_F_Kitigeriamojov45PavirsiniuNuoteku">'Forma 7'!$M$134</definedName>
    <definedName name="VAS076_F_Kitigeriamojov46KitosReguliuojamosios" localSheetId="6">'Forma 7'!$N$134</definedName>
    <definedName name="VAS076_F_Kitigeriamojov46KitosReguliuojamosios">'Forma 7'!$N$134</definedName>
    <definedName name="VAS076_F_Kitigeriamojov47KitosVeiklos" localSheetId="6">'Forma 7'!$Q$134</definedName>
    <definedName name="VAS076_F_Kitigeriamojov47KitosVeiklos">'Forma 7'!$Q$134</definedName>
    <definedName name="VAS076_F_Kitigeriamojov4Apskaitosveikla1" localSheetId="6">'Forma 7'!$O$134</definedName>
    <definedName name="VAS076_F_Kitigeriamojov4Apskaitosveikla1">'Forma 7'!$O$134</definedName>
    <definedName name="VAS076_F_Kitigeriamojov4Kitareguliuoja1" localSheetId="6">'Forma 7'!$P$134</definedName>
    <definedName name="VAS076_F_Kitigeriamojov4Kitareguliuoja1">'Forma 7'!$P$134</definedName>
    <definedName name="VAS076_F_Kitiirenginiai111IS" localSheetId="6">'Forma 7'!$D$21</definedName>
    <definedName name="VAS076_F_Kitiirenginiai111IS">'Forma 7'!$D$21</definedName>
    <definedName name="VAS076_F_Kitiirenginiai1131GeriamojoVandens" localSheetId="6">'Forma 7'!$F$21</definedName>
    <definedName name="VAS076_F_Kitiirenginiai1131GeriamojoVandens">'Forma 7'!$F$21</definedName>
    <definedName name="VAS076_F_Kitiirenginiai1132GeriamojoVandens" localSheetId="6">'Forma 7'!$G$21</definedName>
    <definedName name="VAS076_F_Kitiirenginiai1132GeriamojoVandens">'Forma 7'!$G$21</definedName>
    <definedName name="VAS076_F_Kitiirenginiai1133GeriamojoVandens" localSheetId="6">'Forma 7'!$H$21</definedName>
    <definedName name="VAS076_F_Kitiirenginiai1133GeriamojoVandens">'Forma 7'!$H$21</definedName>
    <definedName name="VAS076_F_Kitiirenginiai113IsViso" localSheetId="6">'Forma 7'!$E$21</definedName>
    <definedName name="VAS076_F_Kitiirenginiai113IsViso">'Forma 7'!$E$21</definedName>
    <definedName name="VAS076_F_Kitiirenginiai1141NuotekuSurinkimas" localSheetId="6">'Forma 7'!$J$21</definedName>
    <definedName name="VAS076_F_Kitiirenginiai1141NuotekuSurinkimas">'Forma 7'!$J$21</definedName>
    <definedName name="VAS076_F_Kitiirenginiai1142NuotekuValymas" localSheetId="6">'Forma 7'!$K$21</definedName>
    <definedName name="VAS076_F_Kitiirenginiai1142NuotekuValymas">'Forma 7'!$K$21</definedName>
    <definedName name="VAS076_F_Kitiirenginiai1143NuotekuDumblo" localSheetId="6">'Forma 7'!$L$21</definedName>
    <definedName name="VAS076_F_Kitiirenginiai1143NuotekuDumblo">'Forma 7'!$L$21</definedName>
    <definedName name="VAS076_F_Kitiirenginiai114IsViso" localSheetId="6">'Forma 7'!$I$21</definedName>
    <definedName name="VAS076_F_Kitiirenginiai114IsViso">'Forma 7'!$I$21</definedName>
    <definedName name="VAS076_F_Kitiirenginiai115PavirsiniuNuoteku" localSheetId="6">'Forma 7'!$M$21</definedName>
    <definedName name="VAS076_F_Kitiirenginiai115PavirsiniuNuoteku">'Forma 7'!$M$21</definedName>
    <definedName name="VAS076_F_Kitiirenginiai116KitosReguliuojamosios" localSheetId="6">'Forma 7'!$N$21</definedName>
    <definedName name="VAS076_F_Kitiirenginiai116KitosReguliuojamosios">'Forma 7'!$N$21</definedName>
    <definedName name="VAS076_F_Kitiirenginiai117KitosVeiklos" localSheetId="6">'Forma 7'!$Q$21</definedName>
    <definedName name="VAS076_F_Kitiirenginiai117KitosVeiklos">'Forma 7'!$Q$21</definedName>
    <definedName name="VAS076_F_Kitiirenginiai11Apskaitosveikla1" localSheetId="6">'Forma 7'!$O$21</definedName>
    <definedName name="VAS076_F_Kitiirenginiai11Apskaitosveikla1">'Forma 7'!$O$21</definedName>
    <definedName name="VAS076_F_Kitiirenginiai11Kitareguliuoja1" localSheetId="6">'Forma 7'!$P$21</definedName>
    <definedName name="VAS076_F_Kitiirenginiai11Kitareguliuoja1">'Forma 7'!$P$21</definedName>
    <definedName name="VAS076_F_Kitiirenginiai121IS" localSheetId="6">'Forma 7'!$D$25</definedName>
    <definedName name="VAS076_F_Kitiirenginiai121IS">'Forma 7'!$D$25</definedName>
    <definedName name="VAS076_F_Kitiirenginiai1231GeriamojoVandens" localSheetId="6">'Forma 7'!$F$25</definedName>
    <definedName name="VAS076_F_Kitiirenginiai1231GeriamojoVandens">'Forma 7'!$F$25</definedName>
    <definedName name="VAS076_F_Kitiirenginiai1232GeriamojoVandens" localSheetId="6">'Forma 7'!$G$25</definedName>
    <definedName name="VAS076_F_Kitiirenginiai1232GeriamojoVandens">'Forma 7'!$G$25</definedName>
    <definedName name="VAS076_F_Kitiirenginiai1233GeriamojoVandens" localSheetId="6">'Forma 7'!$H$25</definedName>
    <definedName name="VAS076_F_Kitiirenginiai1233GeriamojoVandens">'Forma 7'!$H$25</definedName>
    <definedName name="VAS076_F_Kitiirenginiai123IsViso" localSheetId="6">'Forma 7'!$E$25</definedName>
    <definedName name="VAS076_F_Kitiirenginiai123IsViso">'Forma 7'!$E$25</definedName>
    <definedName name="VAS076_F_Kitiirenginiai1241NuotekuSurinkimas" localSheetId="6">'Forma 7'!$J$25</definedName>
    <definedName name="VAS076_F_Kitiirenginiai1241NuotekuSurinkimas">'Forma 7'!$J$25</definedName>
    <definedName name="VAS076_F_Kitiirenginiai1242NuotekuValymas" localSheetId="6">'Forma 7'!$K$25</definedName>
    <definedName name="VAS076_F_Kitiirenginiai1242NuotekuValymas">'Forma 7'!$K$25</definedName>
    <definedName name="VAS076_F_Kitiirenginiai1243NuotekuDumblo" localSheetId="6">'Forma 7'!$L$25</definedName>
    <definedName name="VAS076_F_Kitiirenginiai1243NuotekuDumblo">'Forma 7'!$L$25</definedName>
    <definedName name="VAS076_F_Kitiirenginiai124IsViso" localSheetId="6">'Forma 7'!$I$25</definedName>
    <definedName name="VAS076_F_Kitiirenginiai124IsViso">'Forma 7'!$I$25</definedName>
    <definedName name="VAS076_F_Kitiirenginiai125PavirsiniuNuoteku" localSheetId="6">'Forma 7'!$M$25</definedName>
    <definedName name="VAS076_F_Kitiirenginiai125PavirsiniuNuoteku">'Forma 7'!$M$25</definedName>
    <definedName name="VAS076_F_Kitiirenginiai126KitosReguliuojamosios" localSheetId="6">'Forma 7'!$N$25</definedName>
    <definedName name="VAS076_F_Kitiirenginiai126KitosReguliuojamosios">'Forma 7'!$N$25</definedName>
    <definedName name="VAS076_F_Kitiirenginiai127KitosVeiklos" localSheetId="6">'Forma 7'!$Q$25</definedName>
    <definedName name="VAS076_F_Kitiirenginiai127KitosVeiklos">'Forma 7'!$Q$25</definedName>
    <definedName name="VAS076_F_Kitiirenginiai12Apskaitosveikla1" localSheetId="6">'Forma 7'!$O$25</definedName>
    <definedName name="VAS076_F_Kitiirenginiai12Apskaitosveikla1">'Forma 7'!$O$25</definedName>
    <definedName name="VAS076_F_Kitiirenginiai12Kitareguliuoja1" localSheetId="6">'Forma 7'!$P$25</definedName>
    <definedName name="VAS076_F_Kitiirenginiai12Kitareguliuoja1">'Forma 7'!$P$25</definedName>
    <definedName name="VAS076_F_Kitiirenginiai131IS" localSheetId="6">'Forma 7'!$D$49</definedName>
    <definedName name="VAS076_F_Kitiirenginiai131IS">'Forma 7'!$D$49</definedName>
    <definedName name="VAS076_F_Kitiirenginiai1331GeriamojoVandens" localSheetId="6">'Forma 7'!$F$49</definedName>
    <definedName name="VAS076_F_Kitiirenginiai1331GeriamojoVandens">'Forma 7'!$F$49</definedName>
    <definedName name="VAS076_F_Kitiirenginiai1332GeriamojoVandens" localSheetId="6">'Forma 7'!$G$49</definedName>
    <definedName name="VAS076_F_Kitiirenginiai1332GeriamojoVandens">'Forma 7'!$G$49</definedName>
    <definedName name="VAS076_F_Kitiirenginiai1333GeriamojoVandens" localSheetId="6">'Forma 7'!$H$49</definedName>
    <definedName name="VAS076_F_Kitiirenginiai1333GeriamojoVandens">'Forma 7'!$H$49</definedName>
    <definedName name="VAS076_F_Kitiirenginiai133IsViso" localSheetId="6">'Forma 7'!$E$49</definedName>
    <definedName name="VAS076_F_Kitiirenginiai133IsViso">'Forma 7'!$E$49</definedName>
    <definedName name="VAS076_F_Kitiirenginiai1341NuotekuSurinkimas" localSheetId="6">'Forma 7'!$J$49</definedName>
    <definedName name="VAS076_F_Kitiirenginiai1341NuotekuSurinkimas">'Forma 7'!$J$49</definedName>
    <definedName name="VAS076_F_Kitiirenginiai1342NuotekuValymas" localSheetId="6">'Forma 7'!$K$49</definedName>
    <definedName name="VAS076_F_Kitiirenginiai1342NuotekuValymas">'Forma 7'!$K$49</definedName>
    <definedName name="VAS076_F_Kitiirenginiai1343NuotekuDumblo" localSheetId="6">'Forma 7'!$L$49</definedName>
    <definedName name="VAS076_F_Kitiirenginiai1343NuotekuDumblo">'Forma 7'!$L$49</definedName>
    <definedName name="VAS076_F_Kitiirenginiai134IsViso" localSheetId="6">'Forma 7'!$I$49</definedName>
    <definedName name="VAS076_F_Kitiirenginiai134IsViso">'Forma 7'!$I$49</definedName>
    <definedName name="VAS076_F_Kitiirenginiai135PavirsiniuNuoteku" localSheetId="6">'Forma 7'!$M$49</definedName>
    <definedName name="VAS076_F_Kitiirenginiai135PavirsiniuNuoteku">'Forma 7'!$M$49</definedName>
    <definedName name="VAS076_F_Kitiirenginiai136KitosReguliuojamosios" localSheetId="6">'Forma 7'!$N$49</definedName>
    <definedName name="VAS076_F_Kitiirenginiai136KitosReguliuojamosios">'Forma 7'!$N$49</definedName>
    <definedName name="VAS076_F_Kitiirenginiai137KitosVeiklos" localSheetId="6">'Forma 7'!$Q$49</definedName>
    <definedName name="VAS076_F_Kitiirenginiai137KitosVeiklos">'Forma 7'!$Q$49</definedName>
    <definedName name="VAS076_F_Kitiirenginiai13Apskaitosveikla1" localSheetId="6">'Forma 7'!$O$49</definedName>
    <definedName name="VAS076_F_Kitiirenginiai13Apskaitosveikla1">'Forma 7'!$O$49</definedName>
    <definedName name="VAS076_F_Kitiirenginiai13Kitareguliuoja1" localSheetId="6">'Forma 7'!$P$49</definedName>
    <definedName name="VAS076_F_Kitiirenginiai13Kitareguliuoja1">'Forma 7'!$P$49</definedName>
    <definedName name="VAS076_F_Kitiirenginiai141IS" localSheetId="6">'Forma 7'!$D$53</definedName>
    <definedName name="VAS076_F_Kitiirenginiai141IS">'Forma 7'!$D$53</definedName>
    <definedName name="VAS076_F_Kitiirenginiai1431GeriamojoVandens" localSheetId="6">'Forma 7'!$F$53</definedName>
    <definedName name="VAS076_F_Kitiirenginiai1431GeriamojoVandens">'Forma 7'!$F$53</definedName>
    <definedName name="VAS076_F_Kitiirenginiai1432GeriamojoVandens" localSheetId="6">'Forma 7'!$G$53</definedName>
    <definedName name="VAS076_F_Kitiirenginiai1432GeriamojoVandens">'Forma 7'!$G$53</definedName>
    <definedName name="VAS076_F_Kitiirenginiai1433GeriamojoVandens" localSheetId="6">'Forma 7'!$H$53</definedName>
    <definedName name="VAS076_F_Kitiirenginiai1433GeriamojoVandens">'Forma 7'!$H$53</definedName>
    <definedName name="VAS076_F_Kitiirenginiai143IsViso" localSheetId="6">'Forma 7'!$E$53</definedName>
    <definedName name="VAS076_F_Kitiirenginiai143IsViso">'Forma 7'!$E$53</definedName>
    <definedName name="VAS076_F_Kitiirenginiai1441NuotekuSurinkimas" localSheetId="6">'Forma 7'!$J$53</definedName>
    <definedName name="VAS076_F_Kitiirenginiai1441NuotekuSurinkimas">'Forma 7'!$J$53</definedName>
    <definedName name="VAS076_F_Kitiirenginiai1442NuotekuValymas" localSheetId="6">'Forma 7'!$K$53</definedName>
    <definedName name="VAS076_F_Kitiirenginiai1442NuotekuValymas">'Forma 7'!$K$53</definedName>
    <definedName name="VAS076_F_Kitiirenginiai1443NuotekuDumblo" localSheetId="6">'Forma 7'!$L$53</definedName>
    <definedName name="VAS076_F_Kitiirenginiai1443NuotekuDumblo">'Forma 7'!$L$53</definedName>
    <definedName name="VAS076_F_Kitiirenginiai144IsViso" localSheetId="6">'Forma 7'!$I$53</definedName>
    <definedName name="VAS076_F_Kitiirenginiai144IsViso">'Forma 7'!$I$53</definedName>
    <definedName name="VAS076_F_Kitiirenginiai145PavirsiniuNuoteku" localSheetId="6">'Forma 7'!$M$53</definedName>
    <definedName name="VAS076_F_Kitiirenginiai145PavirsiniuNuoteku">'Forma 7'!$M$53</definedName>
    <definedName name="VAS076_F_Kitiirenginiai146KitosReguliuojamosios" localSheetId="6">'Forma 7'!$N$53</definedName>
    <definedName name="VAS076_F_Kitiirenginiai146KitosReguliuojamosios">'Forma 7'!$N$53</definedName>
    <definedName name="VAS076_F_Kitiirenginiai147KitosVeiklos" localSheetId="6">'Forma 7'!$Q$53</definedName>
    <definedName name="VAS076_F_Kitiirenginiai147KitosVeiklos">'Forma 7'!$Q$53</definedName>
    <definedName name="VAS076_F_Kitiirenginiai14Apskaitosveikla1" localSheetId="6">'Forma 7'!$O$53</definedName>
    <definedName name="VAS076_F_Kitiirenginiai14Apskaitosveikla1">'Forma 7'!$O$53</definedName>
    <definedName name="VAS076_F_Kitiirenginiai14Kitareguliuoja1" localSheetId="6">'Forma 7'!$P$53</definedName>
    <definedName name="VAS076_F_Kitiirenginiai14Kitareguliuoja1">'Forma 7'!$P$53</definedName>
    <definedName name="VAS076_F_Kitiirenginiai151IS" localSheetId="6">'Forma 7'!$D$77</definedName>
    <definedName name="VAS076_F_Kitiirenginiai151IS">'Forma 7'!$D$77</definedName>
    <definedName name="VAS076_F_Kitiirenginiai1531GeriamojoVandens" localSheetId="6">'Forma 7'!$F$77</definedName>
    <definedName name="VAS076_F_Kitiirenginiai1531GeriamojoVandens">'Forma 7'!$F$77</definedName>
    <definedName name="VAS076_F_Kitiirenginiai1532GeriamojoVandens" localSheetId="6">'Forma 7'!$G$77</definedName>
    <definedName name="VAS076_F_Kitiirenginiai1532GeriamojoVandens">'Forma 7'!$G$77</definedName>
    <definedName name="VAS076_F_Kitiirenginiai1533GeriamojoVandens" localSheetId="6">'Forma 7'!$H$77</definedName>
    <definedName name="VAS076_F_Kitiirenginiai1533GeriamojoVandens">'Forma 7'!$H$77</definedName>
    <definedName name="VAS076_F_Kitiirenginiai153IsViso" localSheetId="6">'Forma 7'!$E$77</definedName>
    <definedName name="VAS076_F_Kitiirenginiai153IsViso">'Forma 7'!$E$77</definedName>
    <definedName name="VAS076_F_Kitiirenginiai1541NuotekuSurinkimas" localSheetId="6">'Forma 7'!$J$77</definedName>
    <definedName name="VAS076_F_Kitiirenginiai1541NuotekuSurinkimas">'Forma 7'!$J$77</definedName>
    <definedName name="VAS076_F_Kitiirenginiai1542NuotekuValymas" localSheetId="6">'Forma 7'!$K$77</definedName>
    <definedName name="VAS076_F_Kitiirenginiai1542NuotekuValymas">'Forma 7'!$K$77</definedName>
    <definedName name="VAS076_F_Kitiirenginiai1543NuotekuDumblo" localSheetId="6">'Forma 7'!$L$77</definedName>
    <definedName name="VAS076_F_Kitiirenginiai1543NuotekuDumblo">'Forma 7'!$L$77</definedName>
    <definedName name="VAS076_F_Kitiirenginiai154IsViso" localSheetId="6">'Forma 7'!$I$77</definedName>
    <definedName name="VAS076_F_Kitiirenginiai154IsViso">'Forma 7'!$I$77</definedName>
    <definedName name="VAS076_F_Kitiirenginiai155PavirsiniuNuoteku" localSheetId="6">'Forma 7'!$M$77</definedName>
    <definedName name="VAS076_F_Kitiirenginiai155PavirsiniuNuoteku">'Forma 7'!$M$77</definedName>
    <definedName name="VAS076_F_Kitiirenginiai156KitosReguliuojamosios" localSheetId="6">'Forma 7'!$N$77</definedName>
    <definedName name="VAS076_F_Kitiirenginiai156KitosReguliuojamosios">'Forma 7'!$N$77</definedName>
    <definedName name="VAS076_F_Kitiirenginiai157KitosVeiklos" localSheetId="6">'Forma 7'!$Q$77</definedName>
    <definedName name="VAS076_F_Kitiirenginiai157KitosVeiklos">'Forma 7'!$Q$77</definedName>
    <definedName name="VAS076_F_Kitiirenginiai15Apskaitosveikla1" localSheetId="6">'Forma 7'!$O$77</definedName>
    <definedName name="VAS076_F_Kitiirenginiai15Apskaitosveikla1">'Forma 7'!$O$77</definedName>
    <definedName name="VAS076_F_Kitiirenginiai15Kitareguliuoja1" localSheetId="6">'Forma 7'!$P$77</definedName>
    <definedName name="VAS076_F_Kitiirenginiai15Kitareguliuoja1">'Forma 7'!$P$77</definedName>
    <definedName name="VAS076_F_Kitiirenginiai161IS" localSheetId="6">'Forma 7'!$D$81</definedName>
    <definedName name="VAS076_F_Kitiirenginiai161IS">'Forma 7'!$D$81</definedName>
    <definedName name="VAS076_F_Kitiirenginiai1631GeriamojoVandens" localSheetId="6">'Forma 7'!$F$81</definedName>
    <definedName name="VAS076_F_Kitiirenginiai1631GeriamojoVandens">'Forma 7'!$F$81</definedName>
    <definedName name="VAS076_F_Kitiirenginiai1632GeriamojoVandens" localSheetId="6">'Forma 7'!$G$81</definedName>
    <definedName name="VAS076_F_Kitiirenginiai1632GeriamojoVandens">'Forma 7'!$G$81</definedName>
    <definedName name="VAS076_F_Kitiirenginiai1633GeriamojoVandens" localSheetId="6">'Forma 7'!$H$81</definedName>
    <definedName name="VAS076_F_Kitiirenginiai1633GeriamojoVandens">'Forma 7'!$H$81</definedName>
    <definedName name="VAS076_F_Kitiirenginiai163IsViso" localSheetId="6">'Forma 7'!$E$81</definedName>
    <definedName name="VAS076_F_Kitiirenginiai163IsViso">'Forma 7'!$E$81</definedName>
    <definedName name="VAS076_F_Kitiirenginiai1641NuotekuSurinkimas" localSheetId="6">'Forma 7'!$J$81</definedName>
    <definedName name="VAS076_F_Kitiirenginiai1641NuotekuSurinkimas">'Forma 7'!$J$81</definedName>
    <definedName name="VAS076_F_Kitiirenginiai1642NuotekuValymas" localSheetId="6">'Forma 7'!$K$81</definedName>
    <definedName name="VAS076_F_Kitiirenginiai1642NuotekuValymas">'Forma 7'!$K$81</definedName>
    <definedName name="VAS076_F_Kitiirenginiai1643NuotekuDumblo" localSheetId="6">'Forma 7'!$L$81</definedName>
    <definedName name="VAS076_F_Kitiirenginiai1643NuotekuDumblo">'Forma 7'!$L$81</definedName>
    <definedName name="VAS076_F_Kitiirenginiai164IsViso" localSheetId="6">'Forma 7'!$I$81</definedName>
    <definedName name="VAS076_F_Kitiirenginiai164IsViso">'Forma 7'!$I$81</definedName>
    <definedName name="VAS076_F_Kitiirenginiai165PavirsiniuNuoteku" localSheetId="6">'Forma 7'!$M$81</definedName>
    <definedName name="VAS076_F_Kitiirenginiai165PavirsiniuNuoteku">'Forma 7'!$M$81</definedName>
    <definedName name="VAS076_F_Kitiirenginiai166KitosReguliuojamosios" localSheetId="6">'Forma 7'!$N$81</definedName>
    <definedName name="VAS076_F_Kitiirenginiai166KitosReguliuojamosios">'Forma 7'!$N$81</definedName>
    <definedName name="VAS076_F_Kitiirenginiai167KitosVeiklos" localSheetId="6">'Forma 7'!$Q$81</definedName>
    <definedName name="VAS076_F_Kitiirenginiai167KitosVeiklos">'Forma 7'!$Q$81</definedName>
    <definedName name="VAS076_F_Kitiirenginiai16Apskaitosveikla1" localSheetId="6">'Forma 7'!$O$81</definedName>
    <definedName name="VAS076_F_Kitiirenginiai16Apskaitosveikla1">'Forma 7'!$O$81</definedName>
    <definedName name="VAS076_F_Kitiirenginiai16Kitareguliuoja1" localSheetId="6">'Forma 7'!$P$81</definedName>
    <definedName name="VAS076_F_Kitiirenginiai16Kitareguliuoja1">'Forma 7'!$P$81</definedName>
    <definedName name="VAS076_F_Kitiirenginiai171IS" localSheetId="6">'Forma 7'!$D$127</definedName>
    <definedName name="VAS076_F_Kitiirenginiai171IS">'Forma 7'!$D$127</definedName>
    <definedName name="VAS076_F_Kitiirenginiai1731GeriamojoVandens" localSheetId="6">'Forma 7'!$F$127</definedName>
    <definedName name="VAS076_F_Kitiirenginiai1731GeriamojoVandens">'Forma 7'!$F$127</definedName>
    <definedName name="VAS076_F_Kitiirenginiai1732GeriamojoVandens" localSheetId="6">'Forma 7'!$G$127</definedName>
    <definedName name="VAS076_F_Kitiirenginiai1732GeriamojoVandens">'Forma 7'!$G$127</definedName>
    <definedName name="VAS076_F_Kitiirenginiai1733GeriamojoVandens" localSheetId="6">'Forma 7'!$H$127</definedName>
    <definedName name="VAS076_F_Kitiirenginiai1733GeriamojoVandens">'Forma 7'!$H$127</definedName>
    <definedName name="VAS076_F_Kitiirenginiai173IsViso" localSheetId="6">'Forma 7'!$E$127</definedName>
    <definedName name="VAS076_F_Kitiirenginiai173IsViso">'Forma 7'!$E$127</definedName>
    <definedName name="VAS076_F_Kitiirenginiai1741NuotekuSurinkimas" localSheetId="6">'Forma 7'!$J$127</definedName>
    <definedName name="VAS076_F_Kitiirenginiai1741NuotekuSurinkimas">'Forma 7'!$J$127</definedName>
    <definedName name="VAS076_F_Kitiirenginiai1742NuotekuValymas" localSheetId="6">'Forma 7'!$K$127</definedName>
    <definedName name="VAS076_F_Kitiirenginiai1742NuotekuValymas">'Forma 7'!$K$127</definedName>
    <definedName name="VAS076_F_Kitiirenginiai1743NuotekuDumblo" localSheetId="6">'Forma 7'!$L$127</definedName>
    <definedName name="VAS076_F_Kitiirenginiai1743NuotekuDumblo">'Forma 7'!$L$127</definedName>
    <definedName name="VAS076_F_Kitiirenginiai174IsViso" localSheetId="6">'Forma 7'!$I$127</definedName>
    <definedName name="VAS076_F_Kitiirenginiai174IsViso">'Forma 7'!$I$127</definedName>
    <definedName name="VAS076_F_Kitiirenginiai175PavirsiniuNuoteku" localSheetId="6">'Forma 7'!$M$127</definedName>
    <definedName name="VAS076_F_Kitiirenginiai175PavirsiniuNuoteku">'Forma 7'!$M$127</definedName>
    <definedName name="VAS076_F_Kitiirenginiai176KitosReguliuojamosios" localSheetId="6">'Forma 7'!$N$127</definedName>
    <definedName name="VAS076_F_Kitiirenginiai176KitosReguliuojamosios">'Forma 7'!$N$127</definedName>
    <definedName name="VAS076_F_Kitiirenginiai177KitosVeiklos" localSheetId="6">'Forma 7'!$Q$127</definedName>
    <definedName name="VAS076_F_Kitiirenginiai177KitosVeiklos">'Forma 7'!$Q$127</definedName>
    <definedName name="VAS076_F_Kitiirenginiai17Apskaitosveikla1" localSheetId="6">'Forma 7'!$O$127</definedName>
    <definedName name="VAS076_F_Kitiirenginiai17Apskaitosveikla1">'Forma 7'!$O$127</definedName>
    <definedName name="VAS076_F_Kitiirenginiai17Kitareguliuoja1" localSheetId="6">'Forma 7'!$P$127</definedName>
    <definedName name="VAS076_F_Kitiirenginiai17Kitareguliuoja1">'Forma 7'!$P$127</definedName>
    <definedName name="VAS076_F_Kitiirenginiai181IS" localSheetId="6">'Forma 7'!$D$130</definedName>
    <definedName name="VAS076_F_Kitiirenginiai181IS">'Forma 7'!$D$130</definedName>
    <definedName name="VAS076_F_Kitiirenginiai1831GeriamojoVandens" localSheetId="6">'Forma 7'!$F$130</definedName>
    <definedName name="VAS076_F_Kitiirenginiai1831GeriamojoVandens">'Forma 7'!$F$130</definedName>
    <definedName name="VAS076_F_Kitiirenginiai1832GeriamojoVandens" localSheetId="6">'Forma 7'!$G$130</definedName>
    <definedName name="VAS076_F_Kitiirenginiai1832GeriamojoVandens">'Forma 7'!$G$130</definedName>
    <definedName name="VAS076_F_Kitiirenginiai1833GeriamojoVandens" localSheetId="6">'Forma 7'!$H$130</definedName>
    <definedName name="VAS076_F_Kitiirenginiai1833GeriamojoVandens">'Forma 7'!$H$130</definedName>
    <definedName name="VAS076_F_Kitiirenginiai183IsViso" localSheetId="6">'Forma 7'!$E$130</definedName>
    <definedName name="VAS076_F_Kitiirenginiai183IsViso">'Forma 7'!$E$130</definedName>
    <definedName name="VAS076_F_Kitiirenginiai1841NuotekuSurinkimas" localSheetId="6">'Forma 7'!$J$130</definedName>
    <definedName name="VAS076_F_Kitiirenginiai1841NuotekuSurinkimas">'Forma 7'!$J$130</definedName>
    <definedName name="VAS076_F_Kitiirenginiai1842NuotekuValymas" localSheetId="6">'Forma 7'!$K$130</definedName>
    <definedName name="VAS076_F_Kitiirenginiai1842NuotekuValymas">'Forma 7'!$K$130</definedName>
    <definedName name="VAS076_F_Kitiirenginiai1843NuotekuDumblo" localSheetId="6">'Forma 7'!$L$130</definedName>
    <definedName name="VAS076_F_Kitiirenginiai1843NuotekuDumblo">'Forma 7'!$L$130</definedName>
    <definedName name="VAS076_F_Kitiirenginiai184IsViso" localSheetId="6">'Forma 7'!$I$130</definedName>
    <definedName name="VAS076_F_Kitiirenginiai184IsViso">'Forma 7'!$I$130</definedName>
    <definedName name="VAS076_F_Kitiirenginiai185PavirsiniuNuoteku" localSheetId="6">'Forma 7'!$M$130</definedName>
    <definedName name="VAS076_F_Kitiirenginiai185PavirsiniuNuoteku">'Forma 7'!$M$130</definedName>
    <definedName name="VAS076_F_Kitiirenginiai186KitosReguliuojamosios" localSheetId="6">'Forma 7'!$N$130</definedName>
    <definedName name="VAS076_F_Kitiirenginiai186KitosReguliuojamosios">'Forma 7'!$N$130</definedName>
    <definedName name="VAS076_F_Kitiirenginiai187KitosVeiklos" localSheetId="6">'Forma 7'!$Q$130</definedName>
    <definedName name="VAS076_F_Kitiirenginiai187KitosVeiklos">'Forma 7'!$Q$130</definedName>
    <definedName name="VAS076_F_Kitiirenginiai18Apskaitosveikla1" localSheetId="6">'Forma 7'!$O$130</definedName>
    <definedName name="VAS076_F_Kitiirenginiai18Apskaitosveikla1">'Forma 7'!$O$130</definedName>
    <definedName name="VAS076_F_Kitiirenginiai18Kitareguliuoja1" localSheetId="6">'Forma 7'!$P$130</definedName>
    <definedName name="VAS076_F_Kitiirenginiai18Kitareguliuoja1">'Forma 7'!$P$130</definedName>
    <definedName name="VAS076_F_Kitostransport61IS" localSheetId="6">'Forma 7'!$D$33</definedName>
    <definedName name="VAS076_F_Kitostransport61IS">'Forma 7'!$D$33</definedName>
    <definedName name="VAS076_F_Kitostransport631GeriamojoVandens" localSheetId="6">'Forma 7'!$F$33</definedName>
    <definedName name="VAS076_F_Kitostransport631GeriamojoVandens">'Forma 7'!$F$33</definedName>
    <definedName name="VAS076_F_Kitostransport632GeriamojoVandens" localSheetId="6">'Forma 7'!$G$33</definedName>
    <definedName name="VAS076_F_Kitostransport632GeriamojoVandens">'Forma 7'!$G$33</definedName>
    <definedName name="VAS076_F_Kitostransport633GeriamojoVandens" localSheetId="6">'Forma 7'!$H$33</definedName>
    <definedName name="VAS076_F_Kitostransport633GeriamojoVandens">'Forma 7'!$H$33</definedName>
    <definedName name="VAS076_F_Kitostransport63IsViso" localSheetId="6">'Forma 7'!$E$33</definedName>
    <definedName name="VAS076_F_Kitostransport63IsViso">'Forma 7'!$E$33</definedName>
    <definedName name="VAS076_F_Kitostransport641NuotekuSurinkimas" localSheetId="6">'Forma 7'!$J$33</definedName>
    <definedName name="VAS076_F_Kitostransport641NuotekuSurinkimas">'Forma 7'!$J$33</definedName>
    <definedName name="VAS076_F_Kitostransport642NuotekuValymas" localSheetId="6">'Forma 7'!$K$33</definedName>
    <definedName name="VAS076_F_Kitostransport642NuotekuValymas">'Forma 7'!$K$33</definedName>
    <definedName name="VAS076_F_Kitostransport643NuotekuDumblo" localSheetId="6">'Forma 7'!$L$33</definedName>
    <definedName name="VAS076_F_Kitostransport643NuotekuDumblo">'Forma 7'!$L$33</definedName>
    <definedName name="VAS076_F_Kitostransport64IsViso" localSheetId="6">'Forma 7'!$I$33</definedName>
    <definedName name="VAS076_F_Kitostransport64IsViso">'Forma 7'!$I$33</definedName>
    <definedName name="VAS076_F_Kitostransport65PavirsiniuNuoteku" localSheetId="6">'Forma 7'!$M$33</definedName>
    <definedName name="VAS076_F_Kitostransport65PavirsiniuNuoteku">'Forma 7'!$M$33</definedName>
    <definedName name="VAS076_F_Kitostransport66KitosReguliuojamosios" localSheetId="6">'Forma 7'!$N$33</definedName>
    <definedName name="VAS076_F_Kitostransport66KitosReguliuojamosios">'Forma 7'!$N$33</definedName>
    <definedName name="VAS076_F_Kitostransport67KitosVeiklos" localSheetId="6">'Forma 7'!$Q$33</definedName>
    <definedName name="VAS076_F_Kitostransport67KitosVeiklos">'Forma 7'!$Q$33</definedName>
    <definedName name="VAS076_F_Kitostransport6Apskaitosveikla1" localSheetId="6">'Forma 7'!$O$33</definedName>
    <definedName name="VAS076_F_Kitostransport6Apskaitosveikla1">'Forma 7'!$O$33</definedName>
    <definedName name="VAS076_F_Kitostransport6Kitareguliuoja1" localSheetId="6">'Forma 7'!$P$33</definedName>
    <definedName name="VAS076_F_Kitostransport6Kitareguliuoja1">'Forma 7'!$P$33</definedName>
    <definedName name="VAS076_F_Kitostransport71IS" localSheetId="6">'Forma 7'!$D$61</definedName>
    <definedName name="VAS076_F_Kitostransport71IS">'Forma 7'!$D$61</definedName>
    <definedName name="VAS076_F_Kitostransport731GeriamojoVandens" localSheetId="6">'Forma 7'!$F$61</definedName>
    <definedName name="VAS076_F_Kitostransport731GeriamojoVandens">'Forma 7'!$F$61</definedName>
    <definedName name="VAS076_F_Kitostransport732GeriamojoVandens" localSheetId="6">'Forma 7'!$G$61</definedName>
    <definedName name="VAS076_F_Kitostransport732GeriamojoVandens">'Forma 7'!$G$61</definedName>
    <definedName name="VAS076_F_Kitostransport733GeriamojoVandens" localSheetId="6">'Forma 7'!$H$61</definedName>
    <definedName name="VAS076_F_Kitostransport733GeriamojoVandens">'Forma 7'!$H$61</definedName>
    <definedName name="VAS076_F_Kitostransport73IsViso" localSheetId="6">'Forma 7'!$E$61</definedName>
    <definedName name="VAS076_F_Kitostransport73IsViso">'Forma 7'!$E$61</definedName>
    <definedName name="VAS076_F_Kitostransport741NuotekuSurinkimas" localSheetId="6">'Forma 7'!$J$61</definedName>
    <definedName name="VAS076_F_Kitostransport741NuotekuSurinkimas">'Forma 7'!$J$61</definedName>
    <definedName name="VAS076_F_Kitostransport742NuotekuValymas" localSheetId="6">'Forma 7'!$K$61</definedName>
    <definedName name="VAS076_F_Kitostransport742NuotekuValymas">'Forma 7'!$K$61</definedName>
    <definedName name="VAS076_F_Kitostransport743NuotekuDumblo" localSheetId="6">'Forma 7'!$L$61</definedName>
    <definedName name="VAS076_F_Kitostransport743NuotekuDumblo">'Forma 7'!$L$61</definedName>
    <definedName name="VAS076_F_Kitostransport74IsViso" localSheetId="6">'Forma 7'!$I$61</definedName>
    <definedName name="VAS076_F_Kitostransport74IsViso">'Forma 7'!$I$61</definedName>
    <definedName name="VAS076_F_Kitostransport75PavirsiniuNuoteku" localSheetId="6">'Forma 7'!$M$61</definedName>
    <definedName name="VAS076_F_Kitostransport75PavirsiniuNuoteku">'Forma 7'!$M$61</definedName>
    <definedName name="VAS076_F_Kitostransport76KitosReguliuojamosios" localSheetId="6">'Forma 7'!$N$61</definedName>
    <definedName name="VAS076_F_Kitostransport76KitosReguliuojamosios">'Forma 7'!$N$61</definedName>
    <definedName name="VAS076_F_Kitostransport77KitosVeiklos" localSheetId="6">'Forma 7'!$Q$61</definedName>
    <definedName name="VAS076_F_Kitostransport77KitosVeiklos">'Forma 7'!$Q$61</definedName>
    <definedName name="VAS076_F_Kitostransport7Apskaitosveikla1" localSheetId="6">'Forma 7'!$O$61</definedName>
    <definedName name="VAS076_F_Kitostransport7Apskaitosveikla1">'Forma 7'!$O$61</definedName>
    <definedName name="VAS076_F_Kitostransport7Kitareguliuoja1" localSheetId="6">'Forma 7'!$P$61</definedName>
    <definedName name="VAS076_F_Kitostransport7Kitareguliuoja1">'Forma 7'!$P$61</definedName>
    <definedName name="VAS076_F_Kitostransport81IS" localSheetId="6">'Forma 7'!$D$89</definedName>
    <definedName name="VAS076_F_Kitostransport81IS">'Forma 7'!$D$89</definedName>
    <definedName name="VAS076_F_Kitostransport831GeriamojoVandens" localSheetId="6">'Forma 7'!$F$89</definedName>
    <definedName name="VAS076_F_Kitostransport831GeriamojoVandens">'Forma 7'!$F$89</definedName>
    <definedName name="VAS076_F_Kitostransport832GeriamojoVandens" localSheetId="6">'Forma 7'!$G$89</definedName>
    <definedName name="VAS076_F_Kitostransport832GeriamojoVandens">'Forma 7'!$G$89</definedName>
    <definedName name="VAS076_F_Kitostransport833GeriamojoVandens" localSheetId="6">'Forma 7'!$H$89</definedName>
    <definedName name="VAS076_F_Kitostransport833GeriamojoVandens">'Forma 7'!$H$89</definedName>
    <definedName name="VAS076_F_Kitostransport83IsViso" localSheetId="6">'Forma 7'!$E$89</definedName>
    <definedName name="VAS076_F_Kitostransport83IsViso">'Forma 7'!$E$89</definedName>
    <definedName name="VAS076_F_Kitostransport841NuotekuSurinkimas" localSheetId="6">'Forma 7'!$J$89</definedName>
    <definedName name="VAS076_F_Kitostransport841NuotekuSurinkimas">'Forma 7'!$J$89</definedName>
    <definedName name="VAS076_F_Kitostransport842NuotekuValymas" localSheetId="6">'Forma 7'!$K$89</definedName>
    <definedName name="VAS076_F_Kitostransport842NuotekuValymas">'Forma 7'!$K$89</definedName>
    <definedName name="VAS076_F_Kitostransport843NuotekuDumblo" localSheetId="6">'Forma 7'!$L$89</definedName>
    <definedName name="VAS076_F_Kitostransport843NuotekuDumblo">'Forma 7'!$L$89</definedName>
    <definedName name="VAS076_F_Kitostransport84IsViso" localSheetId="6">'Forma 7'!$I$89</definedName>
    <definedName name="VAS076_F_Kitostransport84IsViso">'Forma 7'!$I$89</definedName>
    <definedName name="VAS076_F_Kitostransport85PavirsiniuNuoteku" localSheetId="6">'Forma 7'!$M$89</definedName>
    <definedName name="VAS076_F_Kitostransport85PavirsiniuNuoteku">'Forma 7'!$M$89</definedName>
    <definedName name="VAS076_F_Kitostransport86KitosReguliuojamosios" localSheetId="6">'Forma 7'!$N$89</definedName>
    <definedName name="VAS076_F_Kitostransport86KitosReguliuojamosios">'Forma 7'!$N$89</definedName>
    <definedName name="VAS076_F_Kitostransport87KitosVeiklos" localSheetId="6">'Forma 7'!$Q$89</definedName>
    <definedName name="VAS076_F_Kitostransport87KitosVeiklos">'Forma 7'!$Q$89</definedName>
    <definedName name="VAS076_F_Kitostransport8Apskaitosveikla1" localSheetId="6">'Forma 7'!$O$89</definedName>
    <definedName name="VAS076_F_Kitostransport8Apskaitosveikla1">'Forma 7'!$O$89</definedName>
    <definedName name="VAS076_F_Kitostransport8Kitareguliuoja1" localSheetId="6">'Forma 7'!$P$89</definedName>
    <definedName name="VAS076_F_Kitostransport8Kitareguliuoja1">'Forma 7'!$P$89</definedName>
    <definedName name="VAS076_F_Kitostransport91IS" localSheetId="6">'Forma 7'!$D$138</definedName>
    <definedName name="VAS076_F_Kitostransport91IS">'Forma 7'!$D$138</definedName>
    <definedName name="VAS076_F_Kitostransport931GeriamojoVandens" localSheetId="6">'Forma 7'!$F$138</definedName>
    <definedName name="VAS076_F_Kitostransport931GeriamojoVandens">'Forma 7'!$F$138</definedName>
    <definedName name="VAS076_F_Kitostransport932GeriamojoVandens" localSheetId="6">'Forma 7'!$G$138</definedName>
    <definedName name="VAS076_F_Kitostransport932GeriamojoVandens">'Forma 7'!$G$138</definedName>
    <definedName name="VAS076_F_Kitostransport933GeriamojoVandens" localSheetId="6">'Forma 7'!$H$138</definedName>
    <definedName name="VAS076_F_Kitostransport933GeriamojoVandens">'Forma 7'!$H$138</definedName>
    <definedName name="VAS076_F_Kitostransport93IsViso" localSheetId="6">'Forma 7'!$E$138</definedName>
    <definedName name="VAS076_F_Kitostransport93IsViso">'Forma 7'!$E$138</definedName>
    <definedName name="VAS076_F_Kitostransport941NuotekuSurinkimas" localSheetId="6">'Forma 7'!$J$138</definedName>
    <definedName name="VAS076_F_Kitostransport941NuotekuSurinkimas">'Forma 7'!$J$138</definedName>
    <definedName name="VAS076_F_Kitostransport942NuotekuValymas" localSheetId="6">'Forma 7'!$K$138</definedName>
    <definedName name="VAS076_F_Kitostransport942NuotekuValymas">'Forma 7'!$K$138</definedName>
    <definedName name="VAS076_F_Kitostransport943NuotekuDumblo" localSheetId="6">'Forma 7'!$L$138</definedName>
    <definedName name="VAS076_F_Kitostransport943NuotekuDumblo">'Forma 7'!$L$138</definedName>
    <definedName name="VAS076_F_Kitostransport94IsViso" localSheetId="6">'Forma 7'!$I$138</definedName>
    <definedName name="VAS076_F_Kitostransport94IsViso">'Forma 7'!$I$138</definedName>
    <definedName name="VAS076_F_Kitostransport95PavirsiniuNuoteku" localSheetId="6">'Forma 7'!$M$138</definedName>
    <definedName name="VAS076_F_Kitostransport95PavirsiniuNuoteku">'Forma 7'!$M$138</definedName>
    <definedName name="VAS076_F_Kitostransport96KitosReguliuojamosios" localSheetId="6">'Forma 7'!$N$138</definedName>
    <definedName name="VAS076_F_Kitostransport96KitosReguliuojamosios">'Forma 7'!$N$138</definedName>
    <definedName name="VAS076_F_Kitostransport97KitosVeiklos" localSheetId="6">'Forma 7'!$Q$138</definedName>
    <definedName name="VAS076_F_Kitostransport97KitosVeiklos">'Forma 7'!$Q$138</definedName>
    <definedName name="VAS076_F_Kitostransport9Apskaitosveikla1" localSheetId="6">'Forma 7'!$O$138</definedName>
    <definedName name="VAS076_F_Kitostransport9Apskaitosveikla1">'Forma 7'!$O$138</definedName>
    <definedName name="VAS076_F_Kitostransport9Kitareguliuoja1" localSheetId="6">'Forma 7'!$P$138</definedName>
    <definedName name="VAS076_F_Kitostransport9Kitareguliuoja1">'Forma 7'!$P$138</definedName>
    <definedName name="VAS076_F_Lengviejiautom61IS" localSheetId="6">'Forma 7'!$D$32</definedName>
    <definedName name="VAS076_F_Lengviejiautom61IS">'Forma 7'!$D$32</definedName>
    <definedName name="VAS076_F_Lengviejiautom631GeriamojoVandens" localSheetId="6">'Forma 7'!$F$32</definedName>
    <definedName name="VAS076_F_Lengviejiautom631GeriamojoVandens">'Forma 7'!$F$32</definedName>
    <definedName name="VAS076_F_Lengviejiautom632GeriamojoVandens" localSheetId="6">'Forma 7'!$G$32</definedName>
    <definedName name="VAS076_F_Lengviejiautom632GeriamojoVandens">'Forma 7'!$G$32</definedName>
    <definedName name="VAS076_F_Lengviejiautom633GeriamojoVandens" localSheetId="6">'Forma 7'!$H$32</definedName>
    <definedName name="VAS076_F_Lengviejiautom633GeriamojoVandens">'Forma 7'!$H$32</definedName>
    <definedName name="VAS076_F_Lengviejiautom63IsViso" localSheetId="6">'Forma 7'!$E$32</definedName>
    <definedName name="VAS076_F_Lengviejiautom63IsViso">'Forma 7'!$E$32</definedName>
    <definedName name="VAS076_F_Lengviejiautom641NuotekuSurinkimas" localSheetId="6">'Forma 7'!$J$32</definedName>
    <definedName name="VAS076_F_Lengviejiautom641NuotekuSurinkimas">'Forma 7'!$J$32</definedName>
    <definedName name="VAS076_F_Lengviejiautom642NuotekuValymas" localSheetId="6">'Forma 7'!$K$32</definedName>
    <definedName name="VAS076_F_Lengviejiautom642NuotekuValymas">'Forma 7'!$K$32</definedName>
    <definedName name="VAS076_F_Lengviejiautom643NuotekuDumblo" localSheetId="6">'Forma 7'!$L$32</definedName>
    <definedName name="VAS076_F_Lengviejiautom643NuotekuDumblo">'Forma 7'!$L$32</definedName>
    <definedName name="VAS076_F_Lengviejiautom64IsViso" localSheetId="6">'Forma 7'!$I$32</definedName>
    <definedName name="VAS076_F_Lengviejiautom64IsViso">'Forma 7'!$I$32</definedName>
    <definedName name="VAS076_F_Lengviejiautom65PavirsiniuNuoteku" localSheetId="6">'Forma 7'!$M$32</definedName>
    <definedName name="VAS076_F_Lengviejiautom65PavirsiniuNuoteku">'Forma 7'!$M$32</definedName>
    <definedName name="VAS076_F_Lengviejiautom66KitosReguliuojamosios" localSheetId="6">'Forma 7'!$N$32</definedName>
    <definedName name="VAS076_F_Lengviejiautom66KitosReguliuojamosios">'Forma 7'!$N$32</definedName>
    <definedName name="VAS076_F_Lengviejiautom67KitosVeiklos" localSheetId="6">'Forma 7'!$Q$32</definedName>
    <definedName name="VAS076_F_Lengviejiautom67KitosVeiklos">'Forma 7'!$Q$32</definedName>
    <definedName name="VAS076_F_Lengviejiautom6Apskaitosveikla1" localSheetId="6">'Forma 7'!$O$32</definedName>
    <definedName name="VAS076_F_Lengviejiautom6Apskaitosveikla1">'Forma 7'!$O$32</definedName>
    <definedName name="VAS076_F_Lengviejiautom6Kitareguliuoja1" localSheetId="6">'Forma 7'!$P$32</definedName>
    <definedName name="VAS076_F_Lengviejiautom6Kitareguliuoja1">'Forma 7'!$P$32</definedName>
    <definedName name="VAS076_F_Lengviejiautom71IS" localSheetId="6">'Forma 7'!$D$60</definedName>
    <definedName name="VAS076_F_Lengviejiautom71IS">'Forma 7'!$D$60</definedName>
    <definedName name="VAS076_F_Lengviejiautom731GeriamojoVandens" localSheetId="6">'Forma 7'!$F$60</definedName>
    <definedName name="VAS076_F_Lengviejiautom731GeriamojoVandens">'Forma 7'!$F$60</definedName>
    <definedName name="VAS076_F_Lengviejiautom732GeriamojoVandens" localSheetId="6">'Forma 7'!$G$60</definedName>
    <definedName name="VAS076_F_Lengviejiautom732GeriamojoVandens">'Forma 7'!$G$60</definedName>
    <definedName name="VAS076_F_Lengviejiautom733GeriamojoVandens" localSheetId="6">'Forma 7'!$H$60</definedName>
    <definedName name="VAS076_F_Lengviejiautom733GeriamojoVandens">'Forma 7'!$H$60</definedName>
    <definedName name="VAS076_F_Lengviejiautom73IsViso" localSheetId="6">'Forma 7'!$E$60</definedName>
    <definedName name="VAS076_F_Lengviejiautom73IsViso">'Forma 7'!$E$60</definedName>
    <definedName name="VAS076_F_Lengviejiautom741NuotekuSurinkimas" localSheetId="6">'Forma 7'!$J$60</definedName>
    <definedName name="VAS076_F_Lengviejiautom741NuotekuSurinkimas">'Forma 7'!$J$60</definedName>
    <definedName name="VAS076_F_Lengviejiautom742NuotekuValymas" localSheetId="6">'Forma 7'!$K$60</definedName>
    <definedName name="VAS076_F_Lengviejiautom742NuotekuValymas">'Forma 7'!$K$60</definedName>
    <definedName name="VAS076_F_Lengviejiautom743NuotekuDumblo" localSheetId="6">'Forma 7'!$L$60</definedName>
    <definedName name="VAS076_F_Lengviejiautom743NuotekuDumblo">'Forma 7'!$L$60</definedName>
    <definedName name="VAS076_F_Lengviejiautom74IsViso" localSheetId="6">'Forma 7'!$I$60</definedName>
    <definedName name="VAS076_F_Lengviejiautom74IsViso">'Forma 7'!$I$60</definedName>
    <definedName name="VAS076_F_Lengviejiautom75PavirsiniuNuoteku" localSheetId="6">'Forma 7'!$M$60</definedName>
    <definedName name="VAS076_F_Lengviejiautom75PavirsiniuNuoteku">'Forma 7'!$M$60</definedName>
    <definedName name="VAS076_F_Lengviejiautom76KitosReguliuojamosios" localSheetId="6">'Forma 7'!$N$60</definedName>
    <definedName name="VAS076_F_Lengviejiautom76KitosReguliuojamosios">'Forma 7'!$N$60</definedName>
    <definedName name="VAS076_F_Lengviejiautom77KitosVeiklos" localSheetId="6">'Forma 7'!$Q$60</definedName>
    <definedName name="VAS076_F_Lengviejiautom77KitosVeiklos">'Forma 7'!$Q$60</definedName>
    <definedName name="VAS076_F_Lengviejiautom7Apskaitosveikla1" localSheetId="6">'Forma 7'!$O$60</definedName>
    <definedName name="VAS076_F_Lengviejiautom7Apskaitosveikla1">'Forma 7'!$O$60</definedName>
    <definedName name="VAS076_F_Lengviejiautom7Kitareguliuoja1" localSheetId="6">'Forma 7'!$P$60</definedName>
    <definedName name="VAS076_F_Lengviejiautom7Kitareguliuoja1">'Forma 7'!$P$60</definedName>
    <definedName name="VAS076_F_Lengviejiautom81IS" localSheetId="6">'Forma 7'!$D$88</definedName>
    <definedName name="VAS076_F_Lengviejiautom81IS">'Forma 7'!$D$88</definedName>
    <definedName name="VAS076_F_Lengviejiautom831GeriamojoVandens" localSheetId="6">'Forma 7'!$F$88</definedName>
    <definedName name="VAS076_F_Lengviejiautom831GeriamojoVandens">'Forma 7'!$F$88</definedName>
    <definedName name="VAS076_F_Lengviejiautom832GeriamojoVandens" localSheetId="6">'Forma 7'!$G$88</definedName>
    <definedName name="VAS076_F_Lengviejiautom832GeriamojoVandens">'Forma 7'!$G$88</definedName>
    <definedName name="VAS076_F_Lengviejiautom833GeriamojoVandens" localSheetId="6">'Forma 7'!$H$88</definedName>
    <definedName name="VAS076_F_Lengviejiautom833GeriamojoVandens">'Forma 7'!$H$88</definedName>
    <definedName name="VAS076_F_Lengviejiautom83IsViso" localSheetId="6">'Forma 7'!$E$88</definedName>
    <definedName name="VAS076_F_Lengviejiautom83IsViso">'Forma 7'!$E$88</definedName>
    <definedName name="VAS076_F_Lengviejiautom841NuotekuSurinkimas" localSheetId="6">'Forma 7'!$J$88</definedName>
    <definedName name="VAS076_F_Lengviejiautom841NuotekuSurinkimas">'Forma 7'!$J$88</definedName>
    <definedName name="VAS076_F_Lengviejiautom842NuotekuValymas" localSheetId="6">'Forma 7'!$K$88</definedName>
    <definedName name="VAS076_F_Lengviejiautom842NuotekuValymas">'Forma 7'!$K$88</definedName>
    <definedName name="VAS076_F_Lengviejiautom843NuotekuDumblo" localSheetId="6">'Forma 7'!$L$88</definedName>
    <definedName name="VAS076_F_Lengviejiautom843NuotekuDumblo">'Forma 7'!$L$88</definedName>
    <definedName name="VAS076_F_Lengviejiautom84IsViso" localSheetId="6">'Forma 7'!$I$88</definedName>
    <definedName name="VAS076_F_Lengviejiautom84IsViso">'Forma 7'!$I$88</definedName>
    <definedName name="VAS076_F_Lengviejiautom85PavirsiniuNuoteku" localSheetId="6">'Forma 7'!$M$88</definedName>
    <definedName name="VAS076_F_Lengviejiautom85PavirsiniuNuoteku">'Forma 7'!$M$88</definedName>
    <definedName name="VAS076_F_Lengviejiautom86KitosReguliuojamosios" localSheetId="6">'Forma 7'!$N$88</definedName>
    <definedName name="VAS076_F_Lengviejiautom86KitosReguliuojamosios">'Forma 7'!$N$88</definedName>
    <definedName name="VAS076_F_Lengviejiautom87KitosVeiklos" localSheetId="6">'Forma 7'!$Q$88</definedName>
    <definedName name="VAS076_F_Lengviejiautom87KitosVeiklos">'Forma 7'!$Q$88</definedName>
    <definedName name="VAS076_F_Lengviejiautom8Apskaitosveikla1" localSheetId="6">'Forma 7'!$O$88</definedName>
    <definedName name="VAS076_F_Lengviejiautom8Apskaitosveikla1">'Forma 7'!$O$88</definedName>
    <definedName name="VAS076_F_Lengviejiautom8Kitareguliuoja1" localSheetId="6">'Forma 7'!$P$88</definedName>
    <definedName name="VAS076_F_Lengviejiautom8Kitareguliuoja1">'Forma 7'!$P$88</definedName>
    <definedName name="VAS076_F_Lengviejiautom91IS" localSheetId="6">'Forma 7'!$D$137</definedName>
    <definedName name="VAS076_F_Lengviejiautom91IS">'Forma 7'!$D$137</definedName>
    <definedName name="VAS076_F_Lengviejiautom931GeriamojoVandens" localSheetId="6">'Forma 7'!$F$137</definedName>
    <definedName name="VAS076_F_Lengviejiautom931GeriamojoVandens">'Forma 7'!$F$137</definedName>
    <definedName name="VAS076_F_Lengviejiautom932GeriamojoVandens" localSheetId="6">'Forma 7'!$G$137</definedName>
    <definedName name="VAS076_F_Lengviejiautom932GeriamojoVandens">'Forma 7'!$G$137</definedName>
    <definedName name="VAS076_F_Lengviejiautom933GeriamojoVandens" localSheetId="6">'Forma 7'!$H$137</definedName>
    <definedName name="VAS076_F_Lengviejiautom933GeriamojoVandens">'Forma 7'!$H$137</definedName>
    <definedName name="VAS076_F_Lengviejiautom93IsViso" localSheetId="6">'Forma 7'!$E$137</definedName>
    <definedName name="VAS076_F_Lengviejiautom93IsViso">'Forma 7'!$E$137</definedName>
    <definedName name="VAS076_F_Lengviejiautom941NuotekuSurinkimas" localSheetId="6">'Forma 7'!$J$137</definedName>
    <definedName name="VAS076_F_Lengviejiautom941NuotekuSurinkimas">'Forma 7'!$J$137</definedName>
    <definedName name="VAS076_F_Lengviejiautom942NuotekuValymas" localSheetId="6">'Forma 7'!$K$137</definedName>
    <definedName name="VAS076_F_Lengviejiautom942NuotekuValymas">'Forma 7'!$K$137</definedName>
    <definedName name="VAS076_F_Lengviejiautom943NuotekuDumblo" localSheetId="6">'Forma 7'!$L$137</definedName>
    <definedName name="VAS076_F_Lengviejiautom943NuotekuDumblo">'Forma 7'!$L$137</definedName>
    <definedName name="VAS076_F_Lengviejiautom94IsViso" localSheetId="6">'Forma 7'!$I$137</definedName>
    <definedName name="VAS076_F_Lengviejiautom94IsViso">'Forma 7'!$I$137</definedName>
    <definedName name="VAS076_F_Lengviejiautom95PavirsiniuNuoteku" localSheetId="6">'Forma 7'!$M$137</definedName>
    <definedName name="VAS076_F_Lengviejiautom95PavirsiniuNuoteku">'Forma 7'!$M$137</definedName>
    <definedName name="VAS076_F_Lengviejiautom96KitosReguliuojamosios" localSheetId="6">'Forma 7'!$N$137</definedName>
    <definedName name="VAS076_F_Lengviejiautom96KitosReguliuojamosios">'Forma 7'!$N$137</definedName>
    <definedName name="VAS076_F_Lengviejiautom97KitosVeiklos" localSheetId="6">'Forma 7'!$Q$137</definedName>
    <definedName name="VAS076_F_Lengviejiautom97KitosVeiklos">'Forma 7'!$Q$137</definedName>
    <definedName name="VAS076_F_Lengviejiautom9Apskaitosveikla1" localSheetId="6">'Forma 7'!$O$137</definedName>
    <definedName name="VAS076_F_Lengviejiautom9Apskaitosveikla1">'Forma 7'!$O$137</definedName>
    <definedName name="VAS076_F_Lengviejiautom9Kitareguliuoja1" localSheetId="6">'Forma 7'!$P$137</definedName>
    <definedName name="VAS076_F_Lengviejiautom9Kitareguliuoja1">'Forma 7'!$P$137</definedName>
    <definedName name="VAS076_F_Masinosiriranga61IS" localSheetId="6">'Forma 7'!$D$22</definedName>
    <definedName name="VAS076_F_Masinosiriranga61IS">'Forma 7'!$D$22</definedName>
    <definedName name="VAS076_F_Masinosiriranga631GeriamojoVandens" localSheetId="6">'Forma 7'!$F$22</definedName>
    <definedName name="VAS076_F_Masinosiriranga631GeriamojoVandens">'Forma 7'!$F$22</definedName>
    <definedName name="VAS076_F_Masinosiriranga632GeriamojoVandens" localSheetId="6">'Forma 7'!$G$22</definedName>
    <definedName name="VAS076_F_Masinosiriranga632GeriamojoVandens">'Forma 7'!$G$22</definedName>
    <definedName name="VAS076_F_Masinosiriranga633GeriamojoVandens" localSheetId="6">'Forma 7'!$H$22</definedName>
    <definedName name="VAS076_F_Masinosiriranga633GeriamojoVandens">'Forma 7'!$H$22</definedName>
    <definedName name="VAS076_F_Masinosiriranga63IsViso" localSheetId="6">'Forma 7'!$E$22</definedName>
    <definedName name="VAS076_F_Masinosiriranga63IsViso">'Forma 7'!$E$22</definedName>
    <definedName name="VAS076_F_Masinosiriranga641NuotekuSurinkimas" localSheetId="6">'Forma 7'!$J$22</definedName>
    <definedName name="VAS076_F_Masinosiriranga641NuotekuSurinkimas">'Forma 7'!$J$22</definedName>
    <definedName name="VAS076_F_Masinosiriranga642NuotekuValymas" localSheetId="6">'Forma 7'!$K$22</definedName>
    <definedName name="VAS076_F_Masinosiriranga642NuotekuValymas">'Forma 7'!$K$22</definedName>
    <definedName name="VAS076_F_Masinosiriranga643NuotekuDumblo" localSheetId="6">'Forma 7'!$L$22</definedName>
    <definedName name="VAS076_F_Masinosiriranga643NuotekuDumblo">'Forma 7'!$L$22</definedName>
    <definedName name="VAS076_F_Masinosiriranga64IsViso" localSheetId="6">'Forma 7'!$I$22</definedName>
    <definedName name="VAS076_F_Masinosiriranga64IsViso">'Forma 7'!$I$22</definedName>
    <definedName name="VAS076_F_Masinosiriranga65PavirsiniuNuoteku" localSheetId="6">'Forma 7'!$M$22</definedName>
    <definedName name="VAS076_F_Masinosiriranga65PavirsiniuNuoteku">'Forma 7'!$M$22</definedName>
    <definedName name="VAS076_F_Masinosiriranga66KitosReguliuojamosios" localSheetId="6">'Forma 7'!$N$22</definedName>
    <definedName name="VAS076_F_Masinosiriranga66KitosReguliuojamosios">'Forma 7'!$N$22</definedName>
    <definedName name="VAS076_F_Masinosiriranga67KitosVeiklos" localSheetId="6">'Forma 7'!$Q$22</definedName>
    <definedName name="VAS076_F_Masinosiriranga67KitosVeiklos">'Forma 7'!$Q$22</definedName>
    <definedName name="VAS076_F_Masinosiriranga6Apskaitosveikla1" localSheetId="6">'Forma 7'!$O$22</definedName>
    <definedName name="VAS076_F_Masinosiriranga6Apskaitosveikla1">'Forma 7'!$O$22</definedName>
    <definedName name="VAS076_F_Masinosiriranga6Kitareguliuoja1" localSheetId="6">'Forma 7'!$P$22</definedName>
    <definedName name="VAS076_F_Masinosiriranga6Kitareguliuoja1">'Forma 7'!$P$22</definedName>
    <definedName name="VAS076_F_Masinosiriranga71IS" localSheetId="6">'Forma 7'!$D$50</definedName>
    <definedName name="VAS076_F_Masinosiriranga71IS">'Forma 7'!$D$50</definedName>
    <definedName name="VAS076_F_Masinosiriranga731GeriamojoVandens" localSheetId="6">'Forma 7'!$F$50</definedName>
    <definedName name="VAS076_F_Masinosiriranga731GeriamojoVandens">'Forma 7'!$F$50</definedName>
    <definedName name="VAS076_F_Masinosiriranga732GeriamojoVandens" localSheetId="6">'Forma 7'!$G$50</definedName>
    <definedName name="VAS076_F_Masinosiriranga732GeriamojoVandens">'Forma 7'!$G$50</definedName>
    <definedName name="VAS076_F_Masinosiriranga733GeriamojoVandens" localSheetId="6">'Forma 7'!$H$50</definedName>
    <definedName name="VAS076_F_Masinosiriranga733GeriamojoVandens">'Forma 7'!$H$50</definedName>
    <definedName name="VAS076_F_Masinosiriranga73IsViso" localSheetId="6">'Forma 7'!$E$50</definedName>
    <definedName name="VAS076_F_Masinosiriranga73IsViso">'Forma 7'!$E$50</definedName>
    <definedName name="VAS076_F_Masinosiriranga741NuotekuSurinkimas" localSheetId="6">'Forma 7'!$J$50</definedName>
    <definedName name="VAS076_F_Masinosiriranga741NuotekuSurinkimas">'Forma 7'!$J$50</definedName>
    <definedName name="VAS076_F_Masinosiriranga742NuotekuValymas" localSheetId="6">'Forma 7'!$K$50</definedName>
    <definedName name="VAS076_F_Masinosiriranga742NuotekuValymas">'Forma 7'!$K$50</definedName>
    <definedName name="VAS076_F_Masinosiriranga743NuotekuDumblo" localSheetId="6">'Forma 7'!$L$50</definedName>
    <definedName name="VAS076_F_Masinosiriranga743NuotekuDumblo">'Forma 7'!$L$50</definedName>
    <definedName name="VAS076_F_Masinosiriranga74IsViso" localSheetId="6">'Forma 7'!$I$50</definedName>
    <definedName name="VAS076_F_Masinosiriranga74IsViso">'Forma 7'!$I$50</definedName>
    <definedName name="VAS076_F_Masinosiriranga75PavirsiniuNuoteku" localSheetId="6">'Forma 7'!$M$50</definedName>
    <definedName name="VAS076_F_Masinosiriranga75PavirsiniuNuoteku">'Forma 7'!$M$50</definedName>
    <definedName name="VAS076_F_Masinosiriranga76KitosReguliuojamosios" localSheetId="6">'Forma 7'!$N$50</definedName>
    <definedName name="VAS076_F_Masinosiriranga76KitosReguliuojamosios">'Forma 7'!$N$50</definedName>
    <definedName name="VAS076_F_Masinosiriranga77KitosVeiklos" localSheetId="6">'Forma 7'!$Q$50</definedName>
    <definedName name="VAS076_F_Masinosiriranga77KitosVeiklos">'Forma 7'!$Q$50</definedName>
    <definedName name="VAS076_F_Masinosiriranga7Apskaitosveikla1" localSheetId="6">'Forma 7'!$O$50</definedName>
    <definedName name="VAS076_F_Masinosiriranga7Apskaitosveikla1">'Forma 7'!$O$50</definedName>
    <definedName name="VAS076_F_Masinosiriranga7Kitareguliuoja1" localSheetId="6">'Forma 7'!$P$50</definedName>
    <definedName name="VAS076_F_Masinosiriranga7Kitareguliuoja1">'Forma 7'!$P$50</definedName>
    <definedName name="VAS076_F_Masinosiriranga81IS" localSheetId="6">'Forma 7'!$D$78</definedName>
    <definedName name="VAS076_F_Masinosiriranga81IS">'Forma 7'!$D$78</definedName>
    <definedName name="VAS076_F_Masinosiriranga831GeriamojoVandens" localSheetId="6">'Forma 7'!$F$78</definedName>
    <definedName name="VAS076_F_Masinosiriranga831GeriamojoVandens">'Forma 7'!$F$78</definedName>
    <definedName name="VAS076_F_Masinosiriranga832GeriamojoVandens" localSheetId="6">'Forma 7'!$G$78</definedName>
    <definedName name="VAS076_F_Masinosiriranga832GeriamojoVandens">'Forma 7'!$G$78</definedName>
    <definedName name="VAS076_F_Masinosiriranga833GeriamojoVandens" localSheetId="6">'Forma 7'!$H$78</definedName>
    <definedName name="VAS076_F_Masinosiriranga833GeriamojoVandens">'Forma 7'!$H$78</definedName>
    <definedName name="VAS076_F_Masinosiriranga83IsViso" localSheetId="6">'Forma 7'!$E$78</definedName>
    <definedName name="VAS076_F_Masinosiriranga83IsViso">'Forma 7'!$E$78</definedName>
    <definedName name="VAS076_F_Masinosiriranga841NuotekuSurinkimas" localSheetId="6">'Forma 7'!$J$78</definedName>
    <definedName name="VAS076_F_Masinosiriranga841NuotekuSurinkimas">'Forma 7'!$J$78</definedName>
    <definedName name="VAS076_F_Masinosiriranga842NuotekuValymas" localSheetId="6">'Forma 7'!$K$78</definedName>
    <definedName name="VAS076_F_Masinosiriranga842NuotekuValymas">'Forma 7'!$K$78</definedName>
    <definedName name="VAS076_F_Masinosiriranga843NuotekuDumblo" localSheetId="6">'Forma 7'!$L$78</definedName>
    <definedName name="VAS076_F_Masinosiriranga843NuotekuDumblo">'Forma 7'!$L$78</definedName>
    <definedName name="VAS076_F_Masinosiriranga84IsViso" localSheetId="6">'Forma 7'!$I$78</definedName>
    <definedName name="VAS076_F_Masinosiriranga84IsViso">'Forma 7'!$I$78</definedName>
    <definedName name="VAS076_F_Masinosiriranga85PavirsiniuNuoteku" localSheetId="6">'Forma 7'!$M$78</definedName>
    <definedName name="VAS076_F_Masinosiriranga85PavirsiniuNuoteku">'Forma 7'!$M$78</definedName>
    <definedName name="VAS076_F_Masinosiriranga86KitosReguliuojamosios" localSheetId="6">'Forma 7'!$N$78</definedName>
    <definedName name="VAS076_F_Masinosiriranga86KitosReguliuojamosios">'Forma 7'!$N$78</definedName>
    <definedName name="VAS076_F_Masinosiriranga87KitosVeiklos" localSheetId="6">'Forma 7'!$Q$78</definedName>
    <definedName name="VAS076_F_Masinosiriranga87KitosVeiklos">'Forma 7'!$Q$78</definedName>
    <definedName name="VAS076_F_Masinosiriranga8Apskaitosveikla1" localSheetId="6">'Forma 7'!$O$78</definedName>
    <definedName name="VAS076_F_Masinosiriranga8Apskaitosveikla1">'Forma 7'!$O$78</definedName>
    <definedName name="VAS076_F_Masinosiriranga8Kitareguliuoja1" localSheetId="6">'Forma 7'!$P$78</definedName>
    <definedName name="VAS076_F_Masinosiriranga8Kitareguliuoja1">'Forma 7'!$P$78</definedName>
    <definedName name="VAS076_F_Masinosiriranga91IS" localSheetId="6">'Forma 7'!$D$128</definedName>
    <definedName name="VAS076_F_Masinosiriranga91IS">'Forma 7'!$D$128</definedName>
    <definedName name="VAS076_F_Masinosiriranga931GeriamojoVandens" localSheetId="6">'Forma 7'!$F$128</definedName>
    <definedName name="VAS076_F_Masinosiriranga931GeriamojoVandens">'Forma 7'!$F$128</definedName>
    <definedName name="VAS076_F_Masinosiriranga932GeriamojoVandens" localSheetId="6">'Forma 7'!$G$128</definedName>
    <definedName name="VAS076_F_Masinosiriranga932GeriamojoVandens">'Forma 7'!$G$128</definedName>
    <definedName name="VAS076_F_Masinosiriranga933GeriamojoVandens" localSheetId="6">'Forma 7'!$H$128</definedName>
    <definedName name="VAS076_F_Masinosiriranga933GeriamojoVandens">'Forma 7'!$H$128</definedName>
    <definedName name="VAS076_F_Masinosiriranga93IsViso" localSheetId="6">'Forma 7'!$E$128</definedName>
    <definedName name="VAS076_F_Masinosiriranga93IsViso">'Forma 7'!$E$128</definedName>
    <definedName name="VAS076_F_Masinosiriranga941NuotekuSurinkimas" localSheetId="6">'Forma 7'!$J$128</definedName>
    <definedName name="VAS076_F_Masinosiriranga941NuotekuSurinkimas">'Forma 7'!$J$128</definedName>
    <definedName name="VAS076_F_Masinosiriranga942NuotekuValymas" localSheetId="6">'Forma 7'!$K$128</definedName>
    <definedName name="VAS076_F_Masinosiriranga942NuotekuValymas">'Forma 7'!$K$128</definedName>
    <definedName name="VAS076_F_Masinosiriranga943NuotekuDumblo" localSheetId="6">'Forma 7'!$L$128</definedName>
    <definedName name="VAS076_F_Masinosiriranga943NuotekuDumblo">'Forma 7'!$L$128</definedName>
    <definedName name="VAS076_F_Masinosiriranga94IsViso" localSheetId="6">'Forma 7'!$I$128</definedName>
    <definedName name="VAS076_F_Masinosiriranga94IsViso">'Forma 7'!$I$128</definedName>
    <definedName name="VAS076_F_Masinosiriranga95PavirsiniuNuoteku" localSheetId="6">'Forma 7'!$M$128</definedName>
    <definedName name="VAS076_F_Masinosiriranga95PavirsiniuNuoteku">'Forma 7'!$M$128</definedName>
    <definedName name="VAS076_F_Masinosiriranga96KitosReguliuojamosios" localSheetId="6">'Forma 7'!$N$128</definedName>
    <definedName name="VAS076_F_Masinosiriranga96KitosReguliuojamosios">'Forma 7'!$N$128</definedName>
    <definedName name="VAS076_F_Masinosiriranga97KitosVeiklos" localSheetId="6">'Forma 7'!$Q$128</definedName>
    <definedName name="VAS076_F_Masinosiriranga97KitosVeiklos">'Forma 7'!$Q$128</definedName>
    <definedName name="VAS076_F_Masinosiriranga9Apskaitosveikla1" localSheetId="6">'Forma 7'!$O$128</definedName>
    <definedName name="VAS076_F_Masinosiriranga9Apskaitosveikla1">'Forma 7'!$O$128</definedName>
    <definedName name="VAS076_F_Masinosiriranga9Kitareguliuoja1" localSheetId="6">'Forma 7'!$P$128</definedName>
    <definedName name="VAS076_F_Masinosiriranga9Kitareguliuoja1">'Forma 7'!$P$128</definedName>
    <definedName name="VAS076_F_Nematerialusis61IS" localSheetId="6">'Forma 7'!$D$11</definedName>
    <definedName name="VAS076_F_Nematerialusis61IS">'Forma 7'!$D$11</definedName>
    <definedName name="VAS076_F_Nematerialusis631GeriamojoVandens" localSheetId="6">'Forma 7'!$F$11</definedName>
    <definedName name="VAS076_F_Nematerialusis631GeriamojoVandens">'Forma 7'!$F$11</definedName>
    <definedName name="VAS076_F_Nematerialusis632GeriamojoVandens" localSheetId="6">'Forma 7'!$G$11</definedName>
    <definedName name="VAS076_F_Nematerialusis632GeriamojoVandens">'Forma 7'!$G$11</definedName>
    <definedName name="VAS076_F_Nematerialusis633GeriamojoVandens" localSheetId="6">'Forma 7'!$H$11</definedName>
    <definedName name="VAS076_F_Nematerialusis633GeriamojoVandens">'Forma 7'!$H$11</definedName>
    <definedName name="VAS076_F_Nematerialusis63IsViso" localSheetId="6">'Forma 7'!$E$11</definedName>
    <definedName name="VAS076_F_Nematerialusis63IsViso">'Forma 7'!$E$11</definedName>
    <definedName name="VAS076_F_Nematerialusis641NuotekuSurinkimas" localSheetId="6">'Forma 7'!$J$11</definedName>
    <definedName name="VAS076_F_Nematerialusis641NuotekuSurinkimas">'Forma 7'!$J$11</definedName>
    <definedName name="VAS076_F_Nematerialusis642NuotekuValymas" localSheetId="6">'Forma 7'!$K$11</definedName>
    <definedName name="VAS076_F_Nematerialusis642NuotekuValymas">'Forma 7'!$K$11</definedName>
    <definedName name="VAS076_F_Nematerialusis643NuotekuDumblo" localSheetId="6">'Forma 7'!$L$11</definedName>
    <definedName name="VAS076_F_Nematerialusis643NuotekuDumblo">'Forma 7'!$L$11</definedName>
    <definedName name="VAS076_F_Nematerialusis64IsViso" localSheetId="6">'Forma 7'!$I$11</definedName>
    <definedName name="VAS076_F_Nematerialusis64IsViso">'Forma 7'!$I$11</definedName>
    <definedName name="VAS076_F_Nematerialusis65PavirsiniuNuoteku" localSheetId="6">'Forma 7'!$M$11</definedName>
    <definedName name="VAS076_F_Nematerialusis65PavirsiniuNuoteku">'Forma 7'!$M$11</definedName>
    <definedName name="VAS076_F_Nematerialusis66KitosReguliuojamosios" localSheetId="6">'Forma 7'!$N$11</definedName>
    <definedName name="VAS076_F_Nematerialusis66KitosReguliuojamosios">'Forma 7'!$N$11</definedName>
    <definedName name="VAS076_F_Nematerialusis67KitosVeiklos" localSheetId="6">'Forma 7'!$Q$11</definedName>
    <definedName name="VAS076_F_Nematerialusis67KitosVeiklos">'Forma 7'!$Q$11</definedName>
    <definedName name="VAS076_F_Nematerialusis6Apskaitosveikla1" localSheetId="6">'Forma 7'!$O$11</definedName>
    <definedName name="VAS076_F_Nematerialusis6Apskaitosveikla1">'Forma 7'!$O$11</definedName>
    <definedName name="VAS076_F_Nematerialusis6Kitareguliuoja1" localSheetId="6">'Forma 7'!$P$11</definedName>
    <definedName name="VAS076_F_Nematerialusis6Kitareguliuoja1">'Forma 7'!$P$11</definedName>
    <definedName name="VAS076_F_Nematerialusis71IS" localSheetId="6">'Forma 7'!$D$39</definedName>
    <definedName name="VAS076_F_Nematerialusis71IS">'Forma 7'!$D$39</definedName>
    <definedName name="VAS076_F_Nematerialusis731GeriamojoVandens" localSheetId="6">'Forma 7'!$F$39</definedName>
    <definedName name="VAS076_F_Nematerialusis731GeriamojoVandens">'Forma 7'!$F$39</definedName>
    <definedName name="VAS076_F_Nematerialusis732GeriamojoVandens" localSheetId="6">'Forma 7'!$G$39</definedName>
    <definedName name="VAS076_F_Nematerialusis732GeriamojoVandens">'Forma 7'!$G$39</definedName>
    <definedName name="VAS076_F_Nematerialusis733GeriamojoVandens" localSheetId="6">'Forma 7'!$H$39</definedName>
    <definedName name="VAS076_F_Nematerialusis733GeriamojoVandens">'Forma 7'!$H$39</definedName>
    <definedName name="VAS076_F_Nematerialusis73IsViso" localSheetId="6">'Forma 7'!$E$39</definedName>
    <definedName name="VAS076_F_Nematerialusis73IsViso">'Forma 7'!$E$39</definedName>
    <definedName name="VAS076_F_Nematerialusis741NuotekuSurinkimas" localSheetId="6">'Forma 7'!$J$39</definedName>
    <definedName name="VAS076_F_Nematerialusis741NuotekuSurinkimas">'Forma 7'!$J$39</definedName>
    <definedName name="VAS076_F_Nematerialusis742NuotekuValymas" localSheetId="6">'Forma 7'!$K$39</definedName>
    <definedName name="VAS076_F_Nematerialusis742NuotekuValymas">'Forma 7'!$K$39</definedName>
    <definedName name="VAS076_F_Nematerialusis743NuotekuDumblo" localSheetId="6">'Forma 7'!$L$39</definedName>
    <definedName name="VAS076_F_Nematerialusis743NuotekuDumblo">'Forma 7'!$L$39</definedName>
    <definedName name="VAS076_F_Nematerialusis74IsViso" localSheetId="6">'Forma 7'!$I$39</definedName>
    <definedName name="VAS076_F_Nematerialusis74IsViso">'Forma 7'!$I$39</definedName>
    <definedName name="VAS076_F_Nematerialusis75PavirsiniuNuoteku" localSheetId="6">'Forma 7'!$M$39</definedName>
    <definedName name="VAS076_F_Nematerialusis75PavirsiniuNuoteku">'Forma 7'!$M$39</definedName>
    <definedName name="VAS076_F_Nematerialusis76KitosReguliuojamosios" localSheetId="6">'Forma 7'!$N$39</definedName>
    <definedName name="VAS076_F_Nematerialusis76KitosReguliuojamosios">'Forma 7'!$N$39</definedName>
    <definedName name="VAS076_F_Nematerialusis77KitosVeiklos" localSheetId="6">'Forma 7'!$Q$39</definedName>
    <definedName name="VAS076_F_Nematerialusis77KitosVeiklos">'Forma 7'!$Q$39</definedName>
    <definedName name="VAS076_F_Nematerialusis7Apskaitosveikla1" localSheetId="6">'Forma 7'!$O$39</definedName>
    <definedName name="VAS076_F_Nematerialusis7Apskaitosveikla1">'Forma 7'!$O$39</definedName>
    <definedName name="VAS076_F_Nematerialusis7Kitareguliuoja1" localSheetId="6">'Forma 7'!$P$39</definedName>
    <definedName name="VAS076_F_Nematerialusis7Kitareguliuoja1">'Forma 7'!$P$39</definedName>
    <definedName name="VAS076_F_Nematerialusis81IS" localSheetId="6">'Forma 7'!$D$67</definedName>
    <definedName name="VAS076_F_Nematerialusis81IS">'Forma 7'!$D$67</definedName>
    <definedName name="VAS076_F_Nematerialusis831GeriamojoVandens" localSheetId="6">'Forma 7'!$F$67</definedName>
    <definedName name="VAS076_F_Nematerialusis831GeriamojoVandens">'Forma 7'!$F$67</definedName>
    <definedName name="VAS076_F_Nematerialusis832GeriamojoVandens" localSheetId="6">'Forma 7'!$G$67</definedName>
    <definedName name="VAS076_F_Nematerialusis832GeriamojoVandens">'Forma 7'!$G$67</definedName>
    <definedName name="VAS076_F_Nematerialusis833GeriamojoVandens" localSheetId="6">'Forma 7'!$H$67</definedName>
    <definedName name="VAS076_F_Nematerialusis833GeriamojoVandens">'Forma 7'!$H$67</definedName>
    <definedName name="VAS076_F_Nematerialusis83IsViso" localSheetId="6">'Forma 7'!$E$67</definedName>
    <definedName name="VAS076_F_Nematerialusis83IsViso">'Forma 7'!$E$67</definedName>
    <definedName name="VAS076_F_Nematerialusis841NuotekuSurinkimas" localSheetId="6">'Forma 7'!$J$67</definedName>
    <definedName name="VAS076_F_Nematerialusis841NuotekuSurinkimas">'Forma 7'!$J$67</definedName>
    <definedName name="VAS076_F_Nematerialusis842NuotekuValymas" localSheetId="6">'Forma 7'!$K$67</definedName>
    <definedName name="VAS076_F_Nematerialusis842NuotekuValymas">'Forma 7'!$K$67</definedName>
    <definedName name="VAS076_F_Nematerialusis843NuotekuDumblo" localSheetId="6">'Forma 7'!$L$67</definedName>
    <definedName name="VAS076_F_Nematerialusis843NuotekuDumblo">'Forma 7'!$L$67</definedName>
    <definedName name="VAS076_F_Nematerialusis84IsViso" localSheetId="6">'Forma 7'!$I$67</definedName>
    <definedName name="VAS076_F_Nematerialusis84IsViso">'Forma 7'!$I$67</definedName>
    <definedName name="VAS076_F_Nematerialusis85PavirsiniuNuoteku" localSheetId="6">'Forma 7'!$M$67</definedName>
    <definedName name="VAS076_F_Nematerialusis85PavirsiniuNuoteku">'Forma 7'!$M$67</definedName>
    <definedName name="VAS076_F_Nematerialusis86KitosReguliuojamosios" localSheetId="6">'Forma 7'!$N$67</definedName>
    <definedName name="VAS076_F_Nematerialusis86KitosReguliuojamosios">'Forma 7'!$N$67</definedName>
    <definedName name="VAS076_F_Nematerialusis87KitosVeiklos" localSheetId="6">'Forma 7'!$Q$67</definedName>
    <definedName name="VAS076_F_Nematerialusis87KitosVeiklos">'Forma 7'!$Q$67</definedName>
    <definedName name="VAS076_F_Nematerialusis8Apskaitosveikla1" localSheetId="6">'Forma 7'!$O$67</definedName>
    <definedName name="VAS076_F_Nematerialusis8Apskaitosveikla1">'Forma 7'!$O$67</definedName>
    <definedName name="VAS076_F_Nematerialusis8Kitareguliuoja1" localSheetId="6">'Forma 7'!$P$67</definedName>
    <definedName name="VAS076_F_Nematerialusis8Kitareguliuoja1">'Forma 7'!$P$67</definedName>
    <definedName name="VAS076_F_Nematerialusis91IS" localSheetId="6">'Forma 7'!$D$117</definedName>
    <definedName name="VAS076_F_Nematerialusis91IS">'Forma 7'!$D$117</definedName>
    <definedName name="VAS076_F_Nematerialusis931GeriamojoVandens" localSheetId="6">'Forma 7'!$F$117</definedName>
    <definedName name="VAS076_F_Nematerialusis931GeriamojoVandens">'Forma 7'!$F$117</definedName>
    <definedName name="VAS076_F_Nematerialusis932GeriamojoVandens" localSheetId="6">'Forma 7'!$G$117</definedName>
    <definedName name="VAS076_F_Nematerialusis932GeriamojoVandens">'Forma 7'!$G$117</definedName>
    <definedName name="VAS076_F_Nematerialusis933GeriamojoVandens" localSheetId="6">'Forma 7'!$H$117</definedName>
    <definedName name="VAS076_F_Nematerialusis933GeriamojoVandens">'Forma 7'!$H$117</definedName>
    <definedName name="VAS076_F_Nematerialusis93IsViso" localSheetId="6">'Forma 7'!$E$117</definedName>
    <definedName name="VAS076_F_Nematerialusis93IsViso">'Forma 7'!$E$117</definedName>
    <definedName name="VAS076_F_Nematerialusis941NuotekuSurinkimas" localSheetId="6">'Forma 7'!$J$117</definedName>
    <definedName name="VAS076_F_Nematerialusis941NuotekuSurinkimas">'Forma 7'!$J$117</definedName>
    <definedName name="VAS076_F_Nematerialusis942NuotekuValymas" localSheetId="6">'Forma 7'!$K$117</definedName>
    <definedName name="VAS076_F_Nematerialusis942NuotekuValymas">'Forma 7'!$K$117</definedName>
    <definedName name="VAS076_F_Nematerialusis943NuotekuDumblo" localSheetId="6">'Forma 7'!$L$117</definedName>
    <definedName name="VAS076_F_Nematerialusis943NuotekuDumblo">'Forma 7'!$L$117</definedName>
    <definedName name="VAS076_F_Nematerialusis94IsViso" localSheetId="6">'Forma 7'!$I$117</definedName>
    <definedName name="VAS076_F_Nematerialusis94IsViso">'Forma 7'!$I$117</definedName>
    <definedName name="VAS076_F_Nematerialusis95PavirsiniuNuoteku" localSheetId="6">'Forma 7'!$M$117</definedName>
    <definedName name="VAS076_F_Nematerialusis95PavirsiniuNuoteku">'Forma 7'!$M$117</definedName>
    <definedName name="VAS076_F_Nematerialusis96KitosReguliuojamosios" localSheetId="6">'Forma 7'!$N$117</definedName>
    <definedName name="VAS076_F_Nematerialusis96KitosReguliuojamosios">'Forma 7'!$N$117</definedName>
    <definedName name="VAS076_F_Nematerialusis97KitosVeiklos" localSheetId="6">'Forma 7'!$Q$117</definedName>
    <definedName name="VAS076_F_Nematerialusis97KitosVeiklos">'Forma 7'!$Q$117</definedName>
    <definedName name="VAS076_F_Nematerialusis9Apskaitosveikla1" localSheetId="6">'Forma 7'!$O$117</definedName>
    <definedName name="VAS076_F_Nematerialusis9Apskaitosveikla1">'Forma 7'!$O$117</definedName>
    <definedName name="VAS076_F_Nematerialusis9Kitareguliuoja1" localSheetId="6">'Forma 7'!$P$117</definedName>
    <definedName name="VAS076_F_Nematerialusis9Kitareguliuoja1">'Forma 7'!$P$117</definedName>
    <definedName name="VAS076_F_Netiesiogiaipa31IS" localSheetId="6">'Forma 7'!$D$66</definedName>
    <definedName name="VAS076_F_Netiesiogiaipa31IS">'Forma 7'!$D$66</definedName>
    <definedName name="VAS076_F_Netiesiogiaipa331GeriamojoVandens" localSheetId="6">'Forma 7'!$F$66</definedName>
    <definedName name="VAS076_F_Netiesiogiaipa331GeriamojoVandens">'Forma 7'!$F$66</definedName>
    <definedName name="VAS076_F_Netiesiogiaipa332GeriamojoVandens" localSheetId="6">'Forma 7'!$G$66</definedName>
    <definedName name="VAS076_F_Netiesiogiaipa332GeriamojoVandens">'Forma 7'!$G$66</definedName>
    <definedName name="VAS076_F_Netiesiogiaipa333GeriamojoVandens" localSheetId="6">'Forma 7'!$H$66</definedName>
    <definedName name="VAS076_F_Netiesiogiaipa333GeriamojoVandens">'Forma 7'!$H$66</definedName>
    <definedName name="VAS076_F_Netiesiogiaipa33IsViso" localSheetId="6">'Forma 7'!$E$66</definedName>
    <definedName name="VAS076_F_Netiesiogiaipa33IsViso">'Forma 7'!$E$66</definedName>
    <definedName name="VAS076_F_Netiesiogiaipa341NuotekuSurinkimas" localSheetId="6">'Forma 7'!$J$66</definedName>
    <definedName name="VAS076_F_Netiesiogiaipa341NuotekuSurinkimas">'Forma 7'!$J$66</definedName>
    <definedName name="VAS076_F_Netiesiogiaipa342NuotekuValymas" localSheetId="6">'Forma 7'!$K$66</definedName>
    <definedName name="VAS076_F_Netiesiogiaipa342NuotekuValymas">'Forma 7'!$K$66</definedName>
    <definedName name="VAS076_F_Netiesiogiaipa343NuotekuDumblo" localSheetId="6">'Forma 7'!$L$66</definedName>
    <definedName name="VAS076_F_Netiesiogiaipa343NuotekuDumblo">'Forma 7'!$L$66</definedName>
    <definedName name="VAS076_F_Netiesiogiaipa34IsViso" localSheetId="6">'Forma 7'!$I$66</definedName>
    <definedName name="VAS076_F_Netiesiogiaipa34IsViso">'Forma 7'!$I$66</definedName>
    <definedName name="VAS076_F_Netiesiogiaipa35PavirsiniuNuoteku" localSheetId="6">'Forma 7'!$M$66</definedName>
    <definedName name="VAS076_F_Netiesiogiaipa35PavirsiniuNuoteku">'Forma 7'!$M$66</definedName>
    <definedName name="VAS076_F_Netiesiogiaipa36KitosReguliuojamosios" localSheetId="6">'Forma 7'!$N$66</definedName>
    <definedName name="VAS076_F_Netiesiogiaipa36KitosReguliuojamosios">'Forma 7'!$N$66</definedName>
    <definedName name="VAS076_F_Netiesiogiaipa37KitosVeiklos" localSheetId="6">'Forma 7'!$Q$66</definedName>
    <definedName name="VAS076_F_Netiesiogiaipa37KitosVeiklos">'Forma 7'!$Q$66</definedName>
    <definedName name="VAS076_F_Netiesiogiaipa3Apskaitosveikla1" localSheetId="6">'Forma 7'!$O$66</definedName>
    <definedName name="VAS076_F_Netiesiogiaipa3Apskaitosveikla1">'Forma 7'!$O$66</definedName>
    <definedName name="VAS076_F_Netiesiogiaipa3Kitareguliuoja1" localSheetId="6">'Forma 7'!$P$66</definedName>
    <definedName name="VAS076_F_Netiesiogiaipa3Kitareguliuoja1">'Forma 7'!$P$66</definedName>
    <definedName name="VAS076_F_Nuotekuirdumbl51IS" localSheetId="6">'Forma 7'!$D$24</definedName>
    <definedName name="VAS076_F_Nuotekuirdumbl51IS">'Forma 7'!$D$24</definedName>
    <definedName name="VAS076_F_Nuotekuirdumbl531GeriamojoVandens" localSheetId="6">'Forma 7'!$F$24</definedName>
    <definedName name="VAS076_F_Nuotekuirdumbl531GeriamojoVandens">'Forma 7'!$F$24</definedName>
    <definedName name="VAS076_F_Nuotekuirdumbl532GeriamojoVandens" localSheetId="6">'Forma 7'!$G$24</definedName>
    <definedName name="VAS076_F_Nuotekuirdumbl532GeriamojoVandens">'Forma 7'!$G$24</definedName>
    <definedName name="VAS076_F_Nuotekuirdumbl533GeriamojoVandens" localSheetId="6">'Forma 7'!$H$24</definedName>
    <definedName name="VAS076_F_Nuotekuirdumbl533GeriamojoVandens">'Forma 7'!$H$24</definedName>
    <definedName name="VAS076_F_Nuotekuirdumbl53IsViso" localSheetId="6">'Forma 7'!$E$24</definedName>
    <definedName name="VAS076_F_Nuotekuirdumbl53IsViso">'Forma 7'!$E$24</definedName>
    <definedName name="VAS076_F_Nuotekuirdumbl541NuotekuSurinkimas" localSheetId="6">'Forma 7'!$J$24</definedName>
    <definedName name="VAS076_F_Nuotekuirdumbl541NuotekuSurinkimas">'Forma 7'!$J$24</definedName>
    <definedName name="VAS076_F_Nuotekuirdumbl542NuotekuValymas" localSheetId="6">'Forma 7'!$K$24</definedName>
    <definedName name="VAS076_F_Nuotekuirdumbl542NuotekuValymas">'Forma 7'!$K$24</definedName>
    <definedName name="VAS076_F_Nuotekuirdumbl543NuotekuDumblo" localSheetId="6">'Forma 7'!$L$24</definedName>
    <definedName name="VAS076_F_Nuotekuirdumbl543NuotekuDumblo">'Forma 7'!$L$24</definedName>
    <definedName name="VAS076_F_Nuotekuirdumbl54IsViso" localSheetId="6">'Forma 7'!$I$24</definedName>
    <definedName name="VAS076_F_Nuotekuirdumbl54IsViso">'Forma 7'!$I$24</definedName>
    <definedName name="VAS076_F_Nuotekuirdumbl55PavirsiniuNuoteku" localSheetId="6">'Forma 7'!$M$24</definedName>
    <definedName name="VAS076_F_Nuotekuirdumbl55PavirsiniuNuoteku">'Forma 7'!$M$24</definedName>
    <definedName name="VAS076_F_Nuotekuirdumbl56KitosReguliuojamosios" localSheetId="6">'Forma 7'!$N$24</definedName>
    <definedName name="VAS076_F_Nuotekuirdumbl56KitosReguliuojamosios">'Forma 7'!$N$24</definedName>
    <definedName name="VAS076_F_Nuotekuirdumbl57KitosVeiklos" localSheetId="6">'Forma 7'!$Q$24</definedName>
    <definedName name="VAS076_F_Nuotekuirdumbl57KitosVeiklos">'Forma 7'!$Q$24</definedName>
    <definedName name="VAS076_F_Nuotekuirdumbl5Apskaitosveikla1" localSheetId="6">'Forma 7'!$O$24</definedName>
    <definedName name="VAS076_F_Nuotekuirdumbl5Apskaitosveikla1">'Forma 7'!$O$24</definedName>
    <definedName name="VAS076_F_Nuotekuirdumbl5Kitareguliuoja1" localSheetId="6">'Forma 7'!$P$24</definedName>
    <definedName name="VAS076_F_Nuotekuirdumbl5Kitareguliuoja1">'Forma 7'!$P$24</definedName>
    <definedName name="VAS076_F_Nuotekuirdumbl61IS" localSheetId="6">'Forma 7'!$D$52</definedName>
    <definedName name="VAS076_F_Nuotekuirdumbl61IS">'Forma 7'!$D$52</definedName>
    <definedName name="VAS076_F_Nuotekuirdumbl631GeriamojoVandens" localSheetId="6">'Forma 7'!$F$52</definedName>
    <definedName name="VAS076_F_Nuotekuirdumbl631GeriamojoVandens">'Forma 7'!$F$52</definedName>
    <definedName name="VAS076_F_Nuotekuirdumbl632GeriamojoVandens" localSheetId="6">'Forma 7'!$G$52</definedName>
    <definedName name="VAS076_F_Nuotekuirdumbl632GeriamojoVandens">'Forma 7'!$G$52</definedName>
    <definedName name="VAS076_F_Nuotekuirdumbl633GeriamojoVandens" localSheetId="6">'Forma 7'!$H$52</definedName>
    <definedName name="VAS076_F_Nuotekuirdumbl633GeriamojoVandens">'Forma 7'!$H$52</definedName>
    <definedName name="VAS076_F_Nuotekuirdumbl63IsViso" localSheetId="6">'Forma 7'!$E$52</definedName>
    <definedName name="VAS076_F_Nuotekuirdumbl63IsViso">'Forma 7'!$E$52</definedName>
    <definedName name="VAS076_F_Nuotekuirdumbl641NuotekuSurinkimas" localSheetId="6">'Forma 7'!$J$52</definedName>
    <definedName name="VAS076_F_Nuotekuirdumbl641NuotekuSurinkimas">'Forma 7'!$J$52</definedName>
    <definedName name="VAS076_F_Nuotekuirdumbl642NuotekuValymas" localSheetId="6">'Forma 7'!$K$52</definedName>
    <definedName name="VAS076_F_Nuotekuirdumbl642NuotekuValymas">'Forma 7'!$K$52</definedName>
    <definedName name="VAS076_F_Nuotekuirdumbl643NuotekuDumblo" localSheetId="6">'Forma 7'!$L$52</definedName>
    <definedName name="VAS076_F_Nuotekuirdumbl643NuotekuDumblo">'Forma 7'!$L$52</definedName>
    <definedName name="VAS076_F_Nuotekuirdumbl64IsViso" localSheetId="6">'Forma 7'!$I$52</definedName>
    <definedName name="VAS076_F_Nuotekuirdumbl64IsViso">'Forma 7'!$I$52</definedName>
    <definedName name="VAS076_F_Nuotekuirdumbl65PavirsiniuNuoteku" localSheetId="6">'Forma 7'!$M$52</definedName>
    <definedName name="VAS076_F_Nuotekuirdumbl65PavirsiniuNuoteku">'Forma 7'!$M$52</definedName>
    <definedName name="VAS076_F_Nuotekuirdumbl66KitosReguliuojamosios" localSheetId="6">'Forma 7'!$N$52</definedName>
    <definedName name="VAS076_F_Nuotekuirdumbl66KitosReguliuojamosios">'Forma 7'!$N$52</definedName>
    <definedName name="VAS076_F_Nuotekuirdumbl67KitosVeiklos" localSheetId="6">'Forma 7'!$Q$52</definedName>
    <definedName name="VAS076_F_Nuotekuirdumbl67KitosVeiklos">'Forma 7'!$Q$52</definedName>
    <definedName name="VAS076_F_Nuotekuirdumbl6Apskaitosveikla1" localSheetId="6">'Forma 7'!$O$52</definedName>
    <definedName name="VAS076_F_Nuotekuirdumbl6Apskaitosveikla1">'Forma 7'!$O$52</definedName>
    <definedName name="VAS076_F_Nuotekuirdumbl6Kitareguliuoja1" localSheetId="6">'Forma 7'!$P$52</definedName>
    <definedName name="VAS076_F_Nuotekuirdumbl6Kitareguliuoja1">'Forma 7'!$P$52</definedName>
    <definedName name="VAS076_F_Nuotekuirdumbl71IS" localSheetId="6">'Forma 7'!$D$80</definedName>
    <definedName name="VAS076_F_Nuotekuirdumbl71IS">'Forma 7'!$D$80</definedName>
    <definedName name="VAS076_F_Nuotekuirdumbl731GeriamojoVandens" localSheetId="6">'Forma 7'!$F$80</definedName>
    <definedName name="VAS076_F_Nuotekuirdumbl731GeriamojoVandens">'Forma 7'!$F$80</definedName>
    <definedName name="VAS076_F_Nuotekuirdumbl732GeriamojoVandens" localSheetId="6">'Forma 7'!$G$80</definedName>
    <definedName name="VAS076_F_Nuotekuirdumbl732GeriamojoVandens">'Forma 7'!$G$80</definedName>
    <definedName name="VAS076_F_Nuotekuirdumbl733GeriamojoVandens" localSheetId="6">'Forma 7'!$H$80</definedName>
    <definedName name="VAS076_F_Nuotekuirdumbl733GeriamojoVandens">'Forma 7'!$H$80</definedName>
    <definedName name="VAS076_F_Nuotekuirdumbl73IsViso" localSheetId="6">'Forma 7'!$E$80</definedName>
    <definedName name="VAS076_F_Nuotekuirdumbl73IsViso">'Forma 7'!$E$80</definedName>
    <definedName name="VAS076_F_Nuotekuirdumbl741NuotekuSurinkimas" localSheetId="6">'Forma 7'!$J$80</definedName>
    <definedName name="VAS076_F_Nuotekuirdumbl741NuotekuSurinkimas">'Forma 7'!$J$80</definedName>
    <definedName name="VAS076_F_Nuotekuirdumbl742NuotekuValymas" localSheetId="6">'Forma 7'!$K$80</definedName>
    <definedName name="VAS076_F_Nuotekuirdumbl742NuotekuValymas">'Forma 7'!$K$80</definedName>
    <definedName name="VAS076_F_Nuotekuirdumbl743NuotekuDumblo" localSheetId="6">'Forma 7'!$L$80</definedName>
    <definedName name="VAS076_F_Nuotekuirdumbl743NuotekuDumblo">'Forma 7'!$L$80</definedName>
    <definedName name="VAS076_F_Nuotekuirdumbl74IsViso" localSheetId="6">'Forma 7'!$I$80</definedName>
    <definedName name="VAS076_F_Nuotekuirdumbl74IsViso">'Forma 7'!$I$80</definedName>
    <definedName name="VAS076_F_Nuotekuirdumbl75PavirsiniuNuoteku" localSheetId="6">'Forma 7'!$M$80</definedName>
    <definedName name="VAS076_F_Nuotekuirdumbl75PavirsiniuNuoteku">'Forma 7'!$M$80</definedName>
    <definedName name="VAS076_F_Nuotekuirdumbl76KitosReguliuojamosios" localSheetId="6">'Forma 7'!$N$80</definedName>
    <definedName name="VAS076_F_Nuotekuirdumbl76KitosReguliuojamosios">'Forma 7'!$N$80</definedName>
    <definedName name="VAS076_F_Nuotekuirdumbl77KitosVeiklos" localSheetId="6">'Forma 7'!$Q$80</definedName>
    <definedName name="VAS076_F_Nuotekuirdumbl77KitosVeiklos">'Forma 7'!$Q$80</definedName>
    <definedName name="VAS076_F_Nuotekuirdumbl7Apskaitosveikla1" localSheetId="6">'Forma 7'!$O$80</definedName>
    <definedName name="VAS076_F_Nuotekuirdumbl7Apskaitosveikla1">'Forma 7'!$O$80</definedName>
    <definedName name="VAS076_F_Nuotekuirdumbl7Kitareguliuoja1" localSheetId="6">'Forma 7'!$P$80</definedName>
    <definedName name="VAS076_F_Nuotekuirdumbl7Kitareguliuoja1">'Forma 7'!$P$80</definedName>
    <definedName name="VAS076_F_Paskirstomasil21IS" localSheetId="6">'Forma 7'!$D$10</definedName>
    <definedName name="VAS076_F_Paskirstomasil21IS">'Forma 7'!$D$10</definedName>
    <definedName name="VAS076_F_Paskirstomasil231GeriamojoVandens" localSheetId="6">'Forma 7'!$F$10</definedName>
    <definedName name="VAS076_F_Paskirstomasil231GeriamojoVandens">'Forma 7'!$F$10</definedName>
    <definedName name="VAS076_F_Paskirstomasil232GeriamojoVandens" localSheetId="6">'Forma 7'!$G$10</definedName>
    <definedName name="VAS076_F_Paskirstomasil232GeriamojoVandens">'Forma 7'!$G$10</definedName>
    <definedName name="VAS076_F_Paskirstomasil233GeriamojoVandens" localSheetId="6">'Forma 7'!$H$10</definedName>
    <definedName name="VAS076_F_Paskirstomasil233GeriamojoVandens">'Forma 7'!$H$10</definedName>
    <definedName name="VAS076_F_Paskirstomasil23IsViso" localSheetId="6">'Forma 7'!$E$10</definedName>
    <definedName name="VAS076_F_Paskirstomasil23IsViso">'Forma 7'!$E$10</definedName>
    <definedName name="VAS076_F_Paskirstomasil241NuotekuSurinkimas" localSheetId="6">'Forma 7'!$J$10</definedName>
    <definedName name="VAS076_F_Paskirstomasil241NuotekuSurinkimas">'Forma 7'!$J$10</definedName>
    <definedName name="VAS076_F_Paskirstomasil242NuotekuValymas" localSheetId="6">'Forma 7'!$K$10</definedName>
    <definedName name="VAS076_F_Paskirstomasil242NuotekuValymas">'Forma 7'!$K$10</definedName>
    <definedName name="VAS076_F_Paskirstomasil243NuotekuDumblo" localSheetId="6">'Forma 7'!$L$10</definedName>
    <definedName name="VAS076_F_Paskirstomasil243NuotekuDumblo">'Forma 7'!$L$10</definedName>
    <definedName name="VAS076_F_Paskirstomasil24IsViso" localSheetId="6">'Forma 7'!$I$10</definedName>
    <definedName name="VAS076_F_Paskirstomasil24IsViso">'Forma 7'!$I$10</definedName>
    <definedName name="VAS076_F_Paskirstomasil25PavirsiniuNuoteku" localSheetId="6">'Forma 7'!$M$10</definedName>
    <definedName name="VAS076_F_Paskirstomasil25PavirsiniuNuoteku">'Forma 7'!$M$10</definedName>
    <definedName name="VAS076_F_Paskirstomasil26KitosReguliuojamosios" localSheetId="6">'Forma 7'!$N$10</definedName>
    <definedName name="VAS076_F_Paskirstomasil26KitosReguliuojamosios">'Forma 7'!$N$10</definedName>
    <definedName name="VAS076_F_Paskirstomasil27KitosVeiklos" localSheetId="6">'Forma 7'!$Q$10</definedName>
    <definedName name="VAS076_F_Paskirstomasil27KitosVeiklos">'Forma 7'!$Q$10</definedName>
    <definedName name="VAS076_F_Paskirstomasil2Apskaitosveikla1" localSheetId="6">'Forma 7'!$O$10</definedName>
    <definedName name="VAS076_F_Paskirstomasil2Apskaitosveikla1">'Forma 7'!$O$10</definedName>
    <definedName name="VAS076_F_Paskirstomasil2Kitareguliuoja1" localSheetId="6">'Forma 7'!$P$10</definedName>
    <definedName name="VAS076_F_Paskirstomasil2Kitareguliuoja1">'Forma 7'!$P$10</definedName>
    <definedName name="VAS076_F_Pastataiadmini61IS" localSheetId="6">'Forma 7'!$D$16</definedName>
    <definedName name="VAS076_F_Pastataiadmini61IS">'Forma 7'!$D$16</definedName>
    <definedName name="VAS076_F_Pastataiadmini631GeriamojoVandens" localSheetId="6">'Forma 7'!$F$16</definedName>
    <definedName name="VAS076_F_Pastataiadmini631GeriamojoVandens">'Forma 7'!$F$16</definedName>
    <definedName name="VAS076_F_Pastataiadmini632GeriamojoVandens" localSheetId="6">'Forma 7'!$G$16</definedName>
    <definedName name="VAS076_F_Pastataiadmini632GeriamojoVandens">'Forma 7'!$G$16</definedName>
    <definedName name="VAS076_F_Pastataiadmini633GeriamojoVandens" localSheetId="6">'Forma 7'!$H$16</definedName>
    <definedName name="VAS076_F_Pastataiadmini633GeriamojoVandens">'Forma 7'!$H$16</definedName>
    <definedName name="VAS076_F_Pastataiadmini63IsViso" localSheetId="6">'Forma 7'!$E$16</definedName>
    <definedName name="VAS076_F_Pastataiadmini63IsViso">'Forma 7'!$E$16</definedName>
    <definedName name="VAS076_F_Pastataiadmini641NuotekuSurinkimas" localSheetId="6">'Forma 7'!$J$16</definedName>
    <definedName name="VAS076_F_Pastataiadmini641NuotekuSurinkimas">'Forma 7'!$J$16</definedName>
    <definedName name="VAS076_F_Pastataiadmini642NuotekuValymas" localSheetId="6">'Forma 7'!$K$16</definedName>
    <definedName name="VAS076_F_Pastataiadmini642NuotekuValymas">'Forma 7'!$K$16</definedName>
    <definedName name="VAS076_F_Pastataiadmini643NuotekuDumblo" localSheetId="6">'Forma 7'!$L$16</definedName>
    <definedName name="VAS076_F_Pastataiadmini643NuotekuDumblo">'Forma 7'!$L$16</definedName>
    <definedName name="VAS076_F_Pastataiadmini64IsViso" localSheetId="6">'Forma 7'!$I$16</definedName>
    <definedName name="VAS076_F_Pastataiadmini64IsViso">'Forma 7'!$I$16</definedName>
    <definedName name="VAS076_F_Pastataiadmini65PavirsiniuNuoteku" localSheetId="6">'Forma 7'!$M$16</definedName>
    <definedName name="VAS076_F_Pastataiadmini65PavirsiniuNuoteku">'Forma 7'!$M$16</definedName>
    <definedName name="VAS076_F_Pastataiadmini66KitosReguliuojamosios" localSheetId="6">'Forma 7'!$N$16</definedName>
    <definedName name="VAS076_F_Pastataiadmini66KitosReguliuojamosios">'Forma 7'!$N$16</definedName>
    <definedName name="VAS076_F_Pastataiadmini67KitosVeiklos" localSheetId="6">'Forma 7'!$Q$16</definedName>
    <definedName name="VAS076_F_Pastataiadmini67KitosVeiklos">'Forma 7'!$Q$16</definedName>
    <definedName name="VAS076_F_Pastataiadmini6Apskaitosveikla1" localSheetId="6">'Forma 7'!$O$16</definedName>
    <definedName name="VAS076_F_Pastataiadmini6Apskaitosveikla1">'Forma 7'!$O$16</definedName>
    <definedName name="VAS076_F_Pastataiadmini6Kitareguliuoja1" localSheetId="6">'Forma 7'!$P$16</definedName>
    <definedName name="VAS076_F_Pastataiadmini6Kitareguliuoja1">'Forma 7'!$P$16</definedName>
    <definedName name="VAS076_F_Pastataiadmini71IS" localSheetId="6">'Forma 7'!$D$44</definedName>
    <definedName name="VAS076_F_Pastataiadmini71IS">'Forma 7'!$D$44</definedName>
    <definedName name="VAS076_F_Pastataiadmini731GeriamojoVandens" localSheetId="6">'Forma 7'!$F$44</definedName>
    <definedName name="VAS076_F_Pastataiadmini731GeriamojoVandens">'Forma 7'!$F$44</definedName>
    <definedName name="VAS076_F_Pastataiadmini732GeriamojoVandens" localSheetId="6">'Forma 7'!$G$44</definedName>
    <definedName name="VAS076_F_Pastataiadmini732GeriamojoVandens">'Forma 7'!$G$44</definedName>
    <definedName name="VAS076_F_Pastataiadmini733GeriamojoVandens" localSheetId="6">'Forma 7'!$H$44</definedName>
    <definedName name="VAS076_F_Pastataiadmini733GeriamojoVandens">'Forma 7'!$H$44</definedName>
    <definedName name="VAS076_F_Pastataiadmini73IsViso" localSheetId="6">'Forma 7'!$E$44</definedName>
    <definedName name="VAS076_F_Pastataiadmini73IsViso">'Forma 7'!$E$44</definedName>
    <definedName name="VAS076_F_Pastataiadmini741NuotekuSurinkimas" localSheetId="6">'Forma 7'!$J$44</definedName>
    <definedName name="VAS076_F_Pastataiadmini741NuotekuSurinkimas">'Forma 7'!$J$44</definedName>
    <definedName name="VAS076_F_Pastataiadmini742NuotekuValymas" localSheetId="6">'Forma 7'!$K$44</definedName>
    <definedName name="VAS076_F_Pastataiadmini742NuotekuValymas">'Forma 7'!$K$44</definedName>
    <definedName name="VAS076_F_Pastataiadmini743NuotekuDumblo" localSheetId="6">'Forma 7'!$L$44</definedName>
    <definedName name="VAS076_F_Pastataiadmini743NuotekuDumblo">'Forma 7'!$L$44</definedName>
    <definedName name="VAS076_F_Pastataiadmini74IsViso" localSheetId="6">'Forma 7'!$I$44</definedName>
    <definedName name="VAS076_F_Pastataiadmini74IsViso">'Forma 7'!$I$44</definedName>
    <definedName name="VAS076_F_Pastataiadmini75PavirsiniuNuoteku" localSheetId="6">'Forma 7'!$M$44</definedName>
    <definedName name="VAS076_F_Pastataiadmini75PavirsiniuNuoteku">'Forma 7'!$M$44</definedName>
    <definedName name="VAS076_F_Pastataiadmini76KitosReguliuojamosios" localSheetId="6">'Forma 7'!$N$44</definedName>
    <definedName name="VAS076_F_Pastataiadmini76KitosReguliuojamosios">'Forma 7'!$N$44</definedName>
    <definedName name="VAS076_F_Pastataiadmini77KitosVeiklos" localSheetId="6">'Forma 7'!$Q$44</definedName>
    <definedName name="VAS076_F_Pastataiadmini77KitosVeiklos">'Forma 7'!$Q$44</definedName>
    <definedName name="VAS076_F_Pastataiadmini7Apskaitosveikla1" localSheetId="6">'Forma 7'!$O$44</definedName>
    <definedName name="VAS076_F_Pastataiadmini7Apskaitosveikla1">'Forma 7'!$O$44</definedName>
    <definedName name="VAS076_F_Pastataiadmini7Kitareguliuoja1" localSheetId="6">'Forma 7'!$P$44</definedName>
    <definedName name="VAS076_F_Pastataiadmini7Kitareguliuoja1">'Forma 7'!$P$44</definedName>
    <definedName name="VAS076_F_Pastataiadmini81IS" localSheetId="6">'Forma 7'!$D$72</definedName>
    <definedName name="VAS076_F_Pastataiadmini81IS">'Forma 7'!$D$72</definedName>
    <definedName name="VAS076_F_Pastataiadmini831GeriamojoVandens" localSheetId="6">'Forma 7'!$F$72</definedName>
    <definedName name="VAS076_F_Pastataiadmini831GeriamojoVandens">'Forma 7'!$F$72</definedName>
    <definedName name="VAS076_F_Pastataiadmini832GeriamojoVandens" localSheetId="6">'Forma 7'!$G$72</definedName>
    <definedName name="VAS076_F_Pastataiadmini832GeriamojoVandens">'Forma 7'!$G$72</definedName>
    <definedName name="VAS076_F_Pastataiadmini833GeriamojoVandens" localSheetId="6">'Forma 7'!$H$72</definedName>
    <definedName name="VAS076_F_Pastataiadmini833GeriamojoVandens">'Forma 7'!$H$72</definedName>
    <definedName name="VAS076_F_Pastataiadmini83IsViso" localSheetId="6">'Forma 7'!$E$72</definedName>
    <definedName name="VAS076_F_Pastataiadmini83IsViso">'Forma 7'!$E$72</definedName>
    <definedName name="VAS076_F_Pastataiadmini841NuotekuSurinkimas" localSheetId="6">'Forma 7'!$J$72</definedName>
    <definedName name="VAS076_F_Pastataiadmini841NuotekuSurinkimas">'Forma 7'!$J$72</definedName>
    <definedName name="VAS076_F_Pastataiadmini842NuotekuValymas" localSheetId="6">'Forma 7'!$K$72</definedName>
    <definedName name="VAS076_F_Pastataiadmini842NuotekuValymas">'Forma 7'!$K$72</definedName>
    <definedName name="VAS076_F_Pastataiadmini843NuotekuDumblo" localSheetId="6">'Forma 7'!$L$72</definedName>
    <definedName name="VAS076_F_Pastataiadmini843NuotekuDumblo">'Forma 7'!$L$72</definedName>
    <definedName name="VAS076_F_Pastataiadmini84IsViso" localSheetId="6">'Forma 7'!$I$72</definedName>
    <definedName name="VAS076_F_Pastataiadmini84IsViso">'Forma 7'!$I$72</definedName>
    <definedName name="VAS076_F_Pastataiadmini85PavirsiniuNuoteku" localSheetId="6">'Forma 7'!$M$72</definedName>
    <definedName name="VAS076_F_Pastataiadmini85PavirsiniuNuoteku">'Forma 7'!$M$72</definedName>
    <definedName name="VAS076_F_Pastataiadmini86KitosReguliuojamosios" localSheetId="6">'Forma 7'!$N$72</definedName>
    <definedName name="VAS076_F_Pastataiadmini86KitosReguliuojamosios">'Forma 7'!$N$72</definedName>
    <definedName name="VAS076_F_Pastataiadmini87KitosVeiklos" localSheetId="6">'Forma 7'!$Q$72</definedName>
    <definedName name="VAS076_F_Pastataiadmini87KitosVeiklos">'Forma 7'!$Q$72</definedName>
    <definedName name="VAS076_F_Pastataiadmini8Apskaitosveikla1" localSheetId="6">'Forma 7'!$O$72</definedName>
    <definedName name="VAS076_F_Pastataiadmini8Apskaitosveikla1">'Forma 7'!$O$72</definedName>
    <definedName name="VAS076_F_Pastataiadmini8Kitareguliuoja1" localSheetId="6">'Forma 7'!$P$72</definedName>
    <definedName name="VAS076_F_Pastataiadmini8Kitareguliuoja1">'Forma 7'!$P$72</definedName>
    <definedName name="VAS076_F_Pastataiadmini91IS" localSheetId="6">'Forma 7'!$D$122</definedName>
    <definedName name="VAS076_F_Pastataiadmini91IS">'Forma 7'!$D$122</definedName>
    <definedName name="VAS076_F_Pastataiadmini931GeriamojoVandens" localSheetId="6">'Forma 7'!$F$122</definedName>
    <definedName name="VAS076_F_Pastataiadmini931GeriamojoVandens">'Forma 7'!$F$122</definedName>
    <definedName name="VAS076_F_Pastataiadmini932GeriamojoVandens" localSheetId="6">'Forma 7'!$G$122</definedName>
    <definedName name="VAS076_F_Pastataiadmini932GeriamojoVandens">'Forma 7'!$G$122</definedName>
    <definedName name="VAS076_F_Pastataiadmini933GeriamojoVandens" localSheetId="6">'Forma 7'!$H$122</definedName>
    <definedName name="VAS076_F_Pastataiadmini933GeriamojoVandens">'Forma 7'!$H$122</definedName>
    <definedName name="VAS076_F_Pastataiadmini93IsViso" localSheetId="6">'Forma 7'!$E$122</definedName>
    <definedName name="VAS076_F_Pastataiadmini93IsViso">'Forma 7'!$E$122</definedName>
    <definedName name="VAS076_F_Pastataiadmini941NuotekuSurinkimas" localSheetId="6">'Forma 7'!$J$122</definedName>
    <definedName name="VAS076_F_Pastataiadmini941NuotekuSurinkimas">'Forma 7'!$J$122</definedName>
    <definedName name="VAS076_F_Pastataiadmini942NuotekuValymas" localSheetId="6">'Forma 7'!$K$122</definedName>
    <definedName name="VAS076_F_Pastataiadmini942NuotekuValymas">'Forma 7'!$K$122</definedName>
    <definedName name="VAS076_F_Pastataiadmini943NuotekuDumblo" localSheetId="6">'Forma 7'!$L$122</definedName>
    <definedName name="VAS076_F_Pastataiadmini943NuotekuDumblo">'Forma 7'!$L$122</definedName>
    <definedName name="VAS076_F_Pastataiadmini94IsViso" localSheetId="6">'Forma 7'!$I$122</definedName>
    <definedName name="VAS076_F_Pastataiadmini94IsViso">'Forma 7'!$I$122</definedName>
    <definedName name="VAS076_F_Pastataiadmini95PavirsiniuNuoteku" localSheetId="6">'Forma 7'!$M$122</definedName>
    <definedName name="VAS076_F_Pastataiadmini95PavirsiniuNuoteku">'Forma 7'!$M$122</definedName>
    <definedName name="VAS076_F_Pastataiadmini96KitosReguliuojamosios" localSheetId="6">'Forma 7'!$N$122</definedName>
    <definedName name="VAS076_F_Pastataiadmini96KitosReguliuojamosios">'Forma 7'!$N$122</definedName>
    <definedName name="VAS076_F_Pastataiadmini97KitosVeiklos" localSheetId="6">'Forma 7'!$Q$122</definedName>
    <definedName name="VAS076_F_Pastataiadmini97KitosVeiklos">'Forma 7'!$Q$122</definedName>
    <definedName name="VAS076_F_Pastataiadmini9Apskaitosveikla1" localSheetId="6">'Forma 7'!$O$122</definedName>
    <definedName name="VAS076_F_Pastataiadmini9Apskaitosveikla1">'Forma 7'!$O$122</definedName>
    <definedName name="VAS076_F_Pastataiadmini9Kitareguliuoja1" localSheetId="6">'Forma 7'!$P$122</definedName>
    <definedName name="VAS076_F_Pastataiadmini9Kitareguliuoja1">'Forma 7'!$P$122</definedName>
    <definedName name="VAS076_F_Pastataiirstat61IS" localSheetId="6">'Forma 7'!$D$15</definedName>
    <definedName name="VAS076_F_Pastataiirstat61IS">'Forma 7'!$D$15</definedName>
    <definedName name="VAS076_F_Pastataiirstat631GeriamojoVandens" localSheetId="6">'Forma 7'!$F$15</definedName>
    <definedName name="VAS076_F_Pastataiirstat631GeriamojoVandens">'Forma 7'!$F$15</definedName>
    <definedName name="VAS076_F_Pastataiirstat632GeriamojoVandens" localSheetId="6">'Forma 7'!$G$15</definedName>
    <definedName name="VAS076_F_Pastataiirstat632GeriamojoVandens">'Forma 7'!$G$15</definedName>
    <definedName name="VAS076_F_Pastataiirstat633GeriamojoVandens" localSheetId="6">'Forma 7'!$H$15</definedName>
    <definedName name="VAS076_F_Pastataiirstat633GeriamojoVandens">'Forma 7'!$H$15</definedName>
    <definedName name="VAS076_F_Pastataiirstat63IsViso" localSheetId="6">'Forma 7'!$E$15</definedName>
    <definedName name="VAS076_F_Pastataiirstat63IsViso">'Forma 7'!$E$15</definedName>
    <definedName name="VAS076_F_Pastataiirstat641NuotekuSurinkimas" localSheetId="6">'Forma 7'!$J$15</definedName>
    <definedName name="VAS076_F_Pastataiirstat641NuotekuSurinkimas">'Forma 7'!$J$15</definedName>
    <definedName name="VAS076_F_Pastataiirstat642NuotekuValymas" localSheetId="6">'Forma 7'!$K$15</definedName>
    <definedName name="VAS076_F_Pastataiirstat642NuotekuValymas">'Forma 7'!$K$15</definedName>
    <definedName name="VAS076_F_Pastataiirstat643NuotekuDumblo" localSheetId="6">'Forma 7'!$L$15</definedName>
    <definedName name="VAS076_F_Pastataiirstat643NuotekuDumblo">'Forma 7'!$L$15</definedName>
    <definedName name="VAS076_F_Pastataiirstat64IsViso" localSheetId="6">'Forma 7'!$I$15</definedName>
    <definedName name="VAS076_F_Pastataiirstat64IsViso">'Forma 7'!$I$15</definedName>
    <definedName name="VAS076_F_Pastataiirstat65PavirsiniuNuoteku" localSheetId="6">'Forma 7'!$M$15</definedName>
    <definedName name="VAS076_F_Pastataiirstat65PavirsiniuNuoteku">'Forma 7'!$M$15</definedName>
    <definedName name="VAS076_F_Pastataiirstat66KitosReguliuojamosios" localSheetId="6">'Forma 7'!$N$15</definedName>
    <definedName name="VAS076_F_Pastataiirstat66KitosReguliuojamosios">'Forma 7'!$N$15</definedName>
    <definedName name="VAS076_F_Pastataiirstat67KitosVeiklos" localSheetId="6">'Forma 7'!$Q$15</definedName>
    <definedName name="VAS076_F_Pastataiirstat67KitosVeiklos">'Forma 7'!$Q$15</definedName>
    <definedName name="VAS076_F_Pastataiirstat6Apskaitosveikla1" localSheetId="6">'Forma 7'!$O$15</definedName>
    <definedName name="VAS076_F_Pastataiirstat6Apskaitosveikla1">'Forma 7'!$O$15</definedName>
    <definedName name="VAS076_F_Pastataiirstat6Kitareguliuoja1" localSheetId="6">'Forma 7'!$P$15</definedName>
    <definedName name="VAS076_F_Pastataiirstat6Kitareguliuoja1">'Forma 7'!$P$15</definedName>
    <definedName name="VAS076_F_Pastataiirstat71IS" localSheetId="6">'Forma 7'!$D$43</definedName>
    <definedName name="VAS076_F_Pastataiirstat71IS">'Forma 7'!$D$43</definedName>
    <definedName name="VAS076_F_Pastataiirstat731GeriamojoVandens" localSheetId="6">'Forma 7'!$F$43</definedName>
    <definedName name="VAS076_F_Pastataiirstat731GeriamojoVandens">'Forma 7'!$F$43</definedName>
    <definedName name="VAS076_F_Pastataiirstat732GeriamojoVandens" localSheetId="6">'Forma 7'!$G$43</definedName>
    <definedName name="VAS076_F_Pastataiirstat732GeriamojoVandens">'Forma 7'!$G$43</definedName>
    <definedName name="VAS076_F_Pastataiirstat733GeriamojoVandens" localSheetId="6">'Forma 7'!$H$43</definedName>
    <definedName name="VAS076_F_Pastataiirstat733GeriamojoVandens">'Forma 7'!$H$43</definedName>
    <definedName name="VAS076_F_Pastataiirstat73IsViso" localSheetId="6">'Forma 7'!$E$43</definedName>
    <definedName name="VAS076_F_Pastataiirstat73IsViso">'Forma 7'!$E$43</definedName>
    <definedName name="VAS076_F_Pastataiirstat741NuotekuSurinkimas" localSheetId="6">'Forma 7'!$J$43</definedName>
    <definedName name="VAS076_F_Pastataiirstat741NuotekuSurinkimas">'Forma 7'!$J$43</definedName>
    <definedName name="VAS076_F_Pastataiirstat742NuotekuValymas" localSheetId="6">'Forma 7'!$K$43</definedName>
    <definedName name="VAS076_F_Pastataiirstat742NuotekuValymas">'Forma 7'!$K$43</definedName>
    <definedName name="VAS076_F_Pastataiirstat743NuotekuDumblo" localSheetId="6">'Forma 7'!$L$43</definedName>
    <definedName name="VAS076_F_Pastataiirstat743NuotekuDumblo">'Forma 7'!$L$43</definedName>
    <definedName name="VAS076_F_Pastataiirstat74IsViso" localSheetId="6">'Forma 7'!$I$43</definedName>
    <definedName name="VAS076_F_Pastataiirstat74IsViso">'Forma 7'!$I$43</definedName>
    <definedName name="VAS076_F_Pastataiirstat75PavirsiniuNuoteku" localSheetId="6">'Forma 7'!$M$43</definedName>
    <definedName name="VAS076_F_Pastataiirstat75PavirsiniuNuoteku">'Forma 7'!$M$43</definedName>
    <definedName name="VAS076_F_Pastataiirstat76KitosReguliuojamosios" localSheetId="6">'Forma 7'!$N$43</definedName>
    <definedName name="VAS076_F_Pastataiirstat76KitosReguliuojamosios">'Forma 7'!$N$43</definedName>
    <definedName name="VAS076_F_Pastataiirstat77KitosVeiklos" localSheetId="6">'Forma 7'!$Q$43</definedName>
    <definedName name="VAS076_F_Pastataiirstat77KitosVeiklos">'Forma 7'!$Q$43</definedName>
    <definedName name="VAS076_F_Pastataiirstat7Apskaitosveikla1" localSheetId="6">'Forma 7'!$O$43</definedName>
    <definedName name="VAS076_F_Pastataiirstat7Apskaitosveikla1">'Forma 7'!$O$43</definedName>
    <definedName name="VAS076_F_Pastataiirstat7Kitareguliuoja1" localSheetId="6">'Forma 7'!$P$43</definedName>
    <definedName name="VAS076_F_Pastataiirstat7Kitareguliuoja1">'Forma 7'!$P$43</definedName>
    <definedName name="VAS076_F_Pastataiirstat81IS" localSheetId="6">'Forma 7'!$D$71</definedName>
    <definedName name="VAS076_F_Pastataiirstat81IS">'Forma 7'!$D$71</definedName>
    <definedName name="VAS076_F_Pastataiirstat831GeriamojoVandens" localSheetId="6">'Forma 7'!$F$71</definedName>
    <definedName name="VAS076_F_Pastataiirstat831GeriamojoVandens">'Forma 7'!$F$71</definedName>
    <definedName name="VAS076_F_Pastataiirstat832GeriamojoVandens" localSheetId="6">'Forma 7'!$G$71</definedName>
    <definedName name="VAS076_F_Pastataiirstat832GeriamojoVandens">'Forma 7'!$G$71</definedName>
    <definedName name="VAS076_F_Pastataiirstat833GeriamojoVandens" localSheetId="6">'Forma 7'!$H$71</definedName>
    <definedName name="VAS076_F_Pastataiirstat833GeriamojoVandens">'Forma 7'!$H$71</definedName>
    <definedName name="VAS076_F_Pastataiirstat83IsViso" localSheetId="6">'Forma 7'!$E$71</definedName>
    <definedName name="VAS076_F_Pastataiirstat83IsViso">'Forma 7'!$E$71</definedName>
    <definedName name="VAS076_F_Pastataiirstat841NuotekuSurinkimas" localSheetId="6">'Forma 7'!$J$71</definedName>
    <definedName name="VAS076_F_Pastataiirstat841NuotekuSurinkimas">'Forma 7'!$J$71</definedName>
    <definedName name="VAS076_F_Pastataiirstat842NuotekuValymas" localSheetId="6">'Forma 7'!$K$71</definedName>
    <definedName name="VAS076_F_Pastataiirstat842NuotekuValymas">'Forma 7'!$K$71</definedName>
    <definedName name="VAS076_F_Pastataiirstat843NuotekuDumblo" localSheetId="6">'Forma 7'!$L$71</definedName>
    <definedName name="VAS076_F_Pastataiirstat843NuotekuDumblo">'Forma 7'!$L$71</definedName>
    <definedName name="VAS076_F_Pastataiirstat84IsViso" localSheetId="6">'Forma 7'!$I$71</definedName>
    <definedName name="VAS076_F_Pastataiirstat84IsViso">'Forma 7'!$I$71</definedName>
    <definedName name="VAS076_F_Pastataiirstat85PavirsiniuNuoteku" localSheetId="6">'Forma 7'!$M$71</definedName>
    <definedName name="VAS076_F_Pastataiirstat85PavirsiniuNuoteku">'Forma 7'!$M$71</definedName>
    <definedName name="VAS076_F_Pastataiirstat86KitosReguliuojamosios" localSheetId="6">'Forma 7'!$N$71</definedName>
    <definedName name="VAS076_F_Pastataiirstat86KitosReguliuojamosios">'Forma 7'!$N$71</definedName>
    <definedName name="VAS076_F_Pastataiirstat87KitosVeiklos" localSheetId="6">'Forma 7'!$Q$71</definedName>
    <definedName name="VAS076_F_Pastataiirstat87KitosVeiklos">'Forma 7'!$Q$71</definedName>
    <definedName name="VAS076_F_Pastataiirstat8Apskaitosveikla1" localSheetId="6">'Forma 7'!$O$71</definedName>
    <definedName name="VAS076_F_Pastataiirstat8Apskaitosveikla1">'Forma 7'!$O$71</definedName>
    <definedName name="VAS076_F_Pastataiirstat8Kitareguliuoja1" localSheetId="6">'Forma 7'!$P$71</definedName>
    <definedName name="VAS076_F_Pastataiirstat8Kitareguliuoja1">'Forma 7'!$P$71</definedName>
    <definedName name="VAS076_F_Pastataiirstat91IS" localSheetId="6">'Forma 7'!$D$121</definedName>
    <definedName name="VAS076_F_Pastataiirstat91IS">'Forma 7'!$D$121</definedName>
    <definedName name="VAS076_F_Pastataiirstat931GeriamojoVandens" localSheetId="6">'Forma 7'!$F$121</definedName>
    <definedName name="VAS076_F_Pastataiirstat931GeriamojoVandens">'Forma 7'!$F$121</definedName>
    <definedName name="VAS076_F_Pastataiirstat932GeriamojoVandens" localSheetId="6">'Forma 7'!$G$121</definedName>
    <definedName name="VAS076_F_Pastataiirstat932GeriamojoVandens">'Forma 7'!$G$121</definedName>
    <definedName name="VAS076_F_Pastataiirstat933GeriamojoVandens" localSheetId="6">'Forma 7'!$H$121</definedName>
    <definedName name="VAS076_F_Pastataiirstat933GeriamojoVandens">'Forma 7'!$H$121</definedName>
    <definedName name="VAS076_F_Pastataiirstat93IsViso" localSheetId="6">'Forma 7'!$E$121</definedName>
    <definedName name="VAS076_F_Pastataiirstat93IsViso">'Forma 7'!$E$121</definedName>
    <definedName name="VAS076_F_Pastataiirstat941NuotekuSurinkimas" localSheetId="6">'Forma 7'!$J$121</definedName>
    <definedName name="VAS076_F_Pastataiirstat941NuotekuSurinkimas">'Forma 7'!$J$121</definedName>
    <definedName name="VAS076_F_Pastataiirstat942NuotekuValymas" localSheetId="6">'Forma 7'!$K$121</definedName>
    <definedName name="VAS076_F_Pastataiirstat942NuotekuValymas">'Forma 7'!$K$121</definedName>
    <definedName name="VAS076_F_Pastataiirstat943NuotekuDumblo" localSheetId="6">'Forma 7'!$L$121</definedName>
    <definedName name="VAS076_F_Pastataiirstat943NuotekuDumblo">'Forma 7'!$L$121</definedName>
    <definedName name="VAS076_F_Pastataiirstat94IsViso" localSheetId="6">'Forma 7'!$I$121</definedName>
    <definedName name="VAS076_F_Pastataiirstat94IsViso">'Forma 7'!$I$121</definedName>
    <definedName name="VAS076_F_Pastataiirstat95PavirsiniuNuoteku" localSheetId="6">'Forma 7'!$M$121</definedName>
    <definedName name="VAS076_F_Pastataiirstat95PavirsiniuNuoteku">'Forma 7'!$M$121</definedName>
    <definedName name="VAS076_F_Pastataiirstat96KitosReguliuojamosios" localSheetId="6">'Forma 7'!$N$121</definedName>
    <definedName name="VAS076_F_Pastataiirstat96KitosReguliuojamosios">'Forma 7'!$N$121</definedName>
    <definedName name="VAS076_F_Pastataiirstat97KitosVeiklos" localSheetId="6">'Forma 7'!$Q$121</definedName>
    <definedName name="VAS076_F_Pastataiirstat97KitosVeiklos">'Forma 7'!$Q$121</definedName>
    <definedName name="VAS076_F_Pastataiirstat9Apskaitosveikla1" localSheetId="6">'Forma 7'!$O$121</definedName>
    <definedName name="VAS076_F_Pastataiirstat9Apskaitosveikla1">'Forma 7'!$O$121</definedName>
    <definedName name="VAS076_F_Pastataiirstat9Kitareguliuoja1" localSheetId="6">'Forma 7'!$P$121</definedName>
    <definedName name="VAS076_F_Pastataiirstat9Kitareguliuoja1">'Forma 7'!$P$121</definedName>
    <definedName name="VAS076_F_Saulessviesose11IS" localSheetId="6">'Forma 7'!$D$20</definedName>
    <definedName name="VAS076_F_Saulessviesose11IS">'Forma 7'!$D$20</definedName>
    <definedName name="VAS076_F_Saulessviesose131GeriamojoVandens" localSheetId="6">'Forma 7'!$F$20</definedName>
    <definedName name="VAS076_F_Saulessviesose131GeriamojoVandens">'Forma 7'!$F$20</definedName>
    <definedName name="VAS076_F_Saulessviesose132GeriamojoVandens" localSheetId="6">'Forma 7'!$G$20</definedName>
    <definedName name="VAS076_F_Saulessviesose132GeriamojoVandens">'Forma 7'!$G$20</definedName>
    <definedName name="VAS076_F_Saulessviesose133GeriamojoVandens" localSheetId="6">'Forma 7'!$H$20</definedName>
    <definedName name="VAS076_F_Saulessviesose133GeriamojoVandens">'Forma 7'!$H$20</definedName>
    <definedName name="VAS076_F_Saulessviesose13IsViso" localSheetId="6">'Forma 7'!$E$20</definedName>
    <definedName name="VAS076_F_Saulessviesose13IsViso">'Forma 7'!$E$20</definedName>
    <definedName name="VAS076_F_Saulessviesose141NuotekuSurinkimas" localSheetId="6">'Forma 7'!$J$20</definedName>
    <definedName name="VAS076_F_Saulessviesose141NuotekuSurinkimas">'Forma 7'!$J$20</definedName>
    <definedName name="VAS076_F_Saulessviesose142NuotekuValymas" localSheetId="6">'Forma 7'!$K$20</definedName>
    <definedName name="VAS076_F_Saulessviesose142NuotekuValymas">'Forma 7'!$K$20</definedName>
    <definedName name="VAS076_F_Saulessviesose143NuotekuDumblo" localSheetId="6">'Forma 7'!$L$20</definedName>
    <definedName name="VAS076_F_Saulessviesose143NuotekuDumblo">'Forma 7'!$L$20</definedName>
    <definedName name="VAS076_F_Saulessviesose14IsViso" localSheetId="6">'Forma 7'!$I$20</definedName>
    <definedName name="VAS076_F_Saulessviesose14IsViso">'Forma 7'!$I$20</definedName>
    <definedName name="VAS076_F_Saulessviesose15PavirsiniuNuoteku" localSheetId="6">'Forma 7'!$M$20</definedName>
    <definedName name="VAS076_F_Saulessviesose15PavirsiniuNuoteku">'Forma 7'!$M$20</definedName>
    <definedName name="VAS076_F_Saulessviesose16KitosReguliuojamosios" localSheetId="6">'Forma 7'!$N$20</definedName>
    <definedName name="VAS076_F_Saulessviesose16KitosReguliuojamosios">'Forma 7'!$N$20</definedName>
    <definedName name="VAS076_F_Saulessviesose17KitosVeiklos" localSheetId="6">'Forma 7'!$Q$20</definedName>
    <definedName name="VAS076_F_Saulessviesose17KitosVeiklos">'Forma 7'!$Q$20</definedName>
    <definedName name="VAS076_F_Saulessviesose1Apskaitosveikla1" localSheetId="6">'Forma 7'!$O$20</definedName>
    <definedName name="VAS076_F_Saulessviesose1Apskaitosveikla1">'Forma 7'!$O$20</definedName>
    <definedName name="VAS076_F_Saulessviesose1Kitareguliuoja1" localSheetId="6">'Forma 7'!$P$20</definedName>
    <definedName name="VAS076_F_Saulessviesose1Kitareguliuoja1">'Forma 7'!$P$20</definedName>
    <definedName name="VAS076_F_Saulessviesose21IS" localSheetId="6">'Forma 7'!$D$48</definedName>
    <definedName name="VAS076_F_Saulessviesose21IS">'Forma 7'!$D$48</definedName>
    <definedName name="VAS076_F_Saulessviesose231GeriamojoVandens" localSheetId="6">'Forma 7'!$F$48</definedName>
    <definedName name="VAS076_F_Saulessviesose231GeriamojoVandens">'Forma 7'!$F$48</definedName>
    <definedName name="VAS076_F_Saulessviesose232GeriamojoVandens" localSheetId="6">'Forma 7'!$G$48</definedName>
    <definedName name="VAS076_F_Saulessviesose232GeriamojoVandens">'Forma 7'!$G$48</definedName>
    <definedName name="VAS076_F_Saulessviesose233GeriamojoVandens" localSheetId="6">'Forma 7'!$H$48</definedName>
    <definedName name="VAS076_F_Saulessviesose233GeriamojoVandens">'Forma 7'!$H$48</definedName>
    <definedName name="VAS076_F_Saulessviesose23IsViso" localSheetId="6">'Forma 7'!$E$48</definedName>
    <definedName name="VAS076_F_Saulessviesose23IsViso">'Forma 7'!$E$48</definedName>
    <definedName name="VAS076_F_Saulessviesose241NuotekuSurinkimas" localSheetId="6">'Forma 7'!$J$48</definedName>
    <definedName name="VAS076_F_Saulessviesose241NuotekuSurinkimas">'Forma 7'!$J$48</definedName>
    <definedName name="VAS076_F_Saulessviesose242NuotekuValymas" localSheetId="6">'Forma 7'!$K$48</definedName>
    <definedName name="VAS076_F_Saulessviesose242NuotekuValymas">'Forma 7'!$K$48</definedName>
    <definedName name="VAS076_F_Saulessviesose243NuotekuDumblo" localSheetId="6">'Forma 7'!$L$48</definedName>
    <definedName name="VAS076_F_Saulessviesose243NuotekuDumblo">'Forma 7'!$L$48</definedName>
    <definedName name="VAS076_F_Saulessviesose24IsViso" localSheetId="6">'Forma 7'!$I$48</definedName>
    <definedName name="VAS076_F_Saulessviesose24IsViso">'Forma 7'!$I$48</definedName>
    <definedName name="VAS076_F_Saulessviesose25PavirsiniuNuoteku" localSheetId="6">'Forma 7'!$M$48</definedName>
    <definedName name="VAS076_F_Saulessviesose25PavirsiniuNuoteku">'Forma 7'!$M$48</definedName>
    <definedName name="VAS076_F_Saulessviesose26KitosReguliuojamosios" localSheetId="6">'Forma 7'!$N$48</definedName>
    <definedName name="VAS076_F_Saulessviesose26KitosReguliuojamosios">'Forma 7'!$N$48</definedName>
    <definedName name="VAS076_F_Saulessviesose27KitosVeiklos" localSheetId="6">'Forma 7'!$Q$48</definedName>
    <definedName name="VAS076_F_Saulessviesose27KitosVeiklos">'Forma 7'!$Q$48</definedName>
    <definedName name="VAS076_F_Saulessviesose2Apskaitosveikla1" localSheetId="6">'Forma 7'!$O$48</definedName>
    <definedName name="VAS076_F_Saulessviesose2Apskaitosveikla1">'Forma 7'!$O$48</definedName>
    <definedName name="VAS076_F_Saulessviesose2Kitareguliuoja1" localSheetId="6">'Forma 7'!$P$48</definedName>
    <definedName name="VAS076_F_Saulessviesose2Kitareguliuoja1">'Forma 7'!$P$48</definedName>
    <definedName name="VAS076_F_Saulessviesose31IS" localSheetId="6">'Forma 7'!$D$76</definedName>
    <definedName name="VAS076_F_Saulessviesose31IS">'Forma 7'!$D$76</definedName>
    <definedName name="VAS076_F_Saulessviesose331GeriamojoVandens" localSheetId="6">'Forma 7'!$F$76</definedName>
    <definedName name="VAS076_F_Saulessviesose331GeriamojoVandens">'Forma 7'!$F$76</definedName>
    <definedName name="VAS076_F_Saulessviesose332GeriamojoVandens" localSheetId="6">'Forma 7'!$G$76</definedName>
    <definedName name="VAS076_F_Saulessviesose332GeriamojoVandens">'Forma 7'!$G$76</definedName>
    <definedName name="VAS076_F_Saulessviesose333GeriamojoVandens" localSheetId="6">'Forma 7'!$H$76</definedName>
    <definedName name="VAS076_F_Saulessviesose333GeriamojoVandens">'Forma 7'!$H$76</definedName>
    <definedName name="VAS076_F_Saulessviesose33IsViso" localSheetId="6">'Forma 7'!$E$76</definedName>
    <definedName name="VAS076_F_Saulessviesose33IsViso">'Forma 7'!$E$76</definedName>
    <definedName name="VAS076_F_Saulessviesose341NuotekuSurinkimas" localSheetId="6">'Forma 7'!$J$76</definedName>
    <definedName name="VAS076_F_Saulessviesose341NuotekuSurinkimas">'Forma 7'!$J$76</definedName>
    <definedName name="VAS076_F_Saulessviesose342NuotekuValymas" localSheetId="6">'Forma 7'!$K$76</definedName>
    <definedName name="VAS076_F_Saulessviesose342NuotekuValymas">'Forma 7'!$K$76</definedName>
    <definedName name="VAS076_F_Saulessviesose343NuotekuDumblo" localSheetId="6">'Forma 7'!$L$76</definedName>
    <definedName name="VAS076_F_Saulessviesose343NuotekuDumblo">'Forma 7'!$L$76</definedName>
    <definedName name="VAS076_F_Saulessviesose34IsViso" localSheetId="6">'Forma 7'!$I$76</definedName>
    <definedName name="VAS076_F_Saulessviesose34IsViso">'Forma 7'!$I$76</definedName>
    <definedName name="VAS076_F_Saulessviesose35PavirsiniuNuoteku" localSheetId="6">'Forma 7'!$M$76</definedName>
    <definedName name="VAS076_F_Saulessviesose35PavirsiniuNuoteku">'Forma 7'!$M$76</definedName>
    <definedName name="VAS076_F_Saulessviesose36KitosReguliuojamosios" localSheetId="6">'Forma 7'!$N$76</definedName>
    <definedName name="VAS076_F_Saulessviesose36KitosReguliuojamosios">'Forma 7'!$N$76</definedName>
    <definedName name="VAS076_F_Saulessviesose37KitosVeiklos" localSheetId="6">'Forma 7'!$Q$76</definedName>
    <definedName name="VAS076_F_Saulessviesose37KitosVeiklos">'Forma 7'!$Q$76</definedName>
    <definedName name="VAS076_F_Saulessviesose3Apskaitosveikla1" localSheetId="6">'Forma 7'!$O$76</definedName>
    <definedName name="VAS076_F_Saulessviesose3Apskaitosveikla1">'Forma 7'!$O$76</definedName>
    <definedName name="VAS076_F_Saulessviesose3Kitareguliuoja1" localSheetId="6">'Forma 7'!$P$76</definedName>
    <definedName name="VAS076_F_Saulessviesose3Kitareguliuoja1">'Forma 7'!$P$76</definedName>
    <definedName name="VAS076_F_Saulessviesose41IS" localSheetId="6">'Forma 7'!$D$126</definedName>
    <definedName name="VAS076_F_Saulessviesose41IS">'Forma 7'!$D$126</definedName>
    <definedName name="VAS076_F_Saulessviesose431GeriamojoVandens" localSheetId="6">'Forma 7'!$F$126</definedName>
    <definedName name="VAS076_F_Saulessviesose431GeriamojoVandens">'Forma 7'!$F$126</definedName>
    <definedName name="VAS076_F_Saulessviesose432GeriamojoVandens" localSheetId="6">'Forma 7'!$G$126</definedName>
    <definedName name="VAS076_F_Saulessviesose432GeriamojoVandens">'Forma 7'!$G$126</definedName>
    <definedName name="VAS076_F_Saulessviesose433GeriamojoVandens" localSheetId="6">'Forma 7'!$H$126</definedName>
    <definedName name="VAS076_F_Saulessviesose433GeriamojoVandens">'Forma 7'!$H$126</definedName>
    <definedName name="VAS076_F_Saulessviesose43IsViso" localSheetId="6">'Forma 7'!$E$126</definedName>
    <definedName name="VAS076_F_Saulessviesose43IsViso">'Forma 7'!$E$126</definedName>
    <definedName name="VAS076_F_Saulessviesose441NuotekuSurinkimas" localSheetId="6">'Forma 7'!$J$126</definedName>
    <definedName name="VAS076_F_Saulessviesose441NuotekuSurinkimas">'Forma 7'!$J$126</definedName>
    <definedName name="VAS076_F_Saulessviesose442NuotekuValymas" localSheetId="6">'Forma 7'!$K$126</definedName>
    <definedName name="VAS076_F_Saulessviesose442NuotekuValymas">'Forma 7'!$K$126</definedName>
    <definedName name="VAS076_F_Saulessviesose443NuotekuDumblo" localSheetId="6">'Forma 7'!$L$126</definedName>
    <definedName name="VAS076_F_Saulessviesose443NuotekuDumblo">'Forma 7'!$L$126</definedName>
    <definedName name="VAS076_F_Saulessviesose44IsViso" localSheetId="6">'Forma 7'!$I$126</definedName>
    <definedName name="VAS076_F_Saulessviesose44IsViso">'Forma 7'!$I$126</definedName>
    <definedName name="VAS076_F_Saulessviesose45PavirsiniuNuoteku" localSheetId="6">'Forma 7'!$M$126</definedName>
    <definedName name="VAS076_F_Saulessviesose45PavirsiniuNuoteku">'Forma 7'!$M$126</definedName>
    <definedName name="VAS076_F_Saulessviesose46KitosReguliuojamosios" localSheetId="6">'Forma 7'!$N$126</definedName>
    <definedName name="VAS076_F_Saulessviesose46KitosReguliuojamosios">'Forma 7'!$N$126</definedName>
    <definedName name="VAS076_F_Saulessviesose47KitosVeiklos" localSheetId="6">'Forma 7'!$Q$126</definedName>
    <definedName name="VAS076_F_Saulessviesose47KitosVeiklos">'Forma 7'!$Q$126</definedName>
    <definedName name="VAS076_F_Saulessviesose4Apskaitosveikla1" localSheetId="6">'Forma 7'!$O$126</definedName>
    <definedName name="VAS076_F_Saulessviesose4Apskaitosveikla1">'Forma 7'!$O$126</definedName>
    <definedName name="VAS076_F_Saulessviesose4Kitareguliuoja1" localSheetId="6">'Forma 7'!$P$126</definedName>
    <definedName name="VAS076_F_Saulessviesose4Kitareguliuoja1">'Forma 7'!$P$126</definedName>
    <definedName name="VAS076_F_Silumosatsiska11IS" localSheetId="6">'Forma 7'!$D$28</definedName>
    <definedName name="VAS076_F_Silumosatsiska11IS">'Forma 7'!$D$28</definedName>
    <definedName name="VAS076_F_Silumosatsiska131GeriamojoVandens" localSheetId="6">'Forma 7'!$F$28</definedName>
    <definedName name="VAS076_F_Silumosatsiska131GeriamojoVandens">'Forma 7'!$F$28</definedName>
    <definedName name="VAS076_F_Silumosatsiska132GeriamojoVandens" localSheetId="6">'Forma 7'!$G$28</definedName>
    <definedName name="VAS076_F_Silumosatsiska132GeriamojoVandens">'Forma 7'!$G$28</definedName>
    <definedName name="VAS076_F_Silumosatsiska133GeriamojoVandens" localSheetId="6">'Forma 7'!$H$28</definedName>
    <definedName name="VAS076_F_Silumosatsiska133GeriamojoVandens">'Forma 7'!$H$28</definedName>
    <definedName name="VAS076_F_Silumosatsiska13IsViso" localSheetId="6">'Forma 7'!$E$28</definedName>
    <definedName name="VAS076_F_Silumosatsiska13IsViso">'Forma 7'!$E$28</definedName>
    <definedName name="VAS076_F_Silumosatsiska141NuotekuSurinkimas" localSheetId="6">'Forma 7'!$J$28</definedName>
    <definedName name="VAS076_F_Silumosatsiska141NuotekuSurinkimas">'Forma 7'!$J$28</definedName>
    <definedName name="VAS076_F_Silumosatsiska142NuotekuValymas" localSheetId="6">'Forma 7'!$K$28</definedName>
    <definedName name="VAS076_F_Silumosatsiska142NuotekuValymas">'Forma 7'!$K$28</definedName>
    <definedName name="VAS076_F_Silumosatsiska143NuotekuDumblo" localSheetId="6">'Forma 7'!$L$28</definedName>
    <definedName name="VAS076_F_Silumosatsiska143NuotekuDumblo">'Forma 7'!$L$28</definedName>
    <definedName name="VAS076_F_Silumosatsiska14IsViso" localSheetId="6">'Forma 7'!$I$28</definedName>
    <definedName name="VAS076_F_Silumosatsiska14IsViso">'Forma 7'!$I$28</definedName>
    <definedName name="VAS076_F_Silumosatsiska15PavirsiniuNuoteku" localSheetId="6">'Forma 7'!$M$28</definedName>
    <definedName name="VAS076_F_Silumosatsiska15PavirsiniuNuoteku">'Forma 7'!$M$28</definedName>
    <definedName name="VAS076_F_Silumosatsiska16KitosReguliuojamosios" localSheetId="6">'Forma 7'!$N$28</definedName>
    <definedName name="VAS076_F_Silumosatsiska16KitosReguliuojamosios">'Forma 7'!$N$28</definedName>
    <definedName name="VAS076_F_Silumosatsiska17KitosVeiklos" localSheetId="6">'Forma 7'!$Q$28</definedName>
    <definedName name="VAS076_F_Silumosatsiska17KitosVeiklos">'Forma 7'!$Q$28</definedName>
    <definedName name="VAS076_F_Silumosatsiska1Apskaitosveikla1" localSheetId="6">'Forma 7'!$O$28</definedName>
    <definedName name="VAS076_F_Silumosatsiska1Apskaitosveikla1">'Forma 7'!$O$28</definedName>
    <definedName name="VAS076_F_Silumosatsiska1Kitareguliuoja1" localSheetId="6">'Forma 7'!$P$28</definedName>
    <definedName name="VAS076_F_Silumosatsiska1Kitareguliuoja1">'Forma 7'!$P$28</definedName>
    <definedName name="VAS076_F_Silumosatsiska21IS" localSheetId="6">'Forma 7'!$D$56</definedName>
    <definedName name="VAS076_F_Silumosatsiska21IS">'Forma 7'!$D$56</definedName>
    <definedName name="VAS076_F_Silumosatsiska231GeriamojoVandens" localSheetId="6">'Forma 7'!$F$56</definedName>
    <definedName name="VAS076_F_Silumosatsiska231GeriamojoVandens">'Forma 7'!$F$56</definedName>
    <definedName name="VAS076_F_Silumosatsiska232GeriamojoVandens" localSheetId="6">'Forma 7'!$G$56</definedName>
    <definedName name="VAS076_F_Silumosatsiska232GeriamojoVandens">'Forma 7'!$G$56</definedName>
    <definedName name="VAS076_F_Silumosatsiska233GeriamojoVandens" localSheetId="6">'Forma 7'!$H$56</definedName>
    <definedName name="VAS076_F_Silumosatsiska233GeriamojoVandens">'Forma 7'!$H$56</definedName>
    <definedName name="VAS076_F_Silumosatsiska23IsViso" localSheetId="6">'Forma 7'!$E$56</definedName>
    <definedName name="VAS076_F_Silumosatsiska23IsViso">'Forma 7'!$E$56</definedName>
    <definedName name="VAS076_F_Silumosatsiska241NuotekuSurinkimas" localSheetId="6">'Forma 7'!$J$56</definedName>
    <definedName name="VAS076_F_Silumosatsiska241NuotekuSurinkimas">'Forma 7'!$J$56</definedName>
    <definedName name="VAS076_F_Silumosatsiska242NuotekuValymas" localSheetId="6">'Forma 7'!$K$56</definedName>
    <definedName name="VAS076_F_Silumosatsiska242NuotekuValymas">'Forma 7'!$K$56</definedName>
    <definedName name="VAS076_F_Silumosatsiska243NuotekuDumblo" localSheetId="6">'Forma 7'!$L$56</definedName>
    <definedName name="VAS076_F_Silumosatsiska243NuotekuDumblo">'Forma 7'!$L$56</definedName>
    <definedName name="VAS076_F_Silumosatsiska24IsViso" localSheetId="6">'Forma 7'!$I$56</definedName>
    <definedName name="VAS076_F_Silumosatsiska24IsViso">'Forma 7'!$I$56</definedName>
    <definedName name="VAS076_F_Silumosatsiska25PavirsiniuNuoteku" localSheetId="6">'Forma 7'!$M$56</definedName>
    <definedName name="VAS076_F_Silumosatsiska25PavirsiniuNuoteku">'Forma 7'!$M$56</definedName>
    <definedName name="VAS076_F_Silumosatsiska26KitosReguliuojamosios" localSheetId="6">'Forma 7'!$N$56</definedName>
    <definedName name="VAS076_F_Silumosatsiska26KitosReguliuojamosios">'Forma 7'!$N$56</definedName>
    <definedName name="VAS076_F_Silumosatsiska27KitosVeiklos" localSheetId="6">'Forma 7'!$Q$56</definedName>
    <definedName name="VAS076_F_Silumosatsiska27KitosVeiklos">'Forma 7'!$Q$56</definedName>
    <definedName name="VAS076_F_Silumosatsiska2Apskaitosveikla1" localSheetId="6">'Forma 7'!$O$56</definedName>
    <definedName name="VAS076_F_Silumosatsiska2Apskaitosveikla1">'Forma 7'!$O$56</definedName>
    <definedName name="VAS076_F_Silumosatsiska2Kitareguliuoja1" localSheetId="6">'Forma 7'!$P$56</definedName>
    <definedName name="VAS076_F_Silumosatsiska2Kitareguliuoja1">'Forma 7'!$P$56</definedName>
    <definedName name="VAS076_F_Silumosatsiska31IS" localSheetId="6">'Forma 7'!$D$84</definedName>
    <definedName name="VAS076_F_Silumosatsiska31IS">'Forma 7'!$D$84</definedName>
    <definedName name="VAS076_F_Silumosatsiska331GeriamojoVandens" localSheetId="6">'Forma 7'!$F$84</definedName>
    <definedName name="VAS076_F_Silumosatsiska331GeriamojoVandens">'Forma 7'!$F$84</definedName>
    <definedName name="VAS076_F_Silumosatsiska332GeriamojoVandens" localSheetId="6">'Forma 7'!$G$84</definedName>
    <definedName name="VAS076_F_Silumosatsiska332GeriamojoVandens">'Forma 7'!$G$84</definedName>
    <definedName name="VAS076_F_Silumosatsiska333GeriamojoVandens" localSheetId="6">'Forma 7'!$H$84</definedName>
    <definedName name="VAS076_F_Silumosatsiska333GeriamojoVandens">'Forma 7'!$H$84</definedName>
    <definedName name="VAS076_F_Silumosatsiska33IsViso" localSheetId="6">'Forma 7'!$E$84</definedName>
    <definedName name="VAS076_F_Silumosatsiska33IsViso">'Forma 7'!$E$84</definedName>
    <definedName name="VAS076_F_Silumosatsiska341NuotekuSurinkimas" localSheetId="6">'Forma 7'!$J$84</definedName>
    <definedName name="VAS076_F_Silumosatsiska341NuotekuSurinkimas">'Forma 7'!$J$84</definedName>
    <definedName name="VAS076_F_Silumosatsiska342NuotekuValymas" localSheetId="6">'Forma 7'!$K$84</definedName>
    <definedName name="VAS076_F_Silumosatsiska342NuotekuValymas">'Forma 7'!$K$84</definedName>
    <definedName name="VAS076_F_Silumosatsiska343NuotekuDumblo" localSheetId="6">'Forma 7'!$L$84</definedName>
    <definedName name="VAS076_F_Silumosatsiska343NuotekuDumblo">'Forma 7'!$L$84</definedName>
    <definedName name="VAS076_F_Silumosatsiska34IsViso" localSheetId="6">'Forma 7'!$I$84</definedName>
    <definedName name="VAS076_F_Silumosatsiska34IsViso">'Forma 7'!$I$84</definedName>
    <definedName name="VAS076_F_Silumosatsiska35PavirsiniuNuoteku" localSheetId="6">'Forma 7'!$M$84</definedName>
    <definedName name="VAS076_F_Silumosatsiska35PavirsiniuNuoteku">'Forma 7'!$M$84</definedName>
    <definedName name="VAS076_F_Silumosatsiska36KitosReguliuojamosios" localSheetId="6">'Forma 7'!$N$84</definedName>
    <definedName name="VAS076_F_Silumosatsiska36KitosReguliuojamosios">'Forma 7'!$N$84</definedName>
    <definedName name="VAS076_F_Silumosatsiska37KitosVeiklos" localSheetId="6">'Forma 7'!$Q$84</definedName>
    <definedName name="VAS076_F_Silumosatsiska37KitosVeiklos">'Forma 7'!$Q$84</definedName>
    <definedName name="VAS076_F_Silumosatsiska3Apskaitosveikla1" localSheetId="6">'Forma 7'!$O$84</definedName>
    <definedName name="VAS076_F_Silumosatsiska3Apskaitosveikla1">'Forma 7'!$O$84</definedName>
    <definedName name="VAS076_F_Silumosatsiska3Kitareguliuoja1" localSheetId="6">'Forma 7'!$P$84</definedName>
    <definedName name="VAS076_F_Silumosatsiska3Kitareguliuoja1">'Forma 7'!$P$84</definedName>
    <definedName name="VAS076_F_Silumosatsiska41IS" localSheetId="6">'Forma 7'!$D$133</definedName>
    <definedName name="VAS076_F_Silumosatsiska41IS">'Forma 7'!$D$133</definedName>
    <definedName name="VAS076_F_Silumosatsiska431GeriamojoVandens" localSheetId="6">'Forma 7'!$F$133</definedName>
    <definedName name="VAS076_F_Silumosatsiska431GeriamojoVandens">'Forma 7'!$F$133</definedName>
    <definedName name="VAS076_F_Silumosatsiska432GeriamojoVandens" localSheetId="6">'Forma 7'!$G$133</definedName>
    <definedName name="VAS076_F_Silumosatsiska432GeriamojoVandens">'Forma 7'!$G$133</definedName>
    <definedName name="VAS076_F_Silumosatsiska433GeriamojoVandens" localSheetId="6">'Forma 7'!$H$133</definedName>
    <definedName name="VAS076_F_Silumosatsiska433GeriamojoVandens">'Forma 7'!$H$133</definedName>
    <definedName name="VAS076_F_Silumosatsiska43IsViso" localSheetId="6">'Forma 7'!$E$133</definedName>
    <definedName name="VAS076_F_Silumosatsiska43IsViso">'Forma 7'!$E$133</definedName>
    <definedName name="VAS076_F_Silumosatsiska441NuotekuSurinkimas" localSheetId="6">'Forma 7'!$J$133</definedName>
    <definedName name="VAS076_F_Silumosatsiska441NuotekuSurinkimas">'Forma 7'!$J$133</definedName>
    <definedName name="VAS076_F_Silumosatsiska442NuotekuValymas" localSheetId="6">'Forma 7'!$K$133</definedName>
    <definedName name="VAS076_F_Silumosatsiska442NuotekuValymas">'Forma 7'!$K$133</definedName>
    <definedName name="VAS076_F_Silumosatsiska443NuotekuDumblo" localSheetId="6">'Forma 7'!$L$133</definedName>
    <definedName name="VAS076_F_Silumosatsiska443NuotekuDumblo">'Forma 7'!$L$133</definedName>
    <definedName name="VAS076_F_Silumosatsiska44IsViso" localSheetId="6">'Forma 7'!$I$133</definedName>
    <definedName name="VAS076_F_Silumosatsiska44IsViso">'Forma 7'!$I$133</definedName>
    <definedName name="VAS076_F_Silumosatsiska45PavirsiniuNuoteku" localSheetId="6">'Forma 7'!$M$133</definedName>
    <definedName name="VAS076_F_Silumosatsiska45PavirsiniuNuoteku">'Forma 7'!$M$133</definedName>
    <definedName name="VAS076_F_Silumosatsiska46KitosReguliuojamosios" localSheetId="6">'Forma 7'!$N$133</definedName>
    <definedName name="VAS076_F_Silumosatsiska46KitosReguliuojamosios">'Forma 7'!$N$133</definedName>
    <definedName name="VAS076_F_Silumosatsiska47KitosVeiklos" localSheetId="6">'Forma 7'!$Q$133</definedName>
    <definedName name="VAS076_F_Silumosatsiska47KitosVeiklos">'Forma 7'!$Q$133</definedName>
    <definedName name="VAS076_F_Silumosatsiska4Apskaitosveikla1" localSheetId="6">'Forma 7'!$O$133</definedName>
    <definedName name="VAS076_F_Silumosatsiska4Apskaitosveikla1">'Forma 7'!$O$133</definedName>
    <definedName name="VAS076_F_Silumosatsiska4Kitareguliuoja1" localSheetId="6">'Forma 7'!$P$133</definedName>
    <definedName name="VAS076_F_Silumosatsiska4Kitareguliuoja1">'Forma 7'!$P$133</definedName>
    <definedName name="VAS076_F_Silumosirkarst11IS" localSheetId="6">'Forma 7'!$D$19</definedName>
    <definedName name="VAS076_F_Silumosirkarst11IS">'Forma 7'!$D$19</definedName>
    <definedName name="VAS076_F_Silumosirkarst131GeriamojoVandens" localSheetId="6">'Forma 7'!$F$19</definedName>
    <definedName name="VAS076_F_Silumosirkarst131GeriamojoVandens">'Forma 7'!$F$19</definedName>
    <definedName name="VAS076_F_Silumosirkarst132GeriamojoVandens" localSheetId="6">'Forma 7'!$G$19</definedName>
    <definedName name="VAS076_F_Silumosirkarst132GeriamojoVandens">'Forma 7'!$G$19</definedName>
    <definedName name="VAS076_F_Silumosirkarst133GeriamojoVandens" localSheetId="6">'Forma 7'!$H$19</definedName>
    <definedName name="VAS076_F_Silumosirkarst133GeriamojoVandens">'Forma 7'!$H$19</definedName>
    <definedName name="VAS076_F_Silumosirkarst13IsViso" localSheetId="6">'Forma 7'!$E$19</definedName>
    <definedName name="VAS076_F_Silumosirkarst13IsViso">'Forma 7'!$E$19</definedName>
    <definedName name="VAS076_F_Silumosirkarst141NuotekuSurinkimas" localSheetId="6">'Forma 7'!$J$19</definedName>
    <definedName name="VAS076_F_Silumosirkarst141NuotekuSurinkimas">'Forma 7'!$J$19</definedName>
    <definedName name="VAS076_F_Silumosirkarst142NuotekuValymas" localSheetId="6">'Forma 7'!$K$19</definedName>
    <definedName name="VAS076_F_Silumosirkarst142NuotekuValymas">'Forma 7'!$K$19</definedName>
    <definedName name="VAS076_F_Silumosirkarst143NuotekuDumblo" localSheetId="6">'Forma 7'!$L$19</definedName>
    <definedName name="VAS076_F_Silumosirkarst143NuotekuDumblo">'Forma 7'!$L$19</definedName>
    <definedName name="VAS076_F_Silumosirkarst14IsViso" localSheetId="6">'Forma 7'!$I$19</definedName>
    <definedName name="VAS076_F_Silumosirkarst14IsViso">'Forma 7'!$I$19</definedName>
    <definedName name="VAS076_F_Silumosirkarst15PavirsiniuNuoteku" localSheetId="6">'Forma 7'!$M$19</definedName>
    <definedName name="VAS076_F_Silumosirkarst15PavirsiniuNuoteku">'Forma 7'!$M$19</definedName>
    <definedName name="VAS076_F_Silumosirkarst16KitosReguliuojamosios" localSheetId="6">'Forma 7'!$N$19</definedName>
    <definedName name="VAS076_F_Silumosirkarst16KitosReguliuojamosios">'Forma 7'!$N$19</definedName>
    <definedName name="VAS076_F_Silumosirkarst17KitosVeiklos" localSheetId="6">'Forma 7'!$Q$19</definedName>
    <definedName name="VAS076_F_Silumosirkarst17KitosVeiklos">'Forma 7'!$Q$19</definedName>
    <definedName name="VAS076_F_Silumosirkarst1Apskaitosveikla1" localSheetId="6">'Forma 7'!$O$19</definedName>
    <definedName name="VAS076_F_Silumosirkarst1Apskaitosveikla1">'Forma 7'!$O$19</definedName>
    <definedName name="VAS076_F_Silumosirkarst1Kitareguliuoja1" localSheetId="6">'Forma 7'!$P$19</definedName>
    <definedName name="VAS076_F_Silumosirkarst1Kitareguliuoja1">'Forma 7'!$P$19</definedName>
    <definedName name="VAS076_F_Silumosirkarst21IS" localSheetId="6">'Forma 7'!$D$47</definedName>
    <definedName name="VAS076_F_Silumosirkarst21IS">'Forma 7'!$D$47</definedName>
    <definedName name="VAS076_F_Silumosirkarst231GeriamojoVandens" localSheetId="6">'Forma 7'!$F$47</definedName>
    <definedName name="VAS076_F_Silumosirkarst231GeriamojoVandens">'Forma 7'!$F$47</definedName>
    <definedName name="VAS076_F_Silumosirkarst232GeriamojoVandens" localSheetId="6">'Forma 7'!$G$47</definedName>
    <definedName name="VAS076_F_Silumosirkarst232GeriamojoVandens">'Forma 7'!$G$47</definedName>
    <definedName name="VAS076_F_Silumosirkarst233GeriamojoVandens" localSheetId="6">'Forma 7'!$H$47</definedName>
    <definedName name="VAS076_F_Silumosirkarst233GeriamojoVandens">'Forma 7'!$H$47</definedName>
    <definedName name="VAS076_F_Silumosirkarst23IsViso" localSheetId="6">'Forma 7'!$E$47</definedName>
    <definedName name="VAS076_F_Silumosirkarst23IsViso">'Forma 7'!$E$47</definedName>
    <definedName name="VAS076_F_Silumosirkarst241NuotekuSurinkimas" localSheetId="6">'Forma 7'!$J$47</definedName>
    <definedName name="VAS076_F_Silumosirkarst241NuotekuSurinkimas">'Forma 7'!$J$47</definedName>
    <definedName name="VAS076_F_Silumosirkarst242NuotekuValymas" localSheetId="6">'Forma 7'!$K$47</definedName>
    <definedName name="VAS076_F_Silumosirkarst242NuotekuValymas">'Forma 7'!$K$47</definedName>
    <definedName name="VAS076_F_Silumosirkarst243NuotekuDumblo" localSheetId="6">'Forma 7'!$L$47</definedName>
    <definedName name="VAS076_F_Silumosirkarst243NuotekuDumblo">'Forma 7'!$L$47</definedName>
    <definedName name="VAS076_F_Silumosirkarst24IsViso" localSheetId="6">'Forma 7'!$I$47</definedName>
    <definedName name="VAS076_F_Silumosirkarst24IsViso">'Forma 7'!$I$47</definedName>
    <definedName name="VAS076_F_Silumosirkarst25PavirsiniuNuoteku" localSheetId="6">'Forma 7'!$M$47</definedName>
    <definedName name="VAS076_F_Silumosirkarst25PavirsiniuNuoteku">'Forma 7'!$M$47</definedName>
    <definedName name="VAS076_F_Silumosirkarst26KitosReguliuojamosios" localSheetId="6">'Forma 7'!$N$47</definedName>
    <definedName name="VAS076_F_Silumosirkarst26KitosReguliuojamosios">'Forma 7'!$N$47</definedName>
    <definedName name="VAS076_F_Silumosirkarst27KitosVeiklos" localSheetId="6">'Forma 7'!$Q$47</definedName>
    <definedName name="VAS076_F_Silumosirkarst27KitosVeiklos">'Forma 7'!$Q$47</definedName>
    <definedName name="VAS076_F_Silumosirkarst2Apskaitosveikla1" localSheetId="6">'Forma 7'!$O$47</definedName>
    <definedName name="VAS076_F_Silumosirkarst2Apskaitosveikla1">'Forma 7'!$O$47</definedName>
    <definedName name="VAS076_F_Silumosirkarst2Kitareguliuoja1" localSheetId="6">'Forma 7'!$P$47</definedName>
    <definedName name="VAS076_F_Silumosirkarst2Kitareguliuoja1">'Forma 7'!$P$47</definedName>
    <definedName name="VAS076_F_Silumosirkarst31IS" localSheetId="6">'Forma 7'!$D$75</definedName>
    <definedName name="VAS076_F_Silumosirkarst31IS">'Forma 7'!$D$75</definedName>
    <definedName name="VAS076_F_Silumosirkarst331GeriamojoVandens" localSheetId="6">'Forma 7'!$F$75</definedName>
    <definedName name="VAS076_F_Silumosirkarst331GeriamojoVandens">'Forma 7'!$F$75</definedName>
    <definedName name="VAS076_F_Silumosirkarst332GeriamojoVandens" localSheetId="6">'Forma 7'!$G$75</definedName>
    <definedName name="VAS076_F_Silumosirkarst332GeriamojoVandens">'Forma 7'!$G$75</definedName>
    <definedName name="VAS076_F_Silumosirkarst333GeriamojoVandens" localSheetId="6">'Forma 7'!$H$75</definedName>
    <definedName name="VAS076_F_Silumosirkarst333GeriamojoVandens">'Forma 7'!$H$75</definedName>
    <definedName name="VAS076_F_Silumosirkarst33IsViso" localSheetId="6">'Forma 7'!$E$75</definedName>
    <definedName name="VAS076_F_Silumosirkarst33IsViso">'Forma 7'!$E$75</definedName>
    <definedName name="VAS076_F_Silumosirkarst341NuotekuSurinkimas" localSheetId="6">'Forma 7'!$J$75</definedName>
    <definedName name="VAS076_F_Silumosirkarst341NuotekuSurinkimas">'Forma 7'!$J$75</definedName>
    <definedName name="VAS076_F_Silumosirkarst342NuotekuValymas" localSheetId="6">'Forma 7'!$K$75</definedName>
    <definedName name="VAS076_F_Silumosirkarst342NuotekuValymas">'Forma 7'!$K$75</definedName>
    <definedName name="VAS076_F_Silumosirkarst343NuotekuDumblo" localSheetId="6">'Forma 7'!$L$75</definedName>
    <definedName name="VAS076_F_Silumosirkarst343NuotekuDumblo">'Forma 7'!$L$75</definedName>
    <definedName name="VAS076_F_Silumosirkarst34IsViso" localSheetId="6">'Forma 7'!$I$75</definedName>
    <definedName name="VAS076_F_Silumosirkarst34IsViso">'Forma 7'!$I$75</definedName>
    <definedName name="VAS076_F_Silumosirkarst35PavirsiniuNuoteku" localSheetId="6">'Forma 7'!$M$75</definedName>
    <definedName name="VAS076_F_Silumosirkarst35PavirsiniuNuoteku">'Forma 7'!$M$75</definedName>
    <definedName name="VAS076_F_Silumosirkarst36KitosReguliuojamosios" localSheetId="6">'Forma 7'!$N$75</definedName>
    <definedName name="VAS076_F_Silumosirkarst36KitosReguliuojamosios">'Forma 7'!$N$75</definedName>
    <definedName name="VAS076_F_Silumosirkarst37KitosVeiklos" localSheetId="6">'Forma 7'!$Q$75</definedName>
    <definedName name="VAS076_F_Silumosirkarst37KitosVeiklos">'Forma 7'!$Q$75</definedName>
    <definedName name="VAS076_F_Silumosirkarst3Apskaitosveikla1" localSheetId="6">'Forma 7'!$O$75</definedName>
    <definedName name="VAS076_F_Silumosirkarst3Apskaitosveikla1">'Forma 7'!$O$75</definedName>
    <definedName name="VAS076_F_Silumosirkarst3Kitareguliuoja1" localSheetId="6">'Forma 7'!$P$75</definedName>
    <definedName name="VAS076_F_Silumosirkarst3Kitareguliuoja1">'Forma 7'!$P$75</definedName>
    <definedName name="VAS076_F_Silumosirkarst41IS" localSheetId="6">'Forma 7'!$D$125</definedName>
    <definedName name="VAS076_F_Silumosirkarst41IS">'Forma 7'!$D$125</definedName>
    <definedName name="VAS076_F_Silumosirkarst431GeriamojoVandens" localSheetId="6">'Forma 7'!$F$125</definedName>
    <definedName name="VAS076_F_Silumosirkarst431GeriamojoVandens">'Forma 7'!$F$125</definedName>
    <definedName name="VAS076_F_Silumosirkarst432GeriamojoVandens" localSheetId="6">'Forma 7'!$G$125</definedName>
    <definedName name="VAS076_F_Silumosirkarst432GeriamojoVandens">'Forma 7'!$G$125</definedName>
    <definedName name="VAS076_F_Silumosirkarst433GeriamojoVandens" localSheetId="6">'Forma 7'!$H$125</definedName>
    <definedName name="VAS076_F_Silumosirkarst433GeriamojoVandens">'Forma 7'!$H$125</definedName>
    <definedName name="VAS076_F_Silumosirkarst43IsViso" localSheetId="6">'Forma 7'!$E$125</definedName>
    <definedName name="VAS076_F_Silumosirkarst43IsViso">'Forma 7'!$E$125</definedName>
    <definedName name="VAS076_F_Silumosirkarst441NuotekuSurinkimas" localSheetId="6">'Forma 7'!$J$125</definedName>
    <definedName name="VAS076_F_Silumosirkarst441NuotekuSurinkimas">'Forma 7'!$J$125</definedName>
    <definedName name="VAS076_F_Silumosirkarst442NuotekuValymas" localSheetId="6">'Forma 7'!$K$125</definedName>
    <definedName name="VAS076_F_Silumosirkarst442NuotekuValymas">'Forma 7'!$K$125</definedName>
    <definedName name="VAS076_F_Silumosirkarst443NuotekuDumblo" localSheetId="6">'Forma 7'!$L$125</definedName>
    <definedName name="VAS076_F_Silumosirkarst443NuotekuDumblo">'Forma 7'!$L$125</definedName>
    <definedName name="VAS076_F_Silumosirkarst44IsViso" localSheetId="6">'Forma 7'!$I$125</definedName>
    <definedName name="VAS076_F_Silumosirkarst44IsViso">'Forma 7'!$I$125</definedName>
    <definedName name="VAS076_F_Silumosirkarst45PavirsiniuNuoteku" localSheetId="6">'Forma 7'!$M$125</definedName>
    <definedName name="VAS076_F_Silumosirkarst45PavirsiniuNuoteku">'Forma 7'!$M$125</definedName>
    <definedName name="VAS076_F_Silumosirkarst46KitosReguliuojamosios" localSheetId="6">'Forma 7'!$N$125</definedName>
    <definedName name="VAS076_F_Silumosirkarst46KitosReguliuojamosios">'Forma 7'!$N$125</definedName>
    <definedName name="VAS076_F_Silumosirkarst47KitosVeiklos" localSheetId="6">'Forma 7'!$Q$125</definedName>
    <definedName name="VAS076_F_Silumosirkarst47KitosVeiklos">'Forma 7'!$Q$125</definedName>
    <definedName name="VAS076_F_Silumosirkarst4Apskaitosveikla1" localSheetId="6">'Forma 7'!$O$125</definedName>
    <definedName name="VAS076_F_Silumosirkarst4Apskaitosveikla1">'Forma 7'!$O$125</definedName>
    <definedName name="VAS076_F_Silumosirkarst4Kitareguliuoja1" localSheetId="6">'Forma 7'!$P$125</definedName>
    <definedName name="VAS076_F_Silumosirkarst4Kitareguliuoja1">'Forma 7'!$P$125</definedName>
    <definedName name="VAS076_F_Specprogramine61IS" localSheetId="6">'Forma 7'!$D$13</definedName>
    <definedName name="VAS076_F_Specprogramine61IS">'Forma 7'!$D$13</definedName>
    <definedName name="VAS076_F_Specprogramine631GeriamojoVandens" localSheetId="6">'Forma 7'!$F$13</definedName>
    <definedName name="VAS076_F_Specprogramine631GeriamojoVandens">'Forma 7'!$F$13</definedName>
    <definedName name="VAS076_F_Specprogramine632GeriamojoVandens" localSheetId="6">'Forma 7'!$G$13</definedName>
    <definedName name="VAS076_F_Specprogramine632GeriamojoVandens">'Forma 7'!$G$13</definedName>
    <definedName name="VAS076_F_Specprogramine633GeriamojoVandens" localSheetId="6">'Forma 7'!$H$13</definedName>
    <definedName name="VAS076_F_Specprogramine633GeriamojoVandens">'Forma 7'!$H$13</definedName>
    <definedName name="VAS076_F_Specprogramine63IsViso" localSheetId="6">'Forma 7'!$E$13</definedName>
    <definedName name="VAS076_F_Specprogramine63IsViso">'Forma 7'!$E$13</definedName>
    <definedName name="VAS076_F_Specprogramine641NuotekuSurinkimas" localSheetId="6">'Forma 7'!$J$13</definedName>
    <definedName name="VAS076_F_Specprogramine641NuotekuSurinkimas">'Forma 7'!$J$13</definedName>
    <definedName name="VAS076_F_Specprogramine642NuotekuValymas" localSheetId="6">'Forma 7'!$K$13</definedName>
    <definedName name="VAS076_F_Specprogramine642NuotekuValymas">'Forma 7'!$K$13</definedName>
    <definedName name="VAS076_F_Specprogramine643NuotekuDumblo" localSheetId="6">'Forma 7'!$L$13</definedName>
    <definedName name="VAS076_F_Specprogramine643NuotekuDumblo">'Forma 7'!$L$13</definedName>
    <definedName name="VAS076_F_Specprogramine64IsViso" localSheetId="6">'Forma 7'!$I$13</definedName>
    <definedName name="VAS076_F_Specprogramine64IsViso">'Forma 7'!$I$13</definedName>
    <definedName name="VAS076_F_Specprogramine65PavirsiniuNuoteku" localSheetId="6">'Forma 7'!$M$13</definedName>
    <definedName name="VAS076_F_Specprogramine65PavirsiniuNuoteku">'Forma 7'!$M$13</definedName>
    <definedName name="VAS076_F_Specprogramine66KitosReguliuojamosios" localSheetId="6">'Forma 7'!$N$13</definedName>
    <definedName name="VAS076_F_Specprogramine66KitosReguliuojamosios">'Forma 7'!$N$13</definedName>
    <definedName name="VAS076_F_Specprogramine67KitosVeiklos" localSheetId="6">'Forma 7'!$Q$13</definedName>
    <definedName name="VAS076_F_Specprogramine67KitosVeiklos">'Forma 7'!$Q$13</definedName>
    <definedName name="VAS076_F_Specprogramine6Apskaitosveikla1" localSheetId="6">'Forma 7'!$O$13</definedName>
    <definedName name="VAS076_F_Specprogramine6Apskaitosveikla1">'Forma 7'!$O$13</definedName>
    <definedName name="VAS076_F_Specprogramine6Kitareguliuoja1" localSheetId="6">'Forma 7'!$P$13</definedName>
    <definedName name="VAS076_F_Specprogramine6Kitareguliuoja1">'Forma 7'!$P$13</definedName>
    <definedName name="VAS076_F_Specprogramine71IS" localSheetId="6">'Forma 7'!$D$41</definedName>
    <definedName name="VAS076_F_Specprogramine71IS">'Forma 7'!$D$41</definedName>
    <definedName name="VAS076_F_Specprogramine731GeriamojoVandens" localSheetId="6">'Forma 7'!$F$41</definedName>
    <definedName name="VAS076_F_Specprogramine731GeriamojoVandens">'Forma 7'!$F$41</definedName>
    <definedName name="VAS076_F_Specprogramine732GeriamojoVandens" localSheetId="6">'Forma 7'!$G$41</definedName>
    <definedName name="VAS076_F_Specprogramine732GeriamojoVandens">'Forma 7'!$G$41</definedName>
    <definedName name="VAS076_F_Specprogramine733GeriamojoVandens" localSheetId="6">'Forma 7'!$H$41</definedName>
    <definedName name="VAS076_F_Specprogramine733GeriamojoVandens">'Forma 7'!$H$41</definedName>
    <definedName name="VAS076_F_Specprogramine73IsViso" localSheetId="6">'Forma 7'!$E$41</definedName>
    <definedName name="VAS076_F_Specprogramine73IsViso">'Forma 7'!$E$41</definedName>
    <definedName name="VAS076_F_Specprogramine741NuotekuSurinkimas" localSheetId="6">'Forma 7'!$J$41</definedName>
    <definedName name="VAS076_F_Specprogramine741NuotekuSurinkimas">'Forma 7'!$J$41</definedName>
    <definedName name="VAS076_F_Specprogramine742NuotekuValymas" localSheetId="6">'Forma 7'!$K$41</definedName>
    <definedName name="VAS076_F_Specprogramine742NuotekuValymas">'Forma 7'!$K$41</definedName>
    <definedName name="VAS076_F_Specprogramine743NuotekuDumblo" localSheetId="6">'Forma 7'!$L$41</definedName>
    <definedName name="VAS076_F_Specprogramine743NuotekuDumblo">'Forma 7'!$L$41</definedName>
    <definedName name="VAS076_F_Specprogramine74IsViso" localSheetId="6">'Forma 7'!$I$41</definedName>
    <definedName name="VAS076_F_Specprogramine74IsViso">'Forma 7'!$I$41</definedName>
    <definedName name="VAS076_F_Specprogramine75PavirsiniuNuoteku" localSheetId="6">'Forma 7'!$M$41</definedName>
    <definedName name="VAS076_F_Specprogramine75PavirsiniuNuoteku">'Forma 7'!$M$41</definedName>
    <definedName name="VAS076_F_Specprogramine76KitosReguliuojamosios" localSheetId="6">'Forma 7'!$N$41</definedName>
    <definedName name="VAS076_F_Specprogramine76KitosReguliuojamosios">'Forma 7'!$N$41</definedName>
    <definedName name="VAS076_F_Specprogramine77KitosVeiklos" localSheetId="6">'Forma 7'!$Q$41</definedName>
    <definedName name="VAS076_F_Specprogramine77KitosVeiklos">'Forma 7'!$Q$41</definedName>
    <definedName name="VAS076_F_Specprogramine7Apskaitosveikla1" localSheetId="6">'Forma 7'!$O$41</definedName>
    <definedName name="VAS076_F_Specprogramine7Apskaitosveikla1">'Forma 7'!$O$41</definedName>
    <definedName name="VAS076_F_Specprogramine7Kitareguliuoja1" localSheetId="6">'Forma 7'!$P$41</definedName>
    <definedName name="VAS076_F_Specprogramine7Kitareguliuoja1">'Forma 7'!$P$41</definedName>
    <definedName name="VAS076_F_Specprogramine81IS" localSheetId="6">'Forma 7'!$D$69</definedName>
    <definedName name="VAS076_F_Specprogramine81IS">'Forma 7'!$D$69</definedName>
    <definedName name="VAS076_F_Specprogramine831GeriamojoVandens" localSheetId="6">'Forma 7'!$F$69</definedName>
    <definedName name="VAS076_F_Specprogramine831GeriamojoVandens">'Forma 7'!$F$69</definedName>
    <definedName name="VAS076_F_Specprogramine832GeriamojoVandens" localSheetId="6">'Forma 7'!$G$69</definedName>
    <definedName name="VAS076_F_Specprogramine832GeriamojoVandens">'Forma 7'!$G$69</definedName>
    <definedName name="VAS076_F_Specprogramine833GeriamojoVandens" localSheetId="6">'Forma 7'!$H$69</definedName>
    <definedName name="VAS076_F_Specprogramine833GeriamojoVandens">'Forma 7'!$H$69</definedName>
    <definedName name="VAS076_F_Specprogramine83IsViso" localSheetId="6">'Forma 7'!$E$69</definedName>
    <definedName name="VAS076_F_Specprogramine83IsViso">'Forma 7'!$E$69</definedName>
    <definedName name="VAS076_F_Specprogramine841NuotekuSurinkimas" localSheetId="6">'Forma 7'!$J$69</definedName>
    <definedName name="VAS076_F_Specprogramine841NuotekuSurinkimas">'Forma 7'!$J$69</definedName>
    <definedName name="VAS076_F_Specprogramine842NuotekuValymas" localSheetId="6">'Forma 7'!$K$69</definedName>
    <definedName name="VAS076_F_Specprogramine842NuotekuValymas">'Forma 7'!$K$69</definedName>
    <definedName name="VAS076_F_Specprogramine843NuotekuDumblo" localSheetId="6">'Forma 7'!$L$69</definedName>
    <definedName name="VAS076_F_Specprogramine843NuotekuDumblo">'Forma 7'!$L$69</definedName>
    <definedName name="VAS076_F_Specprogramine84IsViso" localSheetId="6">'Forma 7'!$I$69</definedName>
    <definedName name="VAS076_F_Specprogramine84IsViso">'Forma 7'!$I$69</definedName>
    <definedName name="VAS076_F_Specprogramine85PavirsiniuNuoteku" localSheetId="6">'Forma 7'!$M$69</definedName>
    <definedName name="VAS076_F_Specprogramine85PavirsiniuNuoteku">'Forma 7'!$M$69</definedName>
    <definedName name="VAS076_F_Specprogramine86KitosReguliuojamosios" localSheetId="6">'Forma 7'!$N$69</definedName>
    <definedName name="VAS076_F_Specprogramine86KitosReguliuojamosios">'Forma 7'!$N$69</definedName>
    <definedName name="VAS076_F_Specprogramine87KitosVeiklos" localSheetId="6">'Forma 7'!$Q$69</definedName>
    <definedName name="VAS076_F_Specprogramine87KitosVeiklos">'Forma 7'!$Q$69</definedName>
    <definedName name="VAS076_F_Specprogramine8Apskaitosveikla1" localSheetId="6">'Forma 7'!$O$69</definedName>
    <definedName name="VAS076_F_Specprogramine8Apskaitosveikla1">'Forma 7'!$O$69</definedName>
    <definedName name="VAS076_F_Specprogramine8Kitareguliuoja1" localSheetId="6">'Forma 7'!$P$69</definedName>
    <definedName name="VAS076_F_Specprogramine8Kitareguliuoja1">'Forma 7'!$P$69</definedName>
    <definedName name="VAS076_F_Specprogramine91IS" localSheetId="6">'Forma 7'!$D$119</definedName>
    <definedName name="VAS076_F_Specprogramine91IS">'Forma 7'!$D$119</definedName>
    <definedName name="VAS076_F_Specprogramine931GeriamojoVandens" localSheetId="6">'Forma 7'!$F$119</definedName>
    <definedName name="VAS076_F_Specprogramine931GeriamojoVandens">'Forma 7'!$F$119</definedName>
    <definedName name="VAS076_F_Specprogramine932GeriamojoVandens" localSheetId="6">'Forma 7'!$G$119</definedName>
    <definedName name="VAS076_F_Specprogramine932GeriamojoVandens">'Forma 7'!$G$119</definedName>
    <definedName name="VAS076_F_Specprogramine933GeriamojoVandens" localSheetId="6">'Forma 7'!$H$119</definedName>
    <definedName name="VAS076_F_Specprogramine933GeriamojoVandens">'Forma 7'!$H$119</definedName>
    <definedName name="VAS076_F_Specprogramine93IsViso" localSheetId="6">'Forma 7'!$E$119</definedName>
    <definedName name="VAS076_F_Specprogramine93IsViso">'Forma 7'!$E$119</definedName>
    <definedName name="VAS076_F_Specprogramine941NuotekuSurinkimas" localSheetId="6">'Forma 7'!$J$119</definedName>
    <definedName name="VAS076_F_Specprogramine941NuotekuSurinkimas">'Forma 7'!$J$119</definedName>
    <definedName name="VAS076_F_Specprogramine942NuotekuValymas" localSheetId="6">'Forma 7'!$K$119</definedName>
    <definedName name="VAS076_F_Specprogramine942NuotekuValymas">'Forma 7'!$K$119</definedName>
    <definedName name="VAS076_F_Specprogramine943NuotekuDumblo" localSheetId="6">'Forma 7'!$L$119</definedName>
    <definedName name="VAS076_F_Specprogramine943NuotekuDumblo">'Forma 7'!$L$119</definedName>
    <definedName name="VAS076_F_Specprogramine94IsViso" localSheetId="6">'Forma 7'!$I$119</definedName>
    <definedName name="VAS076_F_Specprogramine94IsViso">'Forma 7'!$I$119</definedName>
    <definedName name="VAS076_F_Specprogramine95PavirsiniuNuoteku" localSheetId="6">'Forma 7'!$M$119</definedName>
    <definedName name="VAS076_F_Specprogramine95PavirsiniuNuoteku">'Forma 7'!$M$119</definedName>
    <definedName name="VAS076_F_Specprogramine96KitosReguliuojamosios" localSheetId="6">'Forma 7'!$N$119</definedName>
    <definedName name="VAS076_F_Specprogramine96KitosReguliuojamosios">'Forma 7'!$N$119</definedName>
    <definedName name="VAS076_F_Specprogramine97KitosVeiklos" localSheetId="6">'Forma 7'!$Q$119</definedName>
    <definedName name="VAS076_F_Specprogramine97KitosVeiklos">'Forma 7'!$Q$119</definedName>
    <definedName name="VAS076_F_Specprogramine9Apskaitosveikla1" localSheetId="6">'Forma 7'!$O$119</definedName>
    <definedName name="VAS076_F_Specprogramine9Apskaitosveikla1">'Forma 7'!$O$119</definedName>
    <definedName name="VAS076_F_Specprogramine9Kitareguliuoja1" localSheetId="6">'Forma 7'!$P$119</definedName>
    <definedName name="VAS076_F_Specprogramine9Kitareguliuoja1">'Forma 7'!$P$119</definedName>
    <definedName name="VAS076_F_Standartinepro61IS" localSheetId="6">'Forma 7'!$D$12</definedName>
    <definedName name="VAS076_F_Standartinepro61IS">'Forma 7'!$D$12</definedName>
    <definedName name="VAS076_F_Standartinepro631GeriamojoVandens" localSheetId="6">'Forma 7'!$F$12</definedName>
    <definedName name="VAS076_F_Standartinepro631GeriamojoVandens">'Forma 7'!$F$12</definedName>
    <definedName name="VAS076_F_Standartinepro632GeriamojoVandens" localSheetId="6">'Forma 7'!$G$12</definedName>
    <definedName name="VAS076_F_Standartinepro632GeriamojoVandens">'Forma 7'!$G$12</definedName>
    <definedName name="VAS076_F_Standartinepro633GeriamojoVandens" localSheetId="6">'Forma 7'!$H$12</definedName>
    <definedName name="VAS076_F_Standartinepro633GeriamojoVandens">'Forma 7'!$H$12</definedName>
    <definedName name="VAS076_F_Standartinepro63IsViso" localSheetId="6">'Forma 7'!$E$12</definedName>
    <definedName name="VAS076_F_Standartinepro63IsViso">'Forma 7'!$E$12</definedName>
    <definedName name="VAS076_F_Standartinepro641NuotekuSurinkimas" localSheetId="6">'Forma 7'!$J$12</definedName>
    <definedName name="VAS076_F_Standartinepro641NuotekuSurinkimas">'Forma 7'!$J$12</definedName>
    <definedName name="VAS076_F_Standartinepro642NuotekuValymas" localSheetId="6">'Forma 7'!$K$12</definedName>
    <definedName name="VAS076_F_Standartinepro642NuotekuValymas">'Forma 7'!$K$12</definedName>
    <definedName name="VAS076_F_Standartinepro643NuotekuDumblo" localSheetId="6">'Forma 7'!$L$12</definedName>
    <definedName name="VAS076_F_Standartinepro643NuotekuDumblo">'Forma 7'!$L$12</definedName>
    <definedName name="VAS076_F_Standartinepro64IsViso" localSheetId="6">'Forma 7'!$I$12</definedName>
    <definedName name="VAS076_F_Standartinepro64IsViso">'Forma 7'!$I$12</definedName>
    <definedName name="VAS076_F_Standartinepro65PavirsiniuNuoteku" localSheetId="6">'Forma 7'!$M$12</definedName>
    <definedName name="VAS076_F_Standartinepro65PavirsiniuNuoteku">'Forma 7'!$M$12</definedName>
    <definedName name="VAS076_F_Standartinepro66KitosReguliuojamosios" localSheetId="6">'Forma 7'!$N$12</definedName>
    <definedName name="VAS076_F_Standartinepro66KitosReguliuojamosios">'Forma 7'!$N$12</definedName>
    <definedName name="VAS076_F_Standartinepro67KitosVeiklos" localSheetId="6">'Forma 7'!$Q$12</definedName>
    <definedName name="VAS076_F_Standartinepro67KitosVeiklos">'Forma 7'!$Q$12</definedName>
    <definedName name="VAS076_F_Standartinepro6Apskaitosveikla1" localSheetId="6">'Forma 7'!$O$12</definedName>
    <definedName name="VAS076_F_Standartinepro6Apskaitosveikla1">'Forma 7'!$O$12</definedName>
    <definedName name="VAS076_F_Standartinepro6Kitareguliuoja1" localSheetId="6">'Forma 7'!$P$12</definedName>
    <definedName name="VAS076_F_Standartinepro6Kitareguliuoja1">'Forma 7'!$P$12</definedName>
    <definedName name="VAS076_F_Standartinepro71IS" localSheetId="6">'Forma 7'!$D$40</definedName>
    <definedName name="VAS076_F_Standartinepro71IS">'Forma 7'!$D$40</definedName>
    <definedName name="VAS076_F_Standartinepro731GeriamojoVandens" localSheetId="6">'Forma 7'!$F$40</definedName>
    <definedName name="VAS076_F_Standartinepro731GeriamojoVandens">'Forma 7'!$F$40</definedName>
    <definedName name="VAS076_F_Standartinepro732GeriamojoVandens" localSheetId="6">'Forma 7'!$G$40</definedName>
    <definedName name="VAS076_F_Standartinepro732GeriamojoVandens">'Forma 7'!$G$40</definedName>
    <definedName name="VAS076_F_Standartinepro733GeriamojoVandens" localSheetId="6">'Forma 7'!$H$40</definedName>
    <definedName name="VAS076_F_Standartinepro733GeriamojoVandens">'Forma 7'!$H$40</definedName>
    <definedName name="VAS076_F_Standartinepro73IsViso" localSheetId="6">'Forma 7'!$E$40</definedName>
    <definedName name="VAS076_F_Standartinepro73IsViso">'Forma 7'!$E$40</definedName>
    <definedName name="VAS076_F_Standartinepro741NuotekuSurinkimas" localSheetId="6">'Forma 7'!$J$40</definedName>
    <definedName name="VAS076_F_Standartinepro741NuotekuSurinkimas">'Forma 7'!$J$40</definedName>
    <definedName name="VAS076_F_Standartinepro742NuotekuValymas" localSheetId="6">'Forma 7'!$K$40</definedName>
    <definedName name="VAS076_F_Standartinepro742NuotekuValymas">'Forma 7'!$K$40</definedName>
    <definedName name="VAS076_F_Standartinepro743NuotekuDumblo" localSheetId="6">'Forma 7'!$L$40</definedName>
    <definedName name="VAS076_F_Standartinepro743NuotekuDumblo">'Forma 7'!$L$40</definedName>
    <definedName name="VAS076_F_Standartinepro74IsViso" localSheetId="6">'Forma 7'!$I$40</definedName>
    <definedName name="VAS076_F_Standartinepro74IsViso">'Forma 7'!$I$40</definedName>
    <definedName name="VAS076_F_Standartinepro75PavirsiniuNuoteku" localSheetId="6">'Forma 7'!$M$40</definedName>
    <definedName name="VAS076_F_Standartinepro75PavirsiniuNuoteku">'Forma 7'!$M$40</definedName>
    <definedName name="VAS076_F_Standartinepro76KitosReguliuojamosios" localSheetId="6">'Forma 7'!$N$40</definedName>
    <definedName name="VAS076_F_Standartinepro76KitosReguliuojamosios">'Forma 7'!$N$40</definedName>
    <definedName name="VAS076_F_Standartinepro77KitosVeiklos" localSheetId="6">'Forma 7'!$Q$40</definedName>
    <definedName name="VAS076_F_Standartinepro77KitosVeiklos">'Forma 7'!$Q$40</definedName>
    <definedName name="VAS076_F_Standartinepro7Apskaitosveikla1" localSheetId="6">'Forma 7'!$O$40</definedName>
    <definedName name="VAS076_F_Standartinepro7Apskaitosveikla1">'Forma 7'!$O$40</definedName>
    <definedName name="VAS076_F_Standartinepro7Kitareguliuoja1" localSheetId="6">'Forma 7'!$P$40</definedName>
    <definedName name="VAS076_F_Standartinepro7Kitareguliuoja1">'Forma 7'!$P$40</definedName>
    <definedName name="VAS076_F_Standartinepro81IS" localSheetId="6">'Forma 7'!$D$68</definedName>
    <definedName name="VAS076_F_Standartinepro81IS">'Forma 7'!$D$68</definedName>
    <definedName name="VAS076_F_Standartinepro831GeriamojoVandens" localSheetId="6">'Forma 7'!$F$68</definedName>
    <definedName name="VAS076_F_Standartinepro831GeriamojoVandens">'Forma 7'!$F$68</definedName>
    <definedName name="VAS076_F_Standartinepro832GeriamojoVandens" localSheetId="6">'Forma 7'!$G$68</definedName>
    <definedName name="VAS076_F_Standartinepro832GeriamojoVandens">'Forma 7'!$G$68</definedName>
    <definedName name="VAS076_F_Standartinepro833GeriamojoVandens" localSheetId="6">'Forma 7'!$H$68</definedName>
    <definedName name="VAS076_F_Standartinepro833GeriamojoVandens">'Forma 7'!$H$68</definedName>
    <definedName name="VAS076_F_Standartinepro83IsViso" localSheetId="6">'Forma 7'!$E$68</definedName>
    <definedName name="VAS076_F_Standartinepro83IsViso">'Forma 7'!$E$68</definedName>
    <definedName name="VAS076_F_Standartinepro841NuotekuSurinkimas" localSheetId="6">'Forma 7'!$J$68</definedName>
    <definedName name="VAS076_F_Standartinepro841NuotekuSurinkimas">'Forma 7'!$J$68</definedName>
    <definedName name="VAS076_F_Standartinepro842NuotekuValymas" localSheetId="6">'Forma 7'!$K$68</definedName>
    <definedName name="VAS076_F_Standartinepro842NuotekuValymas">'Forma 7'!$K$68</definedName>
    <definedName name="VAS076_F_Standartinepro843NuotekuDumblo" localSheetId="6">'Forma 7'!$L$68</definedName>
    <definedName name="VAS076_F_Standartinepro843NuotekuDumblo">'Forma 7'!$L$68</definedName>
    <definedName name="VAS076_F_Standartinepro84IsViso" localSheetId="6">'Forma 7'!$I$68</definedName>
    <definedName name="VAS076_F_Standartinepro84IsViso">'Forma 7'!$I$68</definedName>
    <definedName name="VAS076_F_Standartinepro85PavirsiniuNuoteku" localSheetId="6">'Forma 7'!$M$68</definedName>
    <definedName name="VAS076_F_Standartinepro85PavirsiniuNuoteku">'Forma 7'!$M$68</definedName>
    <definedName name="VAS076_F_Standartinepro86KitosReguliuojamosios" localSheetId="6">'Forma 7'!$N$68</definedName>
    <definedName name="VAS076_F_Standartinepro86KitosReguliuojamosios">'Forma 7'!$N$68</definedName>
    <definedName name="VAS076_F_Standartinepro87KitosVeiklos" localSheetId="6">'Forma 7'!$Q$68</definedName>
    <definedName name="VAS076_F_Standartinepro87KitosVeiklos">'Forma 7'!$Q$68</definedName>
    <definedName name="VAS076_F_Standartinepro8Apskaitosveikla1" localSheetId="6">'Forma 7'!$O$68</definedName>
    <definedName name="VAS076_F_Standartinepro8Apskaitosveikla1">'Forma 7'!$O$68</definedName>
    <definedName name="VAS076_F_Standartinepro8Kitareguliuoja1" localSheetId="6">'Forma 7'!$P$68</definedName>
    <definedName name="VAS076_F_Standartinepro8Kitareguliuoja1">'Forma 7'!$P$68</definedName>
    <definedName name="VAS076_F_Standartinepro91IS" localSheetId="6">'Forma 7'!$D$118</definedName>
    <definedName name="VAS076_F_Standartinepro91IS">'Forma 7'!$D$118</definedName>
    <definedName name="VAS076_F_Standartinepro931GeriamojoVandens" localSheetId="6">'Forma 7'!$F$118</definedName>
    <definedName name="VAS076_F_Standartinepro931GeriamojoVandens">'Forma 7'!$F$118</definedName>
    <definedName name="VAS076_F_Standartinepro932GeriamojoVandens" localSheetId="6">'Forma 7'!$G$118</definedName>
    <definedName name="VAS076_F_Standartinepro932GeriamojoVandens">'Forma 7'!$G$118</definedName>
    <definedName name="VAS076_F_Standartinepro933GeriamojoVandens" localSheetId="6">'Forma 7'!$H$118</definedName>
    <definedName name="VAS076_F_Standartinepro933GeriamojoVandens">'Forma 7'!$H$118</definedName>
    <definedName name="VAS076_F_Standartinepro93IsViso" localSheetId="6">'Forma 7'!$E$118</definedName>
    <definedName name="VAS076_F_Standartinepro93IsViso">'Forma 7'!$E$118</definedName>
    <definedName name="VAS076_F_Standartinepro941NuotekuSurinkimas" localSheetId="6">'Forma 7'!$J$118</definedName>
    <definedName name="VAS076_F_Standartinepro941NuotekuSurinkimas">'Forma 7'!$J$118</definedName>
    <definedName name="VAS076_F_Standartinepro942NuotekuValymas" localSheetId="6">'Forma 7'!$K$118</definedName>
    <definedName name="VAS076_F_Standartinepro942NuotekuValymas">'Forma 7'!$K$118</definedName>
    <definedName name="VAS076_F_Standartinepro943NuotekuDumblo" localSheetId="6">'Forma 7'!$L$118</definedName>
    <definedName name="VAS076_F_Standartinepro943NuotekuDumblo">'Forma 7'!$L$118</definedName>
    <definedName name="VAS076_F_Standartinepro94IsViso" localSheetId="6">'Forma 7'!$I$118</definedName>
    <definedName name="VAS076_F_Standartinepro94IsViso">'Forma 7'!$I$118</definedName>
    <definedName name="VAS076_F_Standartinepro95PavirsiniuNuoteku" localSheetId="6">'Forma 7'!$M$118</definedName>
    <definedName name="VAS076_F_Standartinepro95PavirsiniuNuoteku">'Forma 7'!$M$118</definedName>
    <definedName name="VAS076_F_Standartinepro96KitosReguliuojamosios" localSheetId="6">'Forma 7'!$N$118</definedName>
    <definedName name="VAS076_F_Standartinepro96KitosReguliuojamosios">'Forma 7'!$N$118</definedName>
    <definedName name="VAS076_F_Standartinepro97KitosVeiklos" localSheetId="6">'Forma 7'!$Q$118</definedName>
    <definedName name="VAS076_F_Standartinepro97KitosVeiklos">'Forma 7'!$Q$118</definedName>
    <definedName name="VAS076_F_Standartinepro9Apskaitosveikla1" localSheetId="6">'Forma 7'!$O$118</definedName>
    <definedName name="VAS076_F_Standartinepro9Apskaitosveikla1">'Forma 7'!$O$118</definedName>
    <definedName name="VAS076_F_Standartinepro9Kitareguliuoja1" localSheetId="6">'Forma 7'!$P$118</definedName>
    <definedName name="VAS076_F_Standartinepro9Kitareguliuoja1">'Forma 7'!$P$118</definedName>
    <definedName name="VAS076_F_Tiesiogiaipask21IS" localSheetId="6">'Forma 7'!$D$38</definedName>
    <definedName name="VAS076_F_Tiesiogiaipask21IS">'Forma 7'!$D$38</definedName>
    <definedName name="VAS076_F_Tiesiogiaipask231GeriamojoVandens" localSheetId="6">'Forma 7'!$F$38</definedName>
    <definedName name="VAS076_F_Tiesiogiaipask231GeriamojoVandens">'Forma 7'!$F$38</definedName>
    <definedName name="VAS076_F_Tiesiogiaipask232GeriamojoVandens" localSheetId="6">'Forma 7'!$G$38</definedName>
    <definedName name="VAS076_F_Tiesiogiaipask232GeriamojoVandens">'Forma 7'!$G$38</definedName>
    <definedName name="VAS076_F_Tiesiogiaipask233GeriamojoVandens" localSheetId="6">'Forma 7'!$H$38</definedName>
    <definedName name="VAS076_F_Tiesiogiaipask233GeriamojoVandens">'Forma 7'!$H$38</definedName>
    <definedName name="VAS076_F_Tiesiogiaipask23IsViso" localSheetId="6">'Forma 7'!$E$38</definedName>
    <definedName name="VAS076_F_Tiesiogiaipask23IsViso">'Forma 7'!$E$38</definedName>
    <definedName name="VAS076_F_Tiesiogiaipask241NuotekuSurinkimas" localSheetId="6">'Forma 7'!$J$38</definedName>
    <definedName name="VAS076_F_Tiesiogiaipask241NuotekuSurinkimas">'Forma 7'!$J$38</definedName>
    <definedName name="VAS076_F_Tiesiogiaipask242NuotekuValymas" localSheetId="6">'Forma 7'!$K$38</definedName>
    <definedName name="VAS076_F_Tiesiogiaipask242NuotekuValymas">'Forma 7'!$K$38</definedName>
    <definedName name="VAS076_F_Tiesiogiaipask243NuotekuDumblo" localSheetId="6">'Forma 7'!$L$38</definedName>
    <definedName name="VAS076_F_Tiesiogiaipask243NuotekuDumblo">'Forma 7'!$L$38</definedName>
    <definedName name="VAS076_F_Tiesiogiaipask24IsViso" localSheetId="6">'Forma 7'!$I$38</definedName>
    <definedName name="VAS076_F_Tiesiogiaipask24IsViso">'Forma 7'!$I$38</definedName>
    <definedName name="VAS076_F_Tiesiogiaipask25PavirsiniuNuoteku" localSheetId="6">'Forma 7'!$M$38</definedName>
    <definedName name="VAS076_F_Tiesiogiaipask25PavirsiniuNuoteku">'Forma 7'!$M$38</definedName>
    <definedName name="VAS076_F_Tiesiogiaipask26KitosReguliuojamosios" localSheetId="6">'Forma 7'!$N$38</definedName>
    <definedName name="VAS076_F_Tiesiogiaipask26KitosReguliuojamosios">'Forma 7'!$N$38</definedName>
    <definedName name="VAS076_F_Tiesiogiaipask27KitosVeiklos" localSheetId="6">'Forma 7'!$Q$38</definedName>
    <definedName name="VAS076_F_Tiesiogiaipask27KitosVeiklos">'Forma 7'!$Q$38</definedName>
    <definedName name="VAS076_F_Tiesiogiaipask2Apskaitosveikla1" localSheetId="6">'Forma 7'!$O$38</definedName>
    <definedName name="VAS076_F_Tiesiogiaipask2Apskaitosveikla1">'Forma 7'!$O$38</definedName>
    <definedName name="VAS076_F_Tiesiogiaipask2Kitareguliuoja1" localSheetId="6">'Forma 7'!$P$38</definedName>
    <definedName name="VAS076_F_Tiesiogiaipask2Kitareguliuoja1">'Forma 7'!$P$38</definedName>
    <definedName name="VAS076_F_Transportoprie61IS" localSheetId="6">'Forma 7'!$D$31</definedName>
    <definedName name="VAS076_F_Transportoprie61IS">'Forma 7'!$D$31</definedName>
    <definedName name="VAS076_F_Transportoprie631GeriamojoVandens" localSheetId="6">'Forma 7'!$F$31</definedName>
    <definedName name="VAS076_F_Transportoprie631GeriamojoVandens">'Forma 7'!$F$31</definedName>
    <definedName name="VAS076_F_Transportoprie632GeriamojoVandens" localSheetId="6">'Forma 7'!$G$31</definedName>
    <definedName name="VAS076_F_Transportoprie632GeriamojoVandens">'Forma 7'!$G$31</definedName>
    <definedName name="VAS076_F_Transportoprie633GeriamojoVandens" localSheetId="6">'Forma 7'!$H$31</definedName>
    <definedName name="VAS076_F_Transportoprie633GeriamojoVandens">'Forma 7'!$H$31</definedName>
    <definedName name="VAS076_F_Transportoprie63IsViso" localSheetId="6">'Forma 7'!$E$31</definedName>
    <definedName name="VAS076_F_Transportoprie63IsViso">'Forma 7'!$E$31</definedName>
    <definedName name="VAS076_F_Transportoprie641NuotekuSurinkimas" localSheetId="6">'Forma 7'!$J$31</definedName>
    <definedName name="VAS076_F_Transportoprie641NuotekuSurinkimas">'Forma 7'!$J$31</definedName>
    <definedName name="VAS076_F_Transportoprie642NuotekuValymas" localSheetId="6">'Forma 7'!$K$31</definedName>
    <definedName name="VAS076_F_Transportoprie642NuotekuValymas">'Forma 7'!$K$31</definedName>
    <definedName name="VAS076_F_Transportoprie643NuotekuDumblo" localSheetId="6">'Forma 7'!$L$31</definedName>
    <definedName name="VAS076_F_Transportoprie643NuotekuDumblo">'Forma 7'!$L$31</definedName>
    <definedName name="VAS076_F_Transportoprie64IsViso" localSheetId="6">'Forma 7'!$I$31</definedName>
    <definedName name="VAS076_F_Transportoprie64IsViso">'Forma 7'!$I$31</definedName>
    <definedName name="VAS076_F_Transportoprie65PavirsiniuNuoteku" localSheetId="6">'Forma 7'!$M$31</definedName>
    <definedName name="VAS076_F_Transportoprie65PavirsiniuNuoteku">'Forma 7'!$M$31</definedName>
    <definedName name="VAS076_F_Transportoprie66KitosReguliuojamosios" localSheetId="6">'Forma 7'!$N$31</definedName>
    <definedName name="VAS076_F_Transportoprie66KitosReguliuojamosios">'Forma 7'!$N$31</definedName>
    <definedName name="VAS076_F_Transportoprie67KitosVeiklos" localSheetId="6">'Forma 7'!$Q$31</definedName>
    <definedName name="VAS076_F_Transportoprie67KitosVeiklos">'Forma 7'!$Q$31</definedName>
    <definedName name="VAS076_F_Transportoprie6Apskaitosveikla1" localSheetId="6">'Forma 7'!$O$31</definedName>
    <definedName name="VAS076_F_Transportoprie6Apskaitosveikla1">'Forma 7'!$O$31</definedName>
    <definedName name="VAS076_F_Transportoprie6Kitareguliuoja1" localSheetId="6">'Forma 7'!$P$31</definedName>
    <definedName name="VAS076_F_Transportoprie6Kitareguliuoja1">'Forma 7'!$P$31</definedName>
    <definedName name="VAS076_F_Transportoprie71IS" localSheetId="6">'Forma 7'!$D$59</definedName>
    <definedName name="VAS076_F_Transportoprie71IS">'Forma 7'!$D$59</definedName>
    <definedName name="VAS076_F_Transportoprie731GeriamojoVandens" localSheetId="6">'Forma 7'!$F$59</definedName>
    <definedName name="VAS076_F_Transportoprie731GeriamojoVandens">'Forma 7'!$F$59</definedName>
    <definedName name="VAS076_F_Transportoprie732GeriamojoVandens" localSheetId="6">'Forma 7'!$G$59</definedName>
    <definedName name="VAS076_F_Transportoprie732GeriamojoVandens">'Forma 7'!$G$59</definedName>
    <definedName name="VAS076_F_Transportoprie733GeriamojoVandens" localSheetId="6">'Forma 7'!$H$59</definedName>
    <definedName name="VAS076_F_Transportoprie733GeriamojoVandens">'Forma 7'!$H$59</definedName>
    <definedName name="VAS076_F_Transportoprie73IsViso" localSheetId="6">'Forma 7'!$E$59</definedName>
    <definedName name="VAS076_F_Transportoprie73IsViso">'Forma 7'!$E$59</definedName>
    <definedName name="VAS076_F_Transportoprie741NuotekuSurinkimas" localSheetId="6">'Forma 7'!$J$59</definedName>
    <definedName name="VAS076_F_Transportoprie741NuotekuSurinkimas">'Forma 7'!$J$59</definedName>
    <definedName name="VAS076_F_Transportoprie742NuotekuValymas" localSheetId="6">'Forma 7'!$K$59</definedName>
    <definedName name="VAS076_F_Transportoprie742NuotekuValymas">'Forma 7'!$K$59</definedName>
    <definedName name="VAS076_F_Transportoprie743NuotekuDumblo" localSheetId="6">'Forma 7'!$L$59</definedName>
    <definedName name="VAS076_F_Transportoprie743NuotekuDumblo">'Forma 7'!$L$59</definedName>
    <definedName name="VAS076_F_Transportoprie74IsViso" localSheetId="6">'Forma 7'!$I$59</definedName>
    <definedName name="VAS076_F_Transportoprie74IsViso">'Forma 7'!$I$59</definedName>
    <definedName name="VAS076_F_Transportoprie75PavirsiniuNuoteku" localSheetId="6">'Forma 7'!$M$59</definedName>
    <definedName name="VAS076_F_Transportoprie75PavirsiniuNuoteku">'Forma 7'!$M$59</definedName>
    <definedName name="VAS076_F_Transportoprie76KitosReguliuojamosios" localSheetId="6">'Forma 7'!$N$59</definedName>
    <definedName name="VAS076_F_Transportoprie76KitosReguliuojamosios">'Forma 7'!$N$59</definedName>
    <definedName name="VAS076_F_Transportoprie77KitosVeiklos" localSheetId="6">'Forma 7'!$Q$59</definedName>
    <definedName name="VAS076_F_Transportoprie77KitosVeiklos">'Forma 7'!$Q$59</definedName>
    <definedName name="VAS076_F_Transportoprie7Apskaitosveikla1" localSheetId="6">'Forma 7'!$O$59</definedName>
    <definedName name="VAS076_F_Transportoprie7Apskaitosveikla1">'Forma 7'!$O$59</definedName>
    <definedName name="VAS076_F_Transportoprie7Kitareguliuoja1" localSheetId="6">'Forma 7'!$P$59</definedName>
    <definedName name="VAS076_F_Transportoprie7Kitareguliuoja1">'Forma 7'!$P$59</definedName>
    <definedName name="VAS076_F_Transportoprie81IS" localSheetId="6">'Forma 7'!$D$87</definedName>
    <definedName name="VAS076_F_Transportoprie81IS">'Forma 7'!$D$87</definedName>
    <definedName name="VAS076_F_Transportoprie831GeriamojoVandens" localSheetId="6">'Forma 7'!$F$87</definedName>
    <definedName name="VAS076_F_Transportoprie831GeriamojoVandens">'Forma 7'!$F$87</definedName>
    <definedName name="VAS076_F_Transportoprie832GeriamojoVandens" localSheetId="6">'Forma 7'!$G$87</definedName>
    <definedName name="VAS076_F_Transportoprie832GeriamojoVandens">'Forma 7'!$G$87</definedName>
    <definedName name="VAS076_F_Transportoprie833GeriamojoVandens" localSheetId="6">'Forma 7'!$H$87</definedName>
    <definedName name="VAS076_F_Transportoprie833GeriamojoVandens">'Forma 7'!$H$87</definedName>
    <definedName name="VAS076_F_Transportoprie83IsViso" localSheetId="6">'Forma 7'!$E$87</definedName>
    <definedName name="VAS076_F_Transportoprie83IsViso">'Forma 7'!$E$87</definedName>
    <definedName name="VAS076_F_Transportoprie841NuotekuSurinkimas" localSheetId="6">'Forma 7'!$J$87</definedName>
    <definedName name="VAS076_F_Transportoprie841NuotekuSurinkimas">'Forma 7'!$J$87</definedName>
    <definedName name="VAS076_F_Transportoprie842NuotekuValymas" localSheetId="6">'Forma 7'!$K$87</definedName>
    <definedName name="VAS076_F_Transportoprie842NuotekuValymas">'Forma 7'!$K$87</definedName>
    <definedName name="VAS076_F_Transportoprie843NuotekuDumblo" localSheetId="6">'Forma 7'!$L$87</definedName>
    <definedName name="VAS076_F_Transportoprie843NuotekuDumblo">'Forma 7'!$L$87</definedName>
    <definedName name="VAS076_F_Transportoprie84IsViso" localSheetId="6">'Forma 7'!$I$87</definedName>
    <definedName name="VAS076_F_Transportoprie84IsViso">'Forma 7'!$I$87</definedName>
    <definedName name="VAS076_F_Transportoprie85PavirsiniuNuoteku" localSheetId="6">'Forma 7'!$M$87</definedName>
    <definedName name="VAS076_F_Transportoprie85PavirsiniuNuoteku">'Forma 7'!$M$87</definedName>
    <definedName name="VAS076_F_Transportoprie86KitosReguliuojamosios" localSheetId="6">'Forma 7'!$N$87</definedName>
    <definedName name="VAS076_F_Transportoprie86KitosReguliuojamosios">'Forma 7'!$N$87</definedName>
    <definedName name="VAS076_F_Transportoprie87KitosVeiklos" localSheetId="6">'Forma 7'!$Q$87</definedName>
    <definedName name="VAS076_F_Transportoprie87KitosVeiklos">'Forma 7'!$Q$87</definedName>
    <definedName name="VAS076_F_Transportoprie8Apskaitosveikla1" localSheetId="6">'Forma 7'!$O$87</definedName>
    <definedName name="VAS076_F_Transportoprie8Apskaitosveikla1">'Forma 7'!$O$87</definedName>
    <definedName name="VAS076_F_Transportoprie8Kitareguliuoja1" localSheetId="6">'Forma 7'!$P$87</definedName>
    <definedName name="VAS076_F_Transportoprie8Kitareguliuoja1">'Forma 7'!$P$87</definedName>
    <definedName name="VAS076_F_Transportoprie91IS" localSheetId="6">'Forma 7'!$D$136</definedName>
    <definedName name="VAS076_F_Transportoprie91IS">'Forma 7'!$D$136</definedName>
    <definedName name="VAS076_F_Transportoprie931GeriamojoVandens" localSheetId="6">'Forma 7'!$F$136</definedName>
    <definedName name="VAS076_F_Transportoprie931GeriamojoVandens">'Forma 7'!$F$136</definedName>
    <definedName name="VAS076_F_Transportoprie932GeriamojoVandens" localSheetId="6">'Forma 7'!$G$136</definedName>
    <definedName name="VAS076_F_Transportoprie932GeriamojoVandens">'Forma 7'!$G$136</definedName>
    <definedName name="VAS076_F_Transportoprie933GeriamojoVandens" localSheetId="6">'Forma 7'!$H$136</definedName>
    <definedName name="VAS076_F_Transportoprie933GeriamojoVandens">'Forma 7'!$H$136</definedName>
    <definedName name="VAS076_F_Transportoprie93IsViso" localSheetId="6">'Forma 7'!$E$136</definedName>
    <definedName name="VAS076_F_Transportoprie93IsViso">'Forma 7'!$E$136</definedName>
    <definedName name="VAS076_F_Transportoprie941NuotekuSurinkimas" localSheetId="6">'Forma 7'!$J$136</definedName>
    <definedName name="VAS076_F_Transportoprie941NuotekuSurinkimas">'Forma 7'!$J$136</definedName>
    <definedName name="VAS076_F_Transportoprie942NuotekuValymas" localSheetId="6">'Forma 7'!$K$136</definedName>
    <definedName name="VAS076_F_Transportoprie942NuotekuValymas">'Forma 7'!$K$136</definedName>
    <definedName name="VAS076_F_Transportoprie943NuotekuDumblo" localSheetId="6">'Forma 7'!$L$136</definedName>
    <definedName name="VAS076_F_Transportoprie943NuotekuDumblo">'Forma 7'!$L$136</definedName>
    <definedName name="VAS076_F_Transportoprie94IsViso" localSheetId="6">'Forma 7'!$I$136</definedName>
    <definedName name="VAS076_F_Transportoprie94IsViso">'Forma 7'!$I$136</definedName>
    <definedName name="VAS076_F_Transportoprie95PavirsiniuNuoteku" localSheetId="6">'Forma 7'!$M$136</definedName>
    <definedName name="VAS076_F_Transportoprie95PavirsiniuNuoteku">'Forma 7'!$M$136</definedName>
    <definedName name="VAS076_F_Transportoprie96KitosReguliuojamosios" localSheetId="6">'Forma 7'!$N$136</definedName>
    <definedName name="VAS076_F_Transportoprie96KitosReguliuojamosios">'Forma 7'!$N$136</definedName>
    <definedName name="VAS076_F_Transportoprie97KitosVeiklos" localSheetId="6">'Forma 7'!$Q$136</definedName>
    <definedName name="VAS076_F_Transportoprie97KitosVeiklos">'Forma 7'!$Q$136</definedName>
    <definedName name="VAS076_F_Transportoprie9Apskaitosveikla1" localSheetId="6">'Forma 7'!$O$136</definedName>
    <definedName name="VAS076_F_Transportoprie9Apskaitosveikla1">'Forma 7'!$O$136</definedName>
    <definedName name="VAS076_F_Transportoprie9Kitareguliuoja1" localSheetId="6">'Forma 7'!$P$136</definedName>
    <definedName name="VAS076_F_Transportoprie9Kitareguliuoja1">'Forma 7'!$P$136</definedName>
    <definedName name="VAS076_F_Vamzdynai61IS" localSheetId="6">'Forma 7'!$D$18</definedName>
    <definedName name="VAS076_F_Vamzdynai61IS">'Forma 7'!$D$18</definedName>
    <definedName name="VAS076_F_Vamzdynai631GeriamojoVandens" localSheetId="6">'Forma 7'!$F$18</definedName>
    <definedName name="VAS076_F_Vamzdynai631GeriamojoVandens">'Forma 7'!$F$18</definedName>
    <definedName name="VAS076_F_Vamzdynai632GeriamojoVandens" localSheetId="6">'Forma 7'!$G$18</definedName>
    <definedName name="VAS076_F_Vamzdynai632GeriamojoVandens">'Forma 7'!$G$18</definedName>
    <definedName name="VAS076_F_Vamzdynai633GeriamojoVandens" localSheetId="6">'Forma 7'!$H$18</definedName>
    <definedName name="VAS076_F_Vamzdynai633GeriamojoVandens">'Forma 7'!$H$18</definedName>
    <definedName name="VAS076_F_Vamzdynai63IsViso" localSheetId="6">'Forma 7'!$E$18</definedName>
    <definedName name="VAS076_F_Vamzdynai63IsViso">'Forma 7'!$E$18</definedName>
    <definedName name="VAS076_F_Vamzdynai641NuotekuSurinkimas" localSheetId="6">'Forma 7'!$J$18</definedName>
    <definedName name="VAS076_F_Vamzdynai641NuotekuSurinkimas">'Forma 7'!$J$18</definedName>
    <definedName name="VAS076_F_Vamzdynai642NuotekuValymas" localSheetId="6">'Forma 7'!$K$18</definedName>
    <definedName name="VAS076_F_Vamzdynai642NuotekuValymas">'Forma 7'!$K$18</definedName>
    <definedName name="VAS076_F_Vamzdynai643NuotekuDumblo" localSheetId="6">'Forma 7'!$L$18</definedName>
    <definedName name="VAS076_F_Vamzdynai643NuotekuDumblo">'Forma 7'!$L$18</definedName>
    <definedName name="VAS076_F_Vamzdynai64IsViso" localSheetId="6">'Forma 7'!$I$18</definedName>
    <definedName name="VAS076_F_Vamzdynai64IsViso">'Forma 7'!$I$18</definedName>
    <definedName name="VAS076_F_Vamzdynai65PavirsiniuNuoteku" localSheetId="6">'Forma 7'!$M$18</definedName>
    <definedName name="VAS076_F_Vamzdynai65PavirsiniuNuoteku">'Forma 7'!$M$18</definedName>
    <definedName name="VAS076_F_Vamzdynai66KitosReguliuojamosios" localSheetId="6">'Forma 7'!$N$18</definedName>
    <definedName name="VAS076_F_Vamzdynai66KitosReguliuojamosios">'Forma 7'!$N$18</definedName>
    <definedName name="VAS076_F_Vamzdynai67KitosVeiklos" localSheetId="6">'Forma 7'!$Q$18</definedName>
    <definedName name="VAS076_F_Vamzdynai67KitosVeiklos">'Forma 7'!$Q$18</definedName>
    <definedName name="VAS076_F_Vamzdynai6Apskaitosveikla1" localSheetId="6">'Forma 7'!$O$18</definedName>
    <definedName name="VAS076_F_Vamzdynai6Apskaitosveikla1">'Forma 7'!$O$18</definedName>
    <definedName name="VAS076_F_Vamzdynai6Kitareguliuoja1" localSheetId="6">'Forma 7'!$P$18</definedName>
    <definedName name="VAS076_F_Vamzdynai6Kitareguliuoja1">'Forma 7'!$P$18</definedName>
    <definedName name="VAS076_F_Vamzdynai71IS" localSheetId="6">'Forma 7'!$D$46</definedName>
    <definedName name="VAS076_F_Vamzdynai71IS">'Forma 7'!$D$46</definedName>
    <definedName name="VAS076_F_Vamzdynai731GeriamojoVandens" localSheetId="6">'Forma 7'!$F$46</definedName>
    <definedName name="VAS076_F_Vamzdynai731GeriamojoVandens">'Forma 7'!$F$46</definedName>
    <definedName name="VAS076_F_Vamzdynai732GeriamojoVandens" localSheetId="6">'Forma 7'!$G$46</definedName>
    <definedName name="VAS076_F_Vamzdynai732GeriamojoVandens">'Forma 7'!$G$46</definedName>
    <definedName name="VAS076_F_Vamzdynai733GeriamojoVandens" localSheetId="6">'Forma 7'!$H$46</definedName>
    <definedName name="VAS076_F_Vamzdynai733GeriamojoVandens">'Forma 7'!$H$46</definedName>
    <definedName name="VAS076_F_Vamzdynai73IsViso" localSheetId="6">'Forma 7'!$E$46</definedName>
    <definedName name="VAS076_F_Vamzdynai73IsViso">'Forma 7'!$E$46</definedName>
    <definedName name="VAS076_F_Vamzdynai741NuotekuSurinkimas" localSheetId="6">'Forma 7'!$J$46</definedName>
    <definedName name="VAS076_F_Vamzdynai741NuotekuSurinkimas">'Forma 7'!$J$46</definedName>
    <definedName name="VAS076_F_Vamzdynai742NuotekuValymas" localSheetId="6">'Forma 7'!$K$46</definedName>
    <definedName name="VAS076_F_Vamzdynai742NuotekuValymas">'Forma 7'!$K$46</definedName>
    <definedName name="VAS076_F_Vamzdynai743NuotekuDumblo" localSheetId="6">'Forma 7'!$L$46</definedName>
    <definedName name="VAS076_F_Vamzdynai743NuotekuDumblo">'Forma 7'!$L$46</definedName>
    <definedName name="VAS076_F_Vamzdynai74IsViso" localSheetId="6">'Forma 7'!$I$46</definedName>
    <definedName name="VAS076_F_Vamzdynai74IsViso">'Forma 7'!$I$46</definedName>
    <definedName name="VAS076_F_Vamzdynai75PavirsiniuNuoteku" localSheetId="6">'Forma 7'!$M$46</definedName>
    <definedName name="VAS076_F_Vamzdynai75PavirsiniuNuoteku">'Forma 7'!$M$46</definedName>
    <definedName name="VAS076_F_Vamzdynai76KitosReguliuojamosios" localSheetId="6">'Forma 7'!$N$46</definedName>
    <definedName name="VAS076_F_Vamzdynai76KitosReguliuojamosios">'Forma 7'!$N$46</definedName>
    <definedName name="VAS076_F_Vamzdynai77KitosVeiklos" localSheetId="6">'Forma 7'!$Q$46</definedName>
    <definedName name="VAS076_F_Vamzdynai77KitosVeiklos">'Forma 7'!$Q$46</definedName>
    <definedName name="VAS076_F_Vamzdynai7Apskaitosveikla1" localSheetId="6">'Forma 7'!$O$46</definedName>
    <definedName name="VAS076_F_Vamzdynai7Apskaitosveikla1">'Forma 7'!$O$46</definedName>
    <definedName name="VAS076_F_Vamzdynai7Kitareguliuoja1" localSheetId="6">'Forma 7'!$P$46</definedName>
    <definedName name="VAS076_F_Vamzdynai7Kitareguliuoja1">'Forma 7'!$P$46</definedName>
    <definedName name="VAS076_F_Vamzdynai81IS" localSheetId="6">'Forma 7'!$D$74</definedName>
    <definedName name="VAS076_F_Vamzdynai81IS">'Forma 7'!$D$74</definedName>
    <definedName name="VAS076_F_Vamzdynai831GeriamojoVandens" localSheetId="6">'Forma 7'!$F$74</definedName>
    <definedName name="VAS076_F_Vamzdynai831GeriamojoVandens">'Forma 7'!$F$74</definedName>
    <definedName name="VAS076_F_Vamzdynai832GeriamojoVandens" localSheetId="6">'Forma 7'!$G$74</definedName>
    <definedName name="VAS076_F_Vamzdynai832GeriamojoVandens">'Forma 7'!$G$74</definedName>
    <definedName name="VAS076_F_Vamzdynai833GeriamojoVandens" localSheetId="6">'Forma 7'!$H$74</definedName>
    <definedName name="VAS076_F_Vamzdynai833GeriamojoVandens">'Forma 7'!$H$74</definedName>
    <definedName name="VAS076_F_Vamzdynai83IsViso" localSheetId="6">'Forma 7'!$E$74</definedName>
    <definedName name="VAS076_F_Vamzdynai83IsViso">'Forma 7'!$E$74</definedName>
    <definedName name="VAS076_F_Vamzdynai841NuotekuSurinkimas" localSheetId="6">'Forma 7'!$J$74</definedName>
    <definedName name="VAS076_F_Vamzdynai841NuotekuSurinkimas">'Forma 7'!$J$74</definedName>
    <definedName name="VAS076_F_Vamzdynai842NuotekuValymas" localSheetId="6">'Forma 7'!$K$74</definedName>
    <definedName name="VAS076_F_Vamzdynai842NuotekuValymas">'Forma 7'!$K$74</definedName>
    <definedName name="VAS076_F_Vamzdynai843NuotekuDumblo" localSheetId="6">'Forma 7'!$L$74</definedName>
    <definedName name="VAS076_F_Vamzdynai843NuotekuDumblo">'Forma 7'!$L$74</definedName>
    <definedName name="VAS076_F_Vamzdynai84IsViso" localSheetId="6">'Forma 7'!$I$74</definedName>
    <definedName name="VAS076_F_Vamzdynai84IsViso">'Forma 7'!$I$74</definedName>
    <definedName name="VAS076_F_Vamzdynai85PavirsiniuNuoteku" localSheetId="6">'Forma 7'!$M$74</definedName>
    <definedName name="VAS076_F_Vamzdynai85PavirsiniuNuoteku">'Forma 7'!$M$74</definedName>
    <definedName name="VAS076_F_Vamzdynai86KitosReguliuojamosios" localSheetId="6">'Forma 7'!$N$74</definedName>
    <definedName name="VAS076_F_Vamzdynai86KitosReguliuojamosios">'Forma 7'!$N$74</definedName>
    <definedName name="VAS076_F_Vamzdynai87KitosVeiklos" localSheetId="6">'Forma 7'!$Q$74</definedName>
    <definedName name="VAS076_F_Vamzdynai87KitosVeiklos">'Forma 7'!$Q$74</definedName>
    <definedName name="VAS076_F_Vamzdynai8Apskaitosveikla1" localSheetId="6">'Forma 7'!$O$74</definedName>
    <definedName name="VAS076_F_Vamzdynai8Apskaitosveikla1">'Forma 7'!$O$74</definedName>
    <definedName name="VAS076_F_Vamzdynai8Kitareguliuoja1" localSheetId="6">'Forma 7'!$P$74</definedName>
    <definedName name="VAS076_F_Vamzdynai8Kitareguliuoja1">'Forma 7'!$P$74</definedName>
    <definedName name="VAS076_F_Vamzdynai91IS" localSheetId="6">'Forma 7'!$D$124</definedName>
    <definedName name="VAS076_F_Vamzdynai91IS">'Forma 7'!$D$124</definedName>
    <definedName name="VAS076_F_Vamzdynai931GeriamojoVandens" localSheetId="6">'Forma 7'!$F$124</definedName>
    <definedName name="VAS076_F_Vamzdynai931GeriamojoVandens">'Forma 7'!$F$124</definedName>
    <definedName name="VAS076_F_Vamzdynai932GeriamojoVandens" localSheetId="6">'Forma 7'!$G$124</definedName>
    <definedName name="VAS076_F_Vamzdynai932GeriamojoVandens">'Forma 7'!$G$124</definedName>
    <definedName name="VAS076_F_Vamzdynai933GeriamojoVandens" localSheetId="6">'Forma 7'!$H$124</definedName>
    <definedName name="VAS076_F_Vamzdynai933GeriamojoVandens">'Forma 7'!$H$124</definedName>
    <definedName name="VAS076_F_Vamzdynai93IsViso" localSheetId="6">'Forma 7'!$E$124</definedName>
    <definedName name="VAS076_F_Vamzdynai93IsViso">'Forma 7'!$E$124</definedName>
    <definedName name="VAS076_F_Vamzdynai941NuotekuSurinkimas" localSheetId="6">'Forma 7'!$J$124</definedName>
    <definedName name="VAS076_F_Vamzdynai941NuotekuSurinkimas">'Forma 7'!$J$124</definedName>
    <definedName name="VAS076_F_Vamzdynai942NuotekuValymas" localSheetId="6">'Forma 7'!$K$124</definedName>
    <definedName name="VAS076_F_Vamzdynai942NuotekuValymas">'Forma 7'!$K$124</definedName>
    <definedName name="VAS076_F_Vamzdynai943NuotekuDumblo" localSheetId="6">'Forma 7'!$L$124</definedName>
    <definedName name="VAS076_F_Vamzdynai943NuotekuDumblo">'Forma 7'!$L$124</definedName>
    <definedName name="VAS076_F_Vamzdynai94IsViso" localSheetId="6">'Forma 7'!$I$124</definedName>
    <definedName name="VAS076_F_Vamzdynai94IsViso">'Forma 7'!$I$124</definedName>
    <definedName name="VAS076_F_Vamzdynai95PavirsiniuNuoteku" localSheetId="6">'Forma 7'!$M$124</definedName>
    <definedName name="VAS076_F_Vamzdynai95PavirsiniuNuoteku">'Forma 7'!$M$124</definedName>
    <definedName name="VAS076_F_Vamzdynai96KitosReguliuojamosios" localSheetId="6">'Forma 7'!$N$124</definedName>
    <definedName name="VAS076_F_Vamzdynai96KitosReguliuojamosios">'Forma 7'!$N$124</definedName>
    <definedName name="VAS076_F_Vamzdynai97KitosVeiklos" localSheetId="6">'Forma 7'!$Q$124</definedName>
    <definedName name="VAS076_F_Vamzdynai97KitosVeiklos">'Forma 7'!$Q$124</definedName>
    <definedName name="VAS076_F_Vamzdynai9Apskaitosveikla1" localSheetId="6">'Forma 7'!$O$124</definedName>
    <definedName name="VAS076_F_Vamzdynai9Apskaitosveikla1">'Forma 7'!$O$124</definedName>
    <definedName name="VAS076_F_Vamzdynai9Kitareguliuoja1" localSheetId="6">'Forma 7'!$P$124</definedName>
    <definedName name="VAS076_F_Vamzdynai9Kitareguliuoja1">'Forma 7'!$P$124</definedName>
    <definedName name="VAS076_F_Vandenssiurbli51IS" localSheetId="6">'Forma 7'!$D$23</definedName>
    <definedName name="VAS076_F_Vandenssiurbli51IS">'Forma 7'!$D$23</definedName>
    <definedName name="VAS076_F_Vandenssiurbli531GeriamojoVandens" localSheetId="6">'Forma 7'!$F$23</definedName>
    <definedName name="VAS076_F_Vandenssiurbli531GeriamojoVandens">'Forma 7'!$F$23</definedName>
    <definedName name="VAS076_F_Vandenssiurbli532GeriamojoVandens" localSheetId="6">'Forma 7'!$G$23</definedName>
    <definedName name="VAS076_F_Vandenssiurbli532GeriamojoVandens">'Forma 7'!$G$23</definedName>
    <definedName name="VAS076_F_Vandenssiurbli533GeriamojoVandens" localSheetId="6">'Forma 7'!$H$23</definedName>
    <definedName name="VAS076_F_Vandenssiurbli533GeriamojoVandens">'Forma 7'!$H$23</definedName>
    <definedName name="VAS076_F_Vandenssiurbli53IsViso" localSheetId="6">'Forma 7'!$E$23</definedName>
    <definedName name="VAS076_F_Vandenssiurbli53IsViso">'Forma 7'!$E$23</definedName>
    <definedName name="VAS076_F_Vandenssiurbli541NuotekuSurinkimas" localSheetId="6">'Forma 7'!$J$23</definedName>
    <definedName name="VAS076_F_Vandenssiurbli541NuotekuSurinkimas">'Forma 7'!$J$23</definedName>
    <definedName name="VAS076_F_Vandenssiurbli542NuotekuValymas" localSheetId="6">'Forma 7'!$K$23</definedName>
    <definedName name="VAS076_F_Vandenssiurbli542NuotekuValymas">'Forma 7'!$K$23</definedName>
    <definedName name="VAS076_F_Vandenssiurbli543NuotekuDumblo" localSheetId="6">'Forma 7'!$L$23</definedName>
    <definedName name="VAS076_F_Vandenssiurbli543NuotekuDumblo">'Forma 7'!$L$23</definedName>
    <definedName name="VAS076_F_Vandenssiurbli54IsViso" localSheetId="6">'Forma 7'!$I$23</definedName>
    <definedName name="VAS076_F_Vandenssiurbli54IsViso">'Forma 7'!$I$23</definedName>
    <definedName name="VAS076_F_Vandenssiurbli55PavirsiniuNuoteku" localSheetId="6">'Forma 7'!$M$23</definedName>
    <definedName name="VAS076_F_Vandenssiurbli55PavirsiniuNuoteku">'Forma 7'!$M$23</definedName>
    <definedName name="VAS076_F_Vandenssiurbli56KitosReguliuojamosios" localSheetId="6">'Forma 7'!$N$23</definedName>
    <definedName name="VAS076_F_Vandenssiurbli56KitosReguliuojamosios">'Forma 7'!$N$23</definedName>
    <definedName name="VAS076_F_Vandenssiurbli57KitosVeiklos" localSheetId="6">'Forma 7'!$Q$23</definedName>
    <definedName name="VAS076_F_Vandenssiurbli57KitosVeiklos">'Forma 7'!$Q$23</definedName>
    <definedName name="VAS076_F_Vandenssiurbli5Apskaitosveikla1" localSheetId="6">'Forma 7'!$O$23</definedName>
    <definedName name="VAS076_F_Vandenssiurbli5Apskaitosveikla1">'Forma 7'!$O$23</definedName>
    <definedName name="VAS076_F_Vandenssiurbli5Kitareguliuoja1" localSheetId="6">'Forma 7'!$P$23</definedName>
    <definedName name="VAS076_F_Vandenssiurbli5Kitareguliuoja1">'Forma 7'!$P$23</definedName>
    <definedName name="VAS076_F_Vandenssiurbli61IS" localSheetId="6">'Forma 7'!$D$51</definedName>
    <definedName name="VAS076_F_Vandenssiurbli61IS">'Forma 7'!$D$51</definedName>
    <definedName name="VAS076_F_Vandenssiurbli631GeriamojoVandens" localSheetId="6">'Forma 7'!$F$51</definedName>
    <definedName name="VAS076_F_Vandenssiurbli631GeriamojoVandens">'Forma 7'!$F$51</definedName>
    <definedName name="VAS076_F_Vandenssiurbli632GeriamojoVandens" localSheetId="6">'Forma 7'!$G$51</definedName>
    <definedName name="VAS076_F_Vandenssiurbli632GeriamojoVandens">'Forma 7'!$G$51</definedName>
    <definedName name="VAS076_F_Vandenssiurbli633GeriamojoVandens" localSheetId="6">'Forma 7'!$H$51</definedName>
    <definedName name="VAS076_F_Vandenssiurbli633GeriamojoVandens">'Forma 7'!$H$51</definedName>
    <definedName name="VAS076_F_Vandenssiurbli63IsViso" localSheetId="6">'Forma 7'!$E$51</definedName>
    <definedName name="VAS076_F_Vandenssiurbli63IsViso">'Forma 7'!$E$51</definedName>
    <definedName name="VAS076_F_Vandenssiurbli641NuotekuSurinkimas" localSheetId="6">'Forma 7'!$J$51</definedName>
    <definedName name="VAS076_F_Vandenssiurbli641NuotekuSurinkimas">'Forma 7'!$J$51</definedName>
    <definedName name="VAS076_F_Vandenssiurbli642NuotekuValymas" localSheetId="6">'Forma 7'!$K$51</definedName>
    <definedName name="VAS076_F_Vandenssiurbli642NuotekuValymas">'Forma 7'!$K$51</definedName>
    <definedName name="VAS076_F_Vandenssiurbli643NuotekuDumblo" localSheetId="6">'Forma 7'!$L$51</definedName>
    <definedName name="VAS076_F_Vandenssiurbli643NuotekuDumblo">'Forma 7'!$L$51</definedName>
    <definedName name="VAS076_F_Vandenssiurbli64IsViso" localSheetId="6">'Forma 7'!$I$51</definedName>
    <definedName name="VAS076_F_Vandenssiurbli64IsViso">'Forma 7'!$I$51</definedName>
    <definedName name="VAS076_F_Vandenssiurbli65PavirsiniuNuoteku" localSheetId="6">'Forma 7'!$M$51</definedName>
    <definedName name="VAS076_F_Vandenssiurbli65PavirsiniuNuoteku">'Forma 7'!$M$51</definedName>
    <definedName name="VAS076_F_Vandenssiurbli66KitosReguliuojamosios" localSheetId="6">'Forma 7'!$N$51</definedName>
    <definedName name="VAS076_F_Vandenssiurbli66KitosReguliuojamosios">'Forma 7'!$N$51</definedName>
    <definedName name="VAS076_F_Vandenssiurbli67KitosVeiklos" localSheetId="6">'Forma 7'!$Q$51</definedName>
    <definedName name="VAS076_F_Vandenssiurbli67KitosVeiklos">'Forma 7'!$Q$51</definedName>
    <definedName name="VAS076_F_Vandenssiurbli6Apskaitosveikla1" localSheetId="6">'Forma 7'!$O$51</definedName>
    <definedName name="VAS076_F_Vandenssiurbli6Apskaitosveikla1">'Forma 7'!$O$51</definedName>
    <definedName name="VAS076_F_Vandenssiurbli6Kitareguliuoja1" localSheetId="6">'Forma 7'!$P$51</definedName>
    <definedName name="VAS076_F_Vandenssiurbli6Kitareguliuoja1">'Forma 7'!$P$51</definedName>
    <definedName name="VAS076_F_Vandenssiurbli71IS" localSheetId="6">'Forma 7'!$D$79</definedName>
    <definedName name="VAS076_F_Vandenssiurbli71IS">'Forma 7'!$D$79</definedName>
    <definedName name="VAS076_F_Vandenssiurbli731GeriamojoVandens" localSheetId="6">'Forma 7'!$F$79</definedName>
    <definedName name="VAS076_F_Vandenssiurbli731GeriamojoVandens">'Forma 7'!$F$79</definedName>
    <definedName name="VAS076_F_Vandenssiurbli732GeriamojoVandens" localSheetId="6">'Forma 7'!$G$79</definedName>
    <definedName name="VAS076_F_Vandenssiurbli732GeriamojoVandens">'Forma 7'!$G$79</definedName>
    <definedName name="VAS076_F_Vandenssiurbli733GeriamojoVandens" localSheetId="6">'Forma 7'!$H$79</definedName>
    <definedName name="VAS076_F_Vandenssiurbli733GeriamojoVandens">'Forma 7'!$H$79</definedName>
    <definedName name="VAS076_F_Vandenssiurbli73IsViso" localSheetId="6">'Forma 7'!$E$79</definedName>
    <definedName name="VAS076_F_Vandenssiurbli73IsViso">'Forma 7'!$E$79</definedName>
    <definedName name="VAS076_F_Vandenssiurbli741NuotekuSurinkimas" localSheetId="6">'Forma 7'!$J$79</definedName>
    <definedName name="VAS076_F_Vandenssiurbli741NuotekuSurinkimas">'Forma 7'!$J$79</definedName>
    <definedName name="VAS076_F_Vandenssiurbli742NuotekuValymas" localSheetId="6">'Forma 7'!$K$79</definedName>
    <definedName name="VAS076_F_Vandenssiurbli742NuotekuValymas">'Forma 7'!$K$79</definedName>
    <definedName name="VAS076_F_Vandenssiurbli743NuotekuDumblo" localSheetId="6">'Forma 7'!$L$79</definedName>
    <definedName name="VAS076_F_Vandenssiurbli743NuotekuDumblo">'Forma 7'!$L$79</definedName>
    <definedName name="VAS076_F_Vandenssiurbli74IsViso" localSheetId="6">'Forma 7'!$I$79</definedName>
    <definedName name="VAS076_F_Vandenssiurbli74IsViso">'Forma 7'!$I$79</definedName>
    <definedName name="VAS076_F_Vandenssiurbli75PavirsiniuNuoteku" localSheetId="6">'Forma 7'!$M$79</definedName>
    <definedName name="VAS076_F_Vandenssiurbli75PavirsiniuNuoteku">'Forma 7'!$M$79</definedName>
    <definedName name="VAS076_F_Vandenssiurbli76KitosReguliuojamosios" localSheetId="6">'Forma 7'!$N$79</definedName>
    <definedName name="VAS076_F_Vandenssiurbli76KitosReguliuojamosios">'Forma 7'!$N$79</definedName>
    <definedName name="VAS076_F_Vandenssiurbli77KitosVeiklos" localSheetId="6">'Forma 7'!$Q$79</definedName>
    <definedName name="VAS076_F_Vandenssiurbli77KitosVeiklos">'Forma 7'!$Q$79</definedName>
    <definedName name="VAS076_F_Vandenssiurbli7Apskaitosveikla1" localSheetId="6">'Forma 7'!$O$79</definedName>
    <definedName name="VAS076_F_Vandenssiurbli7Apskaitosveikla1">'Forma 7'!$O$79</definedName>
    <definedName name="VAS076_F_Vandenssiurbli7Kitareguliuoja1" localSheetId="6">'Forma 7'!$P$79</definedName>
    <definedName name="VAS076_F_Vandenssiurbli7Kitareguliuoja1">'Forma 7'!$P$79</definedName>
    <definedName name="VAS076_F_Verslovienetui31IS" localSheetId="6">'Forma 7'!$D$164</definedName>
    <definedName name="VAS076_F_Verslovienetui31IS">'Forma 7'!$D$164</definedName>
    <definedName name="VAS076_F_Verslovienetui331GeriamojoVandens" localSheetId="6">'Forma 7'!$F$164</definedName>
    <definedName name="VAS076_F_Verslovienetui331GeriamojoVandens">'Forma 7'!$F$164</definedName>
    <definedName name="VAS076_F_Verslovienetui332GeriamojoVandens" localSheetId="6">'Forma 7'!$G$164</definedName>
    <definedName name="VAS076_F_Verslovienetui332GeriamojoVandens">'Forma 7'!$G$164</definedName>
    <definedName name="VAS076_F_Verslovienetui333GeriamojoVandens" localSheetId="6">'Forma 7'!$H$164</definedName>
    <definedName name="VAS076_F_Verslovienetui333GeriamojoVandens">'Forma 7'!$H$164</definedName>
    <definedName name="VAS076_F_Verslovienetui33IsViso" localSheetId="6">'Forma 7'!$E$164</definedName>
    <definedName name="VAS076_F_Verslovienetui33IsViso">'Forma 7'!$E$164</definedName>
    <definedName name="VAS076_F_Verslovienetui341NuotekuSurinkimas" localSheetId="6">'Forma 7'!$J$164</definedName>
    <definedName name="VAS076_F_Verslovienetui341NuotekuSurinkimas">'Forma 7'!$J$164</definedName>
    <definedName name="VAS076_F_Verslovienetui342NuotekuValymas" localSheetId="6">'Forma 7'!$K$164</definedName>
    <definedName name="VAS076_F_Verslovienetui342NuotekuValymas">'Forma 7'!$K$164</definedName>
    <definedName name="VAS076_F_Verslovienetui343NuotekuDumblo" localSheetId="6">'Forma 7'!$L$164</definedName>
    <definedName name="VAS076_F_Verslovienetui343NuotekuDumblo">'Forma 7'!$L$164</definedName>
    <definedName name="VAS076_F_Verslovienetui34IsViso" localSheetId="6">'Forma 7'!$I$164</definedName>
    <definedName name="VAS076_F_Verslovienetui34IsViso">'Forma 7'!$I$164</definedName>
    <definedName name="VAS076_F_Verslovienetui35PavirsiniuNuoteku" localSheetId="6">'Forma 7'!$M$164</definedName>
    <definedName name="VAS076_F_Verslovienetui35PavirsiniuNuoteku">'Forma 7'!$M$164</definedName>
    <definedName name="VAS076_F_Verslovienetui36KitosReguliuojamosios" localSheetId="6">'Forma 7'!$N$164</definedName>
    <definedName name="VAS076_F_Verslovienetui36KitosReguliuojamosios">'Forma 7'!$N$164</definedName>
    <definedName name="VAS076_F_Verslovienetui37KitosVeiklos" localSheetId="6">'Forma 7'!$Q$164</definedName>
    <definedName name="VAS076_F_Verslovienetui37KitosVeiklos">'Forma 7'!$Q$164</definedName>
    <definedName name="VAS076_F_Verslovienetui3Apskaitosveikla1" localSheetId="6">'Forma 7'!$O$164</definedName>
    <definedName name="VAS076_F_Verslovienetui3Apskaitosveikla1">'Forma 7'!$O$164</definedName>
    <definedName name="VAS076_F_Verslovienetui3Kitareguliuoja1" localSheetId="6">'Forma 7'!$P$164</definedName>
    <definedName name="VAS076_F_Verslovienetui3Kitareguliuoja1">'Forma 7'!$P$164</definedName>
    <definedName name="VAS077_D_Abonentaiirvar1" localSheetId="7">'Forma 8'!$C$95</definedName>
    <definedName name="VAS077_D_Abonentaiirvar1">'Forma 8'!$C$95</definedName>
    <definedName name="VAS077_D_Abonentaiirvar2" localSheetId="7">'Forma 8'!$C$96</definedName>
    <definedName name="VAS077_D_Abonentaiirvar2">'Forma 8'!$C$96</definedName>
    <definedName name="VAS077_D_Abonentaiirvar3" localSheetId="7">'Forma 8'!$C$97</definedName>
    <definedName name="VAS077_D_Abonentaiirvar3">'Forma 8'!$C$97</definedName>
    <definedName name="VAS077_D_Abonentaikurie1" localSheetId="7">'Forma 8'!$C$91</definedName>
    <definedName name="VAS077_D_Abonentaikurie1">'Forma 8'!$C$91</definedName>
    <definedName name="VAS077_D_Abonentaikurie2" localSheetId="7">'Forma 8'!$C$92</definedName>
    <definedName name="VAS077_D_Abonentaikurie2">'Forma 8'!$C$92</definedName>
    <definedName name="VAS077_D_Abonentaikurie3" localSheetId="7">'Forma 8'!$C$93</definedName>
    <definedName name="VAS077_D_Abonentaikurie3">'Forma 8'!$C$93</definedName>
    <definedName name="VAS077_D_Abonentams1" localSheetId="7">'Forma 8'!$C$23</definedName>
    <definedName name="VAS077_D_Abonentams1">'Forma 8'!$C$23</definedName>
    <definedName name="VAS077_D_Abonentamsuznu1" localSheetId="7">'Forma 8'!$C$51</definedName>
    <definedName name="VAS077_D_Abonentamsuznu1">'Forma 8'!$C$51</definedName>
    <definedName name="VAS077_D_Abonentamsuzsu1" localSheetId="7">'Forma 8'!$C$49</definedName>
    <definedName name="VAS077_D_Abonentamsuzsu1">'Forma 8'!$C$49</definedName>
    <definedName name="VAS077_D_Abonentamsuzva1" localSheetId="7">'Forma 8'!$C$50</definedName>
    <definedName name="VAS077_D_Abonentamsuzva1">'Forma 8'!$C$50</definedName>
    <definedName name="VAS077_D_Aptarnaujamuuk1" localSheetId="7">'Forma 8'!$C$82</definedName>
    <definedName name="VAS077_D_Aptarnaujamuuk1">'Forma 8'!$C$82</definedName>
    <definedName name="VAS077_D_Aptarnaujamuuk2" localSheetId="7">'Forma 8'!$C$90</definedName>
    <definedName name="VAS077_D_Aptarnaujamuuk2">'Forma 8'!$C$90</definedName>
    <definedName name="VAS077_D_Aptarnaujamuuk3" localSheetId="7">'Forma 8'!$C$94</definedName>
    <definedName name="VAS077_D_Aptarnaujamuuk3">'Forma 8'!$C$94</definedName>
    <definedName name="VAS077_D_AtaskaitinisLaikotarpis" localSheetId="7">'Forma 8'!$E$9</definedName>
    <definedName name="VAS077_D_AtaskaitinisLaikotarpis">'Forma 8'!$E$9</definedName>
    <definedName name="VAS077_D_Daugiabuciunam1" localSheetId="7">'Forma 8'!$C$30</definedName>
    <definedName name="VAS077_D_Daugiabuciunam1">'Forma 8'!$C$30</definedName>
    <definedName name="VAS077_D_Daugiabuciunam2" localSheetId="7">'Forma 8'!$C$70</definedName>
    <definedName name="VAS077_D_Daugiabuciunam2">'Forma 8'!$C$70</definedName>
    <definedName name="VAS077_D_Daugiabuciuose1" localSheetId="7">'Forma 8'!$C$19</definedName>
    <definedName name="VAS077_D_Daugiabuciuose1">'Forma 8'!$C$19</definedName>
    <definedName name="VAS077_D_Daugiabuciuose2" localSheetId="7">'Forma 8'!$C$44</definedName>
    <definedName name="VAS077_D_Daugiabuciuose2">'Forma 8'!$C$44</definedName>
    <definedName name="VAS077_D_Geriamasisvand1" localSheetId="7">'Forma 8'!$C$10</definedName>
    <definedName name="VAS077_D_Geriamasisvand1">'Forma 8'!$C$10</definedName>
    <definedName name="VAS077_D_Geriamojovande1" localSheetId="7">'Forma 8'!$C$105</definedName>
    <definedName name="VAS077_D_Geriamojovande1">'Forma 8'!$C$105</definedName>
    <definedName name="VAS077_D_Geriamojovande2" localSheetId="7">'Forma 8'!$C$72</definedName>
    <definedName name="VAS077_D_Geriamojovande2">'Forma 8'!$C$72</definedName>
    <definedName name="VAS077_D_Gyventojuskaic1" localSheetId="7">'Forma 8'!$C$80</definedName>
    <definedName name="VAS077_D_Gyventojuskaic1">'Forma 8'!$C$80</definedName>
    <definedName name="VAS077_D_Individualiuos1" localSheetId="7">'Forma 8'!$C$22</definedName>
    <definedName name="VAS077_D_Individualiuos1">'Forma 8'!$C$22</definedName>
    <definedName name="VAS077_D_Individualiuos2" localSheetId="7">'Forma 8'!$C$48</definedName>
    <definedName name="VAS077_D_Individualiuos2">'Forma 8'!$C$48</definedName>
    <definedName name="VAS077_D_Individualiuos3" localSheetId="7">'Forma 8'!$C$85</definedName>
    <definedName name="VAS077_D_Individualiuos3">'Forma 8'!$C$85</definedName>
    <definedName name="VAS077_D_Individualiuos4" localSheetId="7">'Forma 8'!$C$46</definedName>
    <definedName name="VAS077_D_Individualiuos4">'Forma 8'!$C$46</definedName>
    <definedName name="VAS077_D_Individualiuos5" localSheetId="7">'Forma 8'!$C$47</definedName>
    <definedName name="VAS077_D_Individualiuos5">'Forma 8'!$C$47</definedName>
    <definedName name="VAS077_D_Irengtaivadine1" localSheetId="7">'Forma 8'!$F$104</definedName>
    <definedName name="VAS077_D_Irengtaivadine1">'Forma 8'!$F$104</definedName>
    <definedName name="VAS077_D_Isgautopozemin1" localSheetId="7">'Forma 8'!$C$11</definedName>
    <definedName name="VAS077_D_Isgautopozemin1">'Forma 8'!$C$11</definedName>
    <definedName name="VAS077_D_Issioskaiciaus1" localSheetId="7">'Forma 8'!$C$14</definedName>
    <definedName name="VAS077_D_Issioskaiciaus1">'Forma 8'!$C$14</definedName>
    <definedName name="VAS077_D_Issioskaiciaus10" localSheetId="7">'Forma 8'!$C$56</definedName>
    <definedName name="VAS077_D_Issioskaiciaus10">'Forma 8'!$C$56</definedName>
    <definedName name="VAS077_D_Issioskaiciaus11" localSheetId="7">'Forma 8'!$C$68</definedName>
    <definedName name="VAS077_D_Issioskaiciaus11">'Forma 8'!$C$68</definedName>
    <definedName name="VAS077_D_Issioskaiciaus12" localSheetId="7">'Forma 8'!$C$84</definedName>
    <definedName name="VAS077_D_Issioskaiciaus12">'Forma 8'!$C$84</definedName>
    <definedName name="VAS077_D_Issioskaiciaus13" localSheetId="7">'Forma 8'!$C$73</definedName>
    <definedName name="VAS077_D_Issioskaiciaus13">'Forma 8'!$C$73</definedName>
    <definedName name="VAS077_D_Issioskaiciaus14" localSheetId="7">'Forma 8'!$C$75</definedName>
    <definedName name="VAS077_D_Issioskaiciaus14">'Forma 8'!$C$75</definedName>
    <definedName name="VAS077_D_Issioskaiciaus15" localSheetId="7">'Forma 8'!$C$77</definedName>
    <definedName name="VAS077_D_Issioskaiciaus15">'Forma 8'!$C$77</definedName>
    <definedName name="VAS077_D_Issioskaiciaus16" localSheetId="7">'Forma 8'!$C$20</definedName>
    <definedName name="VAS077_D_Issioskaiciaus16">'Forma 8'!$C$20</definedName>
    <definedName name="VAS077_D_Issioskaiciaus2" localSheetId="7">'Forma 8'!$C$15</definedName>
    <definedName name="VAS077_D_Issioskaiciaus2">'Forma 8'!$C$15</definedName>
    <definedName name="VAS077_D_Issioskaiciaus3" localSheetId="7">'Forma 8'!$C$21</definedName>
    <definedName name="VAS077_D_Issioskaiciaus3">'Forma 8'!$C$21</definedName>
    <definedName name="VAS077_D_Issioskaiciaus4" localSheetId="7">'Forma 8'!$C$24</definedName>
    <definedName name="VAS077_D_Issioskaiciaus4">'Forma 8'!$C$24</definedName>
    <definedName name="VAS077_D_Issioskaiciaus5" localSheetId="7">'Forma 8'!$C$28</definedName>
    <definedName name="VAS077_D_Issioskaiciaus5">'Forma 8'!$C$28</definedName>
    <definedName name="VAS077_D_Issioskaiciaus6" localSheetId="7">'Forma 8'!$C$32</definedName>
    <definedName name="VAS077_D_Issioskaiciaus6">'Forma 8'!$C$32</definedName>
    <definedName name="VAS077_D_Issioskaiciaus7" localSheetId="7">'Forma 8'!$C$35</definedName>
    <definedName name="VAS077_D_Issioskaiciaus7">'Forma 8'!$C$35</definedName>
    <definedName name="VAS077_D_Issioskaiciaus8" localSheetId="7">'Forma 8'!$C$45</definedName>
    <definedName name="VAS077_D_Issioskaiciaus8">'Forma 8'!$C$45</definedName>
    <definedName name="VAS077_D_Issioskaiciaus9" localSheetId="7">'Forma 8'!$C$54</definedName>
    <definedName name="VAS077_D_Issioskaiciaus9">'Forma 8'!$C$54</definedName>
    <definedName name="VAS077_D_Isvalytasbuiti1" localSheetId="7">'Forma 8'!$C$39</definedName>
    <definedName name="VAS077_D_Isvalytasbuiti1">'Forma 8'!$C$39</definedName>
    <definedName name="VAS077_D_Isvalytaspavir1" localSheetId="7">'Forma 8'!$C$61</definedName>
    <definedName name="VAS077_D_Isvalytaspavir1">'Forma 8'!$C$61</definedName>
    <definedName name="VAS077_D_Ivadinesirapsk1" localSheetId="7">'Forma 8'!$C$55</definedName>
    <definedName name="VAS077_D_Ivadinesirapsk1">'Forma 8'!$C$55</definedName>
    <definedName name="VAS077_D_Ivadinesirapsk2" localSheetId="7">'Forma 8'!$C$76</definedName>
    <definedName name="VAS077_D_Ivadinesirapsk2">'Forma 8'!$C$76</definedName>
    <definedName name="VAS077_D_Kitiukiosubjek1" localSheetId="7">'Forma 8'!$C$89</definedName>
    <definedName name="VAS077_D_Kitiukiosubjek1">'Forma 8'!$C$89</definedName>
    <definedName name="VAS077_D_Namuukiuskaici1" localSheetId="7">'Forma 8'!$C$81</definedName>
    <definedName name="VAS077_D_Namuukiuskaici1">'Forma 8'!$C$81</definedName>
    <definedName name="VAS077_D_Neapmoketaspav1" localSheetId="7">'Forma 8'!$C$65</definedName>
    <definedName name="VAS077_D_Neapmoketaspav1">'Forma 8'!$C$65</definedName>
    <definedName name="VAS077_D_Neapmoketaspav2" localSheetId="7">'Forma 8'!$C$78</definedName>
    <definedName name="VAS077_D_Neapmoketaspav2">'Forma 8'!$C$78</definedName>
    <definedName name="VAS077_D_Neapskaitytasb1" localSheetId="7">'Forma 8'!$C$53</definedName>
    <definedName name="VAS077_D_Neapskaitytasb1">'Forma 8'!$C$53</definedName>
    <definedName name="VAS077_D_Neapskaitytasv1" localSheetId="7">'Forma 8'!$C$27</definedName>
    <definedName name="VAS077_D_Neapskaitytasv1">'Forma 8'!$C$27</definedName>
    <definedName name="VAS077_D_Neapskaitytasv2" localSheetId="7">'Forma 8'!$C$67</definedName>
    <definedName name="VAS077_D_Neapskaitytasv2">'Forma 8'!$C$67</definedName>
    <definedName name="VAS077_D_Neapskaitytubu1" localSheetId="7">'Forma 8'!$C$74</definedName>
    <definedName name="VAS077_D_Neapskaitytubu1">'Forma 8'!$C$74</definedName>
    <definedName name="VAS077_D_Neirengtaivadi1" localSheetId="7">'Forma 8'!$G$104</definedName>
    <definedName name="VAS077_D_Neirengtaivadi1">'Forma 8'!$G$104</definedName>
    <definedName name="VAS077_D_Netektys1" localSheetId="7">'Forma 8'!$C$66</definedName>
    <definedName name="VAS077_D_Netektys1">'Forma 8'!$C$66</definedName>
    <definedName name="VAS077_D_Nuotekos1" localSheetId="7">'Forma 8'!$C$33</definedName>
    <definedName name="VAS077_D_Nuotekos1">'Forma 8'!$C$33</definedName>
    <definedName name="VAS077_D_Paruostogeriam1" localSheetId="7">'Forma 8'!$C$12</definedName>
    <definedName name="VAS077_D_Paruostogeriam1">'Forma 8'!$C$12</definedName>
    <definedName name="VAS077_D_Patiektogeriam1" localSheetId="7">'Forma 8'!$C$13</definedName>
    <definedName name="VAS077_D_Patiektogeriam1">'Forma 8'!$C$13</definedName>
    <definedName name="VAS077_D_Pavirsinesnuot1" localSheetId="7">'Forma 8'!$C$57</definedName>
    <definedName name="VAS077_D_Pavirsinesnuot1">'Forma 8'!$C$57</definedName>
    <definedName name="VAS077_D_Perpumpuotasbu1" localSheetId="7">'Forma 8'!$C$37</definedName>
    <definedName name="VAS077_D_Perpumpuotasbu1">'Forma 8'!$C$37</definedName>
    <definedName name="VAS077_D_Perpumpuotasbu2" localSheetId="7">'Forma 8'!$C$38</definedName>
    <definedName name="VAS077_D_Perpumpuotasbu2">'Forma 8'!$C$38</definedName>
    <definedName name="VAS077_D_Realizuotasbui1" localSheetId="7">'Forma 8'!$C$41</definedName>
    <definedName name="VAS077_D_Realizuotasbui1">'Forma 8'!$C$41</definedName>
    <definedName name="VAS077_D_Realizuotasger1" localSheetId="7">'Forma 8'!$C$17</definedName>
    <definedName name="VAS077_D_Realizuotasger1">'Forma 8'!$C$17</definedName>
    <definedName name="VAS077_D_Realizuotasger2" localSheetId="7">'Forma 8'!$C$106</definedName>
    <definedName name="VAS077_D_Realizuotasger2">'Forma 8'!$C$106</definedName>
    <definedName name="VAS077_D_Realizuotasisv1" localSheetId="7">'Forma 8'!$C$42</definedName>
    <definedName name="VAS077_D_Realizuotasisv1">'Forma 8'!$C$42</definedName>
    <definedName name="VAS077_D_Realizuotaspav1" localSheetId="7">'Forma 8'!$C$62</definedName>
    <definedName name="VAS077_D_Realizuotaspav1">'Forma 8'!$C$62</definedName>
    <definedName name="VAS077_D_Sezoniniamsabo1" localSheetId="7">'Forma 8'!$C$25</definedName>
    <definedName name="VAS077_D_Sezoniniamsabo1">'Forma 8'!$C$25</definedName>
    <definedName name="VAS077_D_Sezoniniamsabo2" localSheetId="7">'Forma 8'!$C$52</definedName>
    <definedName name="VAS077_D_Sezoniniamsabo2">'Forma 8'!$C$52</definedName>
    <definedName name="VAS077_D_Skirtumasdaugi1" localSheetId="7">'Forma 8'!$C$31</definedName>
    <definedName name="VAS077_D_Skirtumasdaugi1">'Forma 8'!$C$31</definedName>
    <definedName name="VAS077_D_Skirtumasdaugi2" localSheetId="7">'Forma 8'!$C$71</definedName>
    <definedName name="VAS077_D_Skirtumasdaugi2">'Forma 8'!$C$71</definedName>
    <definedName name="VAS077_D_Skirtumasdaugi3" localSheetId="7">'Forma 8'!$C$107</definedName>
    <definedName name="VAS077_D_Skirtumasdaugi3">'Forma 8'!$C$107</definedName>
    <definedName name="VAS077_D_Surenkamuaseni1" localSheetId="7">'Forma 8'!$C$36</definedName>
    <definedName name="VAS077_D_Surenkamuaseni1">'Forma 8'!$C$36</definedName>
    <definedName name="VAS077_D_Surinktaatskir1" localSheetId="7">'Forma 8'!$C$60</definedName>
    <definedName name="VAS077_D_Surinktaatskir1">'Forma 8'!$C$60</definedName>
    <definedName name="VAS077_D_Surinktaatskir2" localSheetId="7">'Forma 8'!$C$64</definedName>
    <definedName name="VAS077_D_Surinktaatskir2">'Forma 8'!$C$64</definedName>
    <definedName name="VAS077_D_Surinktabuitin1" localSheetId="7">'Forma 8'!$C$34</definedName>
    <definedName name="VAS077_D_Surinktabuitin1">'Forma 8'!$C$34</definedName>
    <definedName name="VAS077_D_Surinktamisriu1" localSheetId="7">'Forma 8'!$C$59</definedName>
    <definedName name="VAS077_D_Surinktamisriu1">'Forma 8'!$C$59</definedName>
    <definedName name="VAS077_D_Surinktamisriu2" localSheetId="7">'Forma 8'!$C$63</definedName>
    <definedName name="VAS077_D_Surinktamisriu2">'Forma 8'!$C$63</definedName>
    <definedName name="VAS077_D_Surinktapavirs1" localSheetId="7">'Forma 8'!$C$58</definedName>
    <definedName name="VAS077_D_Surinktapavirs1">'Forma 8'!$C$58</definedName>
    <definedName name="VAS077_D_Sutvarkytasdum1" localSheetId="7">'Forma 8'!$C$40</definedName>
    <definedName name="VAS077_D_Sutvarkytasdum1">'Forma 8'!$C$40</definedName>
    <definedName name="VAS077_D_Tiekimotinkluo1" localSheetId="7">'Forma 8'!$C$29</definedName>
    <definedName name="VAS077_D_Tiekimotinkluo1">'Forma 8'!$C$29</definedName>
    <definedName name="VAS077_D_Tiekimotinkluo2" localSheetId="7">'Forma 8'!$C$69</definedName>
    <definedName name="VAS077_D_Tiekimotinkluo2">'Forma 8'!$C$69</definedName>
    <definedName name="VAS077_D_Trecioketvirto1" localSheetId="7">'Forma 8'!$C$16</definedName>
    <definedName name="VAS077_D_Trecioketvirto1">'Forma 8'!$C$16</definedName>
    <definedName name="VAS077_D_Vandenskiekiss1" localSheetId="7">'Forma 8'!$C$26</definedName>
    <definedName name="VAS077_D_Vandenskiekiss1">'Forma 8'!$C$26</definedName>
    <definedName name="VAS077_D_Vartotojai1" localSheetId="7">'Forma 8'!$C$79</definedName>
    <definedName name="VAS077_D_Vartotojai1">'Forma 8'!$C$79</definedName>
    <definedName name="VAS077_D_Vartotojaikuri1" localSheetId="7">'Forma 8'!$C$83</definedName>
    <definedName name="VAS077_D_Vartotojaikuri1">'Forma 8'!$C$83</definedName>
    <definedName name="VAS077_D_Vartotojaikuri2" localSheetId="7">'Forma 8'!$C$86</definedName>
    <definedName name="VAS077_D_Vartotojaikuri2">'Forma 8'!$C$86</definedName>
    <definedName name="VAS077_D_Vartotojaikuri3" localSheetId="7">'Forma 8'!$C$87</definedName>
    <definedName name="VAS077_D_Vartotojaikuri3">'Forma 8'!$C$87</definedName>
    <definedName name="VAS077_D_Vartotojaikuri4" localSheetId="7">'Forma 8'!$C$88</definedName>
    <definedName name="VAS077_D_Vartotojaikuri4">'Forma 8'!$C$88</definedName>
    <definedName name="VAS077_D_Vartotojams1" localSheetId="7">'Forma 8'!$C$18</definedName>
    <definedName name="VAS077_D_Vartotojams1">'Forma 8'!$C$18</definedName>
    <definedName name="VAS077_D_Vartotojamsuzs1" localSheetId="7">'Forma 8'!$C$43</definedName>
    <definedName name="VAS077_D_Vartotojamsuzs1">'Forma 8'!$C$43</definedName>
    <definedName name="VAS077_F_Abonentaiirvar1AtaskaitinisLaikotarpis" localSheetId="7">'Forma 8'!$E$95</definedName>
    <definedName name="VAS077_F_Abonentaiirvar1AtaskaitinisLaikotarpis">'Forma 8'!$E$95</definedName>
    <definedName name="VAS077_F_Abonentaiirvar2AtaskaitinisLaikotarpis" localSheetId="7">'Forma 8'!$E$96</definedName>
    <definedName name="VAS077_F_Abonentaiirvar2AtaskaitinisLaikotarpis">'Forma 8'!$E$96</definedName>
    <definedName name="VAS077_F_Abonentaiirvar3AtaskaitinisLaikotarpis" localSheetId="7">'Forma 8'!$E$97</definedName>
    <definedName name="VAS077_F_Abonentaiirvar3AtaskaitinisLaikotarpis">'Forma 8'!$E$97</definedName>
    <definedName name="VAS077_F_Abonentaikurie1AtaskaitinisLaikotarpis" localSheetId="7">'Forma 8'!$E$91</definedName>
    <definedName name="VAS077_F_Abonentaikurie1AtaskaitinisLaikotarpis">'Forma 8'!$E$91</definedName>
    <definedName name="VAS077_F_Abonentaikurie2AtaskaitinisLaikotarpis" localSheetId="7">'Forma 8'!$E$92</definedName>
    <definedName name="VAS077_F_Abonentaikurie2AtaskaitinisLaikotarpis">'Forma 8'!$E$92</definedName>
    <definedName name="VAS077_F_Abonentaikurie3AtaskaitinisLaikotarpis" localSheetId="7">'Forma 8'!$E$93</definedName>
    <definedName name="VAS077_F_Abonentaikurie3AtaskaitinisLaikotarpis">'Forma 8'!$E$93</definedName>
    <definedName name="VAS077_F_Abonentams1AtaskaitinisLaikotarpis" localSheetId="7">'Forma 8'!$E$23</definedName>
    <definedName name="VAS077_F_Abonentams1AtaskaitinisLaikotarpis">'Forma 8'!$E$23</definedName>
    <definedName name="VAS077_F_Abonentamsuznu1AtaskaitinisLaikotarpis" localSheetId="7">'Forma 8'!$E$51</definedName>
    <definedName name="VAS077_F_Abonentamsuznu1AtaskaitinisLaikotarpis">'Forma 8'!$E$51</definedName>
    <definedName name="VAS077_F_Abonentamsuzsu1AtaskaitinisLaikotarpis" localSheetId="7">'Forma 8'!$E$49</definedName>
    <definedName name="VAS077_F_Abonentamsuzsu1AtaskaitinisLaikotarpis">'Forma 8'!$E$49</definedName>
    <definedName name="VAS077_F_Abonentamsuzva1AtaskaitinisLaikotarpis" localSheetId="7">'Forma 8'!$E$50</definedName>
    <definedName name="VAS077_F_Abonentamsuzva1AtaskaitinisLaikotarpis">'Forma 8'!$E$50</definedName>
    <definedName name="VAS077_F_Aptarnaujamuuk1AtaskaitinisLaikotarpis" localSheetId="7">'Forma 8'!$E$82</definedName>
    <definedName name="VAS077_F_Aptarnaujamuuk1AtaskaitinisLaikotarpis">'Forma 8'!$E$82</definedName>
    <definedName name="VAS077_F_Aptarnaujamuuk2AtaskaitinisLaikotarpis" localSheetId="7">'Forma 8'!$E$90</definedName>
    <definedName name="VAS077_F_Aptarnaujamuuk2AtaskaitinisLaikotarpis">'Forma 8'!$E$90</definedName>
    <definedName name="VAS077_F_Aptarnaujamuuk3AtaskaitinisLaikotarpis" localSheetId="7">'Forma 8'!$E$94</definedName>
    <definedName name="VAS077_F_Aptarnaujamuuk3AtaskaitinisLaikotarpis">'Forma 8'!$E$94</definedName>
    <definedName name="VAS077_F_Daugiabuciunam1AtaskaitinisLaikotarpis" localSheetId="7">'Forma 8'!$E$30</definedName>
    <definedName name="VAS077_F_Daugiabuciunam1AtaskaitinisLaikotarpis">'Forma 8'!$E$30</definedName>
    <definedName name="VAS077_F_Daugiabuciunam2AtaskaitinisLaikotarpis" localSheetId="7">'Forma 8'!$E$70</definedName>
    <definedName name="VAS077_F_Daugiabuciunam2AtaskaitinisLaikotarpis">'Forma 8'!$E$70</definedName>
    <definedName name="VAS077_F_Daugiabuciuose1AtaskaitinisLaikotarpis" localSheetId="7">'Forma 8'!$E$19</definedName>
    <definedName name="VAS077_F_Daugiabuciuose1AtaskaitinisLaikotarpis">'Forma 8'!$E$19</definedName>
    <definedName name="VAS077_F_Daugiabuciuose2AtaskaitinisLaikotarpis" localSheetId="7">'Forma 8'!$E$44</definedName>
    <definedName name="VAS077_F_Daugiabuciuose2AtaskaitinisLaikotarpis">'Forma 8'!$E$44</definedName>
    <definedName name="VAS077_F_Geriamojovande1Irengtaivadine1" localSheetId="7">'Forma 8'!$F$105</definedName>
    <definedName name="VAS077_F_Geriamojovande1Irengtaivadine1">'Forma 8'!$F$105</definedName>
    <definedName name="VAS077_F_Geriamojovande1Neirengtaivadi1" localSheetId="7">'Forma 8'!$G$105</definedName>
    <definedName name="VAS077_F_Geriamojovande1Neirengtaivadi1">'Forma 8'!$G$105</definedName>
    <definedName name="VAS077_F_Geriamojovande2AtaskaitinisLaikotarpis" localSheetId="7">'Forma 8'!$E$72</definedName>
    <definedName name="VAS077_F_Geriamojovande2AtaskaitinisLaikotarpis">'Forma 8'!$E$72</definedName>
    <definedName name="VAS077_F_Gyventojuskaic1AtaskaitinisLaikotarpis" localSheetId="7">'Forma 8'!$E$80</definedName>
    <definedName name="VAS077_F_Gyventojuskaic1AtaskaitinisLaikotarpis">'Forma 8'!$E$80</definedName>
    <definedName name="VAS077_F_Individualiuos1AtaskaitinisLaikotarpis" localSheetId="7">'Forma 8'!$E$22</definedName>
    <definedName name="VAS077_F_Individualiuos1AtaskaitinisLaikotarpis">'Forma 8'!$E$22</definedName>
    <definedName name="VAS077_F_Individualiuos2AtaskaitinisLaikotarpis" localSheetId="7">'Forma 8'!$E$48</definedName>
    <definedName name="VAS077_F_Individualiuos2AtaskaitinisLaikotarpis">'Forma 8'!$E$48</definedName>
    <definedName name="VAS077_F_Individualiuos3AtaskaitinisLaikotarpis" localSheetId="7">'Forma 8'!$E$85</definedName>
    <definedName name="VAS077_F_Individualiuos3AtaskaitinisLaikotarpis">'Forma 8'!$E$85</definedName>
    <definedName name="VAS077_F_Individualiuos4AtaskaitinisLaikotarpis" localSheetId="7">'Forma 8'!$E$46</definedName>
    <definedName name="VAS077_F_Individualiuos4AtaskaitinisLaikotarpis">'Forma 8'!$E$46</definedName>
    <definedName name="VAS077_F_Individualiuos5AtaskaitinisLaikotarpis" localSheetId="7">'Forma 8'!$E$47</definedName>
    <definedName name="VAS077_F_Individualiuos5AtaskaitinisLaikotarpis">'Forma 8'!$E$47</definedName>
    <definedName name="VAS077_F_Isgautopozemin1AtaskaitinisLaikotarpis" localSheetId="7">'Forma 8'!$E$11</definedName>
    <definedName name="VAS077_F_Isgautopozemin1AtaskaitinisLaikotarpis">'Forma 8'!$E$11</definedName>
    <definedName name="VAS077_F_Issioskaiciaus10AtaskaitinisLaikotarpis" localSheetId="7">'Forma 8'!$E$56</definedName>
    <definedName name="VAS077_F_Issioskaiciaus10AtaskaitinisLaikotarpis">'Forma 8'!$E$56</definedName>
    <definedName name="VAS077_F_Issioskaiciaus11AtaskaitinisLaikotarpis" localSheetId="7">'Forma 8'!$E$68</definedName>
    <definedName name="VAS077_F_Issioskaiciaus11AtaskaitinisLaikotarpis">'Forma 8'!$E$68</definedName>
    <definedName name="VAS077_F_Issioskaiciaus12AtaskaitinisLaikotarpis" localSheetId="7">'Forma 8'!$E$84</definedName>
    <definedName name="VAS077_F_Issioskaiciaus12AtaskaitinisLaikotarpis">'Forma 8'!$E$84</definedName>
    <definedName name="VAS077_F_Issioskaiciaus13AtaskaitinisLaikotarpis" localSheetId="7">'Forma 8'!$E$73</definedName>
    <definedName name="VAS077_F_Issioskaiciaus13AtaskaitinisLaikotarpis">'Forma 8'!$E$73</definedName>
    <definedName name="VAS077_F_Issioskaiciaus14AtaskaitinisLaikotarpis" localSheetId="7">'Forma 8'!$E$75</definedName>
    <definedName name="VAS077_F_Issioskaiciaus14AtaskaitinisLaikotarpis">'Forma 8'!$E$75</definedName>
    <definedName name="VAS077_F_Issioskaiciaus15AtaskaitinisLaikotarpis" localSheetId="7">'Forma 8'!$E$77</definedName>
    <definedName name="VAS077_F_Issioskaiciaus15AtaskaitinisLaikotarpis">'Forma 8'!$E$77</definedName>
    <definedName name="VAS077_F_Issioskaiciaus16AtaskaitinisLaikotarpis" localSheetId="7">'Forma 8'!$E$20</definedName>
    <definedName name="VAS077_F_Issioskaiciaus16AtaskaitinisLaikotarpis">'Forma 8'!$E$20</definedName>
    <definedName name="VAS077_F_Issioskaiciaus1AtaskaitinisLaikotarpis" localSheetId="7">'Forma 8'!$E$14</definedName>
    <definedName name="VAS077_F_Issioskaiciaus1AtaskaitinisLaikotarpis">'Forma 8'!$E$14</definedName>
    <definedName name="VAS077_F_Issioskaiciaus2AtaskaitinisLaikotarpis" localSheetId="7">'Forma 8'!$E$15</definedName>
    <definedName name="VAS077_F_Issioskaiciaus2AtaskaitinisLaikotarpis">'Forma 8'!$E$15</definedName>
    <definedName name="VAS077_F_Issioskaiciaus3AtaskaitinisLaikotarpis" localSheetId="7">'Forma 8'!$E$21</definedName>
    <definedName name="VAS077_F_Issioskaiciaus3AtaskaitinisLaikotarpis">'Forma 8'!$E$21</definedName>
    <definedName name="VAS077_F_Issioskaiciaus4AtaskaitinisLaikotarpis" localSheetId="7">'Forma 8'!$E$24</definedName>
    <definedName name="VAS077_F_Issioskaiciaus4AtaskaitinisLaikotarpis">'Forma 8'!$E$24</definedName>
    <definedName name="VAS077_F_Issioskaiciaus5AtaskaitinisLaikotarpis" localSheetId="7">'Forma 8'!$E$28</definedName>
    <definedName name="VAS077_F_Issioskaiciaus5AtaskaitinisLaikotarpis">'Forma 8'!$E$28</definedName>
    <definedName name="VAS077_F_Issioskaiciaus6AtaskaitinisLaikotarpis" localSheetId="7">'Forma 8'!$E$32</definedName>
    <definedName name="VAS077_F_Issioskaiciaus6AtaskaitinisLaikotarpis">'Forma 8'!$E$32</definedName>
    <definedName name="VAS077_F_Issioskaiciaus7AtaskaitinisLaikotarpis" localSheetId="7">'Forma 8'!$E$35</definedName>
    <definedName name="VAS077_F_Issioskaiciaus7AtaskaitinisLaikotarpis">'Forma 8'!$E$35</definedName>
    <definedName name="VAS077_F_Issioskaiciaus8AtaskaitinisLaikotarpis" localSheetId="7">'Forma 8'!$E$45</definedName>
    <definedName name="VAS077_F_Issioskaiciaus8AtaskaitinisLaikotarpis">'Forma 8'!$E$45</definedName>
    <definedName name="VAS077_F_Issioskaiciaus9AtaskaitinisLaikotarpis" localSheetId="7">'Forma 8'!$E$54</definedName>
    <definedName name="VAS077_F_Issioskaiciaus9AtaskaitinisLaikotarpis">'Forma 8'!$E$54</definedName>
    <definedName name="VAS077_F_Isvalytasbuiti1AtaskaitinisLaikotarpis" localSheetId="7">'Forma 8'!$E$39</definedName>
    <definedName name="VAS077_F_Isvalytasbuiti1AtaskaitinisLaikotarpis">'Forma 8'!$E$39</definedName>
    <definedName name="VAS077_F_Isvalytaspavir1AtaskaitinisLaikotarpis" localSheetId="7">'Forma 8'!$E$61</definedName>
    <definedName name="VAS077_F_Isvalytaspavir1AtaskaitinisLaikotarpis">'Forma 8'!$E$61</definedName>
    <definedName name="VAS077_F_Ivadinesirapsk1AtaskaitinisLaikotarpis" localSheetId="7">'Forma 8'!$E$55</definedName>
    <definedName name="VAS077_F_Ivadinesirapsk1AtaskaitinisLaikotarpis">'Forma 8'!$E$55</definedName>
    <definedName name="VAS077_F_Ivadinesirapsk2AtaskaitinisLaikotarpis" localSheetId="7">'Forma 8'!$E$76</definedName>
    <definedName name="VAS077_F_Ivadinesirapsk2AtaskaitinisLaikotarpis">'Forma 8'!$E$76</definedName>
    <definedName name="VAS077_F_Kitiukiosubjek1AtaskaitinisLaikotarpis" localSheetId="7">'Forma 8'!$E$89</definedName>
    <definedName name="VAS077_F_Kitiukiosubjek1AtaskaitinisLaikotarpis">'Forma 8'!$E$89</definedName>
    <definedName name="VAS077_F_Namuukiuskaici1AtaskaitinisLaikotarpis" localSheetId="7">'Forma 8'!$E$81</definedName>
    <definedName name="VAS077_F_Namuukiuskaici1AtaskaitinisLaikotarpis">'Forma 8'!$E$81</definedName>
    <definedName name="VAS077_F_Neapmoketaspav1AtaskaitinisLaikotarpis" localSheetId="7">'Forma 8'!$E$65</definedName>
    <definedName name="VAS077_F_Neapmoketaspav1AtaskaitinisLaikotarpis">'Forma 8'!$E$65</definedName>
    <definedName name="VAS077_F_Neapmoketaspav2AtaskaitinisLaikotarpis" localSheetId="7">'Forma 8'!$E$78</definedName>
    <definedName name="VAS077_F_Neapmoketaspav2AtaskaitinisLaikotarpis">'Forma 8'!$E$78</definedName>
    <definedName name="VAS077_F_Neapskaitytasb1AtaskaitinisLaikotarpis" localSheetId="7">'Forma 8'!$E$53</definedName>
    <definedName name="VAS077_F_Neapskaitytasb1AtaskaitinisLaikotarpis">'Forma 8'!$E$53</definedName>
    <definedName name="VAS077_F_Neapskaitytasv1AtaskaitinisLaikotarpis" localSheetId="7">'Forma 8'!$E$27</definedName>
    <definedName name="VAS077_F_Neapskaitytasv1AtaskaitinisLaikotarpis">'Forma 8'!$E$27</definedName>
    <definedName name="VAS077_F_Neapskaitytasv2AtaskaitinisLaikotarpis" localSheetId="7">'Forma 8'!$E$67</definedName>
    <definedName name="VAS077_F_Neapskaitytasv2AtaskaitinisLaikotarpis">'Forma 8'!$E$67</definedName>
    <definedName name="VAS077_F_Neapskaitytubu1AtaskaitinisLaikotarpis" localSheetId="7">'Forma 8'!$E$74</definedName>
    <definedName name="VAS077_F_Neapskaitytubu1AtaskaitinisLaikotarpis">'Forma 8'!$E$74</definedName>
    <definedName name="VAS077_F_Paruostogeriam1AtaskaitinisLaikotarpis" localSheetId="7">'Forma 8'!$E$12</definedName>
    <definedName name="VAS077_F_Paruostogeriam1AtaskaitinisLaikotarpis">'Forma 8'!$E$12</definedName>
    <definedName name="VAS077_F_Patiektogeriam1AtaskaitinisLaikotarpis" localSheetId="7">'Forma 8'!$E$13</definedName>
    <definedName name="VAS077_F_Patiektogeriam1AtaskaitinisLaikotarpis">'Forma 8'!$E$13</definedName>
    <definedName name="VAS077_F_Perpumpuotasbu1AtaskaitinisLaikotarpis" localSheetId="7">'Forma 8'!$E$37</definedName>
    <definedName name="VAS077_F_Perpumpuotasbu1AtaskaitinisLaikotarpis">'Forma 8'!$E$37</definedName>
    <definedName name="VAS077_F_Perpumpuotasbu2AtaskaitinisLaikotarpis" localSheetId="7">'Forma 8'!$E$38</definedName>
    <definedName name="VAS077_F_Perpumpuotasbu2AtaskaitinisLaikotarpis">'Forma 8'!$E$38</definedName>
    <definedName name="VAS077_F_Realizuotasbui1AtaskaitinisLaikotarpis" localSheetId="7">'Forma 8'!$E$41</definedName>
    <definedName name="VAS077_F_Realizuotasbui1AtaskaitinisLaikotarpis">'Forma 8'!$E$41</definedName>
    <definedName name="VAS077_F_Realizuotasger1AtaskaitinisLaikotarpis" localSheetId="7">'Forma 8'!$E$17</definedName>
    <definedName name="VAS077_F_Realizuotasger1AtaskaitinisLaikotarpis">'Forma 8'!$E$17</definedName>
    <definedName name="VAS077_F_Realizuotasger2Irengtaivadine1" localSheetId="7">'Forma 8'!$F$106</definedName>
    <definedName name="VAS077_F_Realizuotasger2Irengtaivadine1">'Forma 8'!$F$106</definedName>
    <definedName name="VAS077_F_Realizuotasger2Neirengtaivadi1" localSheetId="7">'Forma 8'!$G$106</definedName>
    <definedName name="VAS077_F_Realizuotasger2Neirengtaivadi1">'Forma 8'!$G$106</definedName>
    <definedName name="VAS077_F_Realizuotasisv1AtaskaitinisLaikotarpis" localSheetId="7">'Forma 8'!$E$42</definedName>
    <definedName name="VAS077_F_Realizuotasisv1AtaskaitinisLaikotarpis">'Forma 8'!$E$42</definedName>
    <definedName name="VAS077_F_Realizuotaspav1AtaskaitinisLaikotarpis" localSheetId="7">'Forma 8'!$E$62</definedName>
    <definedName name="VAS077_F_Realizuotaspav1AtaskaitinisLaikotarpis">'Forma 8'!$E$62</definedName>
    <definedName name="VAS077_F_Sezoniniamsabo1AtaskaitinisLaikotarpis" localSheetId="7">'Forma 8'!$E$25</definedName>
    <definedName name="VAS077_F_Sezoniniamsabo1AtaskaitinisLaikotarpis">'Forma 8'!$E$25</definedName>
    <definedName name="VAS077_F_Sezoniniamsabo2AtaskaitinisLaikotarpis" localSheetId="7">'Forma 8'!$E$52</definedName>
    <definedName name="VAS077_F_Sezoniniamsabo2AtaskaitinisLaikotarpis">'Forma 8'!$E$52</definedName>
    <definedName name="VAS077_F_Skirtumasdaugi1AtaskaitinisLaikotarpis" localSheetId="7">'Forma 8'!$E$31</definedName>
    <definedName name="VAS077_F_Skirtumasdaugi1AtaskaitinisLaikotarpis">'Forma 8'!$E$31</definedName>
    <definedName name="VAS077_F_Skirtumasdaugi2AtaskaitinisLaikotarpis" localSheetId="7">'Forma 8'!$E$71</definedName>
    <definedName name="VAS077_F_Skirtumasdaugi2AtaskaitinisLaikotarpis">'Forma 8'!$E$71</definedName>
    <definedName name="VAS077_F_Skirtumasdaugi3Irengtaivadine1" localSheetId="7">'Forma 8'!$F$107</definedName>
    <definedName name="VAS077_F_Skirtumasdaugi3Irengtaivadine1">'Forma 8'!$F$107</definedName>
    <definedName name="VAS077_F_Skirtumasdaugi3Neirengtaivadi1" localSheetId="7">'Forma 8'!$G$107</definedName>
    <definedName name="VAS077_F_Skirtumasdaugi3Neirengtaivadi1">'Forma 8'!$G$107</definedName>
    <definedName name="VAS077_F_Surenkamuaseni1AtaskaitinisLaikotarpis" localSheetId="7">'Forma 8'!$E$36</definedName>
    <definedName name="VAS077_F_Surenkamuaseni1AtaskaitinisLaikotarpis">'Forma 8'!$E$36</definedName>
    <definedName name="VAS077_F_Surinktaatskir1AtaskaitinisLaikotarpis" localSheetId="7">'Forma 8'!$E$60</definedName>
    <definedName name="VAS077_F_Surinktaatskir1AtaskaitinisLaikotarpis">'Forma 8'!$E$60</definedName>
    <definedName name="VAS077_F_Surinktaatskir2AtaskaitinisLaikotarpis" localSheetId="7">'Forma 8'!$E$64</definedName>
    <definedName name="VAS077_F_Surinktaatskir2AtaskaitinisLaikotarpis">'Forma 8'!$E$64</definedName>
    <definedName name="VAS077_F_Surinktabuitin1AtaskaitinisLaikotarpis" localSheetId="7">'Forma 8'!$E$34</definedName>
    <definedName name="VAS077_F_Surinktabuitin1AtaskaitinisLaikotarpis">'Forma 8'!$E$34</definedName>
    <definedName name="VAS077_F_Surinktamisriu1AtaskaitinisLaikotarpis" localSheetId="7">'Forma 8'!$E$59</definedName>
    <definedName name="VAS077_F_Surinktamisriu1AtaskaitinisLaikotarpis">'Forma 8'!$E$59</definedName>
    <definedName name="VAS077_F_Surinktamisriu2AtaskaitinisLaikotarpis" localSheetId="7">'Forma 8'!$E$63</definedName>
    <definedName name="VAS077_F_Surinktamisriu2AtaskaitinisLaikotarpis">'Forma 8'!$E$63</definedName>
    <definedName name="VAS077_F_Surinktapavirs1AtaskaitinisLaikotarpis" localSheetId="7">'Forma 8'!$E$58</definedName>
    <definedName name="VAS077_F_Surinktapavirs1AtaskaitinisLaikotarpis">'Forma 8'!$E$58</definedName>
    <definedName name="VAS077_F_Sutvarkytasdum1AtaskaitinisLaikotarpis" localSheetId="7">'Forma 8'!$E$40</definedName>
    <definedName name="VAS077_F_Sutvarkytasdum1AtaskaitinisLaikotarpis">'Forma 8'!$E$40</definedName>
    <definedName name="VAS077_F_Tiekimotinkluo1AtaskaitinisLaikotarpis" localSheetId="7">'Forma 8'!$E$29</definedName>
    <definedName name="VAS077_F_Tiekimotinkluo1AtaskaitinisLaikotarpis">'Forma 8'!$E$29</definedName>
    <definedName name="VAS077_F_Tiekimotinkluo2AtaskaitinisLaikotarpis" localSheetId="7">'Forma 8'!$E$69</definedName>
    <definedName name="VAS077_F_Tiekimotinkluo2AtaskaitinisLaikotarpis">'Forma 8'!$E$69</definedName>
    <definedName name="VAS077_F_Trecioketvirto1AtaskaitinisLaikotarpis" localSheetId="7">'Forma 8'!$E$16</definedName>
    <definedName name="VAS077_F_Trecioketvirto1AtaskaitinisLaikotarpis">'Forma 8'!$E$16</definedName>
    <definedName name="VAS077_F_Vandenskiekiss1AtaskaitinisLaikotarpis" localSheetId="7">'Forma 8'!$E$26</definedName>
    <definedName name="VAS077_F_Vandenskiekiss1AtaskaitinisLaikotarpis">'Forma 8'!$E$26</definedName>
    <definedName name="VAS077_F_Vartotojaikuri1AtaskaitinisLaikotarpis" localSheetId="7">'Forma 8'!$E$83</definedName>
    <definedName name="VAS077_F_Vartotojaikuri1AtaskaitinisLaikotarpis">'Forma 8'!$E$83</definedName>
    <definedName name="VAS077_F_Vartotojaikuri2AtaskaitinisLaikotarpis" localSheetId="7">'Forma 8'!$E$86</definedName>
    <definedName name="VAS077_F_Vartotojaikuri2AtaskaitinisLaikotarpis">'Forma 8'!$E$86</definedName>
    <definedName name="VAS077_F_Vartotojaikuri3AtaskaitinisLaikotarpis" localSheetId="7">'Forma 8'!$E$87</definedName>
    <definedName name="VAS077_F_Vartotojaikuri3AtaskaitinisLaikotarpis">'Forma 8'!$E$87</definedName>
    <definedName name="VAS077_F_Vartotojaikuri4AtaskaitinisLaikotarpis" localSheetId="7">'Forma 8'!$E$88</definedName>
    <definedName name="VAS077_F_Vartotojaikuri4AtaskaitinisLaikotarpis">'Forma 8'!$E$88</definedName>
    <definedName name="VAS077_F_Vartotojams1AtaskaitinisLaikotarpis" localSheetId="7">'Forma 8'!$E$18</definedName>
    <definedName name="VAS077_F_Vartotojams1AtaskaitinisLaikotarpis">'Forma 8'!$E$18</definedName>
    <definedName name="VAS077_F_Vartotojamsuzs1AtaskaitinisLaikotarpis" localSheetId="7">'Forma 8'!$E$43</definedName>
    <definedName name="VAS077_F_Vartotojamsuzs1AtaskaitinisLaikotarpis">'Forma 8'!$E$43</definedName>
    <definedName name="VAS078_D_Abonentinestar1" localSheetId="8">'Forma 9'!$C$193</definedName>
    <definedName name="VAS078_D_Abonentinestar1">'Forma 9'!$C$193</definedName>
    <definedName name="VAS078_D_Abonentuskaici1" localSheetId="8">'Forma 9'!$C$86</definedName>
    <definedName name="VAS078_D_Abonentuskaici1">'Forma 9'!$C$86</definedName>
    <definedName name="VAS078_D_Abonentuskaiti1" localSheetId="8">'Forma 9'!$C$72</definedName>
    <definedName name="VAS078_D_Abonentuskaiti1">'Forma 9'!$C$72</definedName>
    <definedName name="VAS078_D_Administracijo1" localSheetId="8">'Forma 9'!$C$194</definedName>
    <definedName name="VAS078_D_Administracijo1">'Forma 9'!$C$194</definedName>
    <definedName name="VAS078_D_Anaerobiniuiap1" localSheetId="8">'Forma 9'!$C$156</definedName>
    <definedName name="VAS078_D_Anaerobiniuiap1">'Forma 9'!$C$156</definedName>
    <definedName name="VAS078_D_Anaerobiskaiap1" localSheetId="8">'Forma 9'!$C$160</definedName>
    <definedName name="VAS078_D_Anaerobiskaiap1">'Forma 9'!$C$160</definedName>
    <definedName name="VAS078_D_Anaerobiskaiap2" localSheetId="8">'Forma 9'!$C$161</definedName>
    <definedName name="VAS078_D_Anaerobiskaiap2">'Forma 9'!$C$161</definedName>
    <definedName name="VAS078_D_Asenizacinesma1" localSheetId="8">'Forma 9'!$C$187</definedName>
    <definedName name="VAS078_D_Asenizacinesma1">'Forma 9'!$C$187</definedName>
    <definedName name="VAS078_D_AtaskaitinisLaikotarpis" localSheetId="8">'Forma 9'!$E$9</definedName>
    <definedName name="VAS078_D_AtaskaitinisLaikotarpis">'Forma 9'!$E$9</definedName>
    <definedName name="VAS078_D_Atitekanciunuo1" localSheetId="8">'Forma 9'!$C$111</definedName>
    <definedName name="VAS078_D_Atitekanciunuo1">'Forma 9'!$C$111</definedName>
    <definedName name="VAS078_D_Atitekanciupav1" localSheetId="8">'Forma 9'!$C$135</definedName>
    <definedName name="VAS078_D_Atitekanciupav1">'Forma 9'!$C$135</definedName>
    <definedName name="VAS078_D_Aukioprojektin1" localSheetId="8">'Forma 9'!$C$10</definedName>
    <definedName name="VAS078_D_Aukioprojektin1">'Forma 9'!$C$10</definedName>
    <definedName name="VAS078_D_Azotasn1" localSheetId="8">'Forma 9'!$C$115</definedName>
    <definedName name="VAS078_D_Azotasn1">'Forma 9'!$C$115</definedName>
    <definedName name="VAS078_D_Azotasn2" localSheetId="8">'Forma 9'!$C$121</definedName>
    <definedName name="VAS078_D_Azotasn2">'Forma 9'!$C$121</definedName>
    <definedName name="VAS078_D_Beslegeseirkit1" localSheetId="8">'Forma 9'!$C$40</definedName>
    <definedName name="VAS078_D_Beslegeseirkit1">'Forma 9'!$C$40</definedName>
    <definedName name="VAS078_D_Bgeriamojovand1" localSheetId="8">'Forma 9'!$C$31</definedName>
    <definedName name="VAS078_D_Bgeriamojovand1">'Forma 9'!$C$31</definedName>
    <definedName name="VAS078_D_Biologiniosume1" localSheetId="8">'Forma 9'!$C$104</definedName>
    <definedName name="VAS078_D_Biologiniosume1">'Forma 9'!$C$104</definedName>
    <definedName name="VAS078_D_Bokstuskaicius1" localSheetId="8">'Forma 9'!$C$50</definedName>
    <definedName name="VAS078_D_Bokstuskaicius1">'Forma 9'!$C$50</definedName>
    <definedName name="VAS078_D_Cgeriamojovand1" localSheetId="8">'Forma 9'!$C$35</definedName>
    <definedName name="VAS078_D_Cgeriamojovand1">'Forma 9'!$C$35</definedName>
    <definedName name="VAS078_D_Chloru1" localSheetId="8">'Forma 9'!$C$48</definedName>
    <definedName name="VAS078_D_Chloru1">'Forma 9'!$C$48</definedName>
    <definedName name="VAS078_D_Darbomasinuiri1" localSheetId="8">'Forma 9'!$C$134</definedName>
    <definedName name="VAS078_D_Darbomasinuiri1">'Forma 9'!$C$134</definedName>
    <definedName name="VAS078_D_Daugiabuciunam2" localSheetId="8">'Forma 9'!$C$66</definedName>
    <definedName name="VAS078_D_Daugiabuciunam2">'Forma 9'!$C$66</definedName>
    <definedName name="VAS078_D_Daugiabuciuose3" localSheetId="8">'Forma 9'!$C$71</definedName>
    <definedName name="VAS078_D_Daugiabuciuose3">'Forma 9'!$C$71</definedName>
    <definedName name="VAS078_D_Denitrifikacij1" localSheetId="8">'Forma 9'!$C$106</definedName>
    <definedName name="VAS078_D_Denitrifikacij1">'Forma 9'!$C$106</definedName>
    <definedName name="VAS078_D_Dezinfekavimoi1" localSheetId="8">'Forma 9'!$C$45</definedName>
    <definedName name="VAS078_D_Dezinfekavimoi1">'Forma 9'!$C$45</definedName>
    <definedName name="VAS078_D_Dezinfekuotoch1" localSheetId="8">'Forma 9'!$C$49</definedName>
    <definedName name="VAS078_D_Dezinfekuotoch1">'Forma 9'!$C$49</definedName>
    <definedName name="VAS078_D_Dezinfekuotona1" localSheetId="8">'Forma 9'!$C$47</definedName>
    <definedName name="VAS078_D_Dezinfekuotona1">'Forma 9'!$C$47</definedName>
    <definedName name="VAS078_D_Dezinfekuotova1" localSheetId="8">'Forma 9'!$C$44</definedName>
    <definedName name="VAS078_D_Dezinfekuotova1">'Forma 9'!$C$44</definedName>
    <definedName name="VAS078_D_Dgeriamojovand1" localSheetId="8">'Forma 9'!$C$57</definedName>
    <definedName name="VAS078_D_Dgeriamojovand1">'Forma 9'!$C$57</definedName>
    <definedName name="VAS078_D_Dumblokiekisde1" localSheetId="8">'Forma 9'!$C$124</definedName>
    <definedName name="VAS078_D_Dumblokiekisde1">'Forma 9'!$C$124</definedName>
    <definedName name="VAS078_D_Dumblokiekisde2" localSheetId="8">'Forma 9'!$C$125</definedName>
    <definedName name="VAS078_D_Dumblokiekisde2">'Forma 9'!$C$125</definedName>
    <definedName name="VAS078_D_Dumblokiekisde3" localSheetId="8">'Forma 9'!$C$126</definedName>
    <definedName name="VAS078_D_Dumblokiekisde3">'Forma 9'!$C$126</definedName>
    <definedName name="VAS078_D_Dumblokiekisde4" localSheetId="8">'Forma 9'!$C$127</definedName>
    <definedName name="VAS078_D_Dumblokiekisde4">'Forma 9'!$C$127</definedName>
    <definedName name="VAS078_D_Enuotekusurink1" localSheetId="8">'Forma 9'!$C$75</definedName>
    <definedName name="VAS078_D_Enuotekusurink1">'Forma 9'!$C$75</definedName>
    <definedName name="VAS078_D_Filtracijoslau1" localSheetId="8">'Forma 9'!$C$99</definedName>
    <definedName name="VAS078_D_Filtracijoslau1">'Forma 9'!$C$99</definedName>
    <definedName name="VAS078_D_Filtracijoslau2" localSheetId="8">'Forma 9'!$C$100</definedName>
    <definedName name="VAS078_D_Filtracijoslau2">'Forma 9'!$C$100</definedName>
    <definedName name="VAS078_D_Fosforasp1" localSheetId="8">'Forma 9'!$C$116</definedName>
    <definedName name="VAS078_D_Fosforasp1">'Forma 9'!$C$116</definedName>
    <definedName name="VAS078_D_Fosforasp2" localSheetId="8">'Forma 9'!$C$122</definedName>
    <definedName name="VAS078_D_Fosforasp2">'Forma 9'!$C$122</definedName>
    <definedName name="VAS078_D_Fpavirsiniunuo1" localSheetId="8">'Forma 9'!$C$88</definedName>
    <definedName name="VAS078_D_Fpavirsiniunuo1">'Forma 9'!$C$88</definedName>
    <definedName name="VAS078_D_Gbuitiniuirgam1" localSheetId="8">'Forma 9'!$C$98</definedName>
    <definedName name="VAS078_D_Gbuitiniuirgam1">'Forma 9'!$C$98</definedName>
    <definedName name="VAS078_D_Greziniuoseins1" localSheetId="8">'Forma 9'!$C$33</definedName>
    <definedName name="VAS078_D_Greziniuoseins1">'Forma 9'!$C$33</definedName>
    <definedName name="VAS078_D_Hidrantuskaici1" localSheetId="8">'Forma 9'!$C$68</definedName>
    <definedName name="VAS078_D_Hidrantuskaici1">'Forma 9'!$C$68</definedName>
    <definedName name="VAS078_D_Hpavirsiniunuo1" localSheetId="8">'Forma 9'!$C$131</definedName>
    <definedName name="VAS078_D_Hpavirsiniunuo1">'Forma 9'!$C$131</definedName>
    <definedName name="VAS078_D_Individualiuna1" localSheetId="8">'Forma 9'!$C$85</definedName>
    <definedName name="VAS078_D_Individualiuna1">'Forma 9'!$C$85</definedName>
    <definedName name="VAS078_D_Instaliuotusiu1" localSheetId="8">'Forma 9'!$C$52</definedName>
    <definedName name="VAS078_D_Instaliuotusiu1">'Forma 9'!$C$52</definedName>
    <definedName name="VAS078_D_Inuotekudumblo1" localSheetId="8">'Forma 9'!$C$145</definedName>
    <definedName name="VAS078_D_Inuotekudumblo1">'Forma 9'!$C$145</definedName>
    <definedName name="VAS078_D_Isjutransporto1" localSheetId="8">'Forma 9'!$C$186</definedName>
    <definedName name="VAS078_D_Isjutransporto1">'Forma 9'!$C$186</definedName>
    <definedName name="VAS078_D_Isleidziamunuo1" localSheetId="8">'Forma 9'!$C$117</definedName>
    <definedName name="VAS078_D_Isleidziamunuo1">'Forma 9'!$C$117</definedName>
    <definedName name="VAS078_D_Isleidziamupav1" localSheetId="8">'Forma 9'!$C$139</definedName>
    <definedName name="VAS078_D_Isleidziamupav1">'Forma 9'!$C$139</definedName>
    <definedName name="VAS078_D_Issioskaiciaus13" localSheetId="8">'Forma 9'!$C$70</definedName>
    <definedName name="VAS078_D_Issioskaiciaus13">'Forma 9'!$C$70</definedName>
    <definedName name="VAS078_D_Issioskaiciaus14" localSheetId="8">'Forma 9'!$C$81</definedName>
    <definedName name="VAS078_D_Issioskaiciaus14">'Forma 9'!$C$81</definedName>
    <definedName name="VAS078_D_Issioskaiciaus15" localSheetId="8">'Forma 9'!$C$84</definedName>
    <definedName name="VAS078_D_Issioskaiciaus15">'Forma 9'!$C$84</definedName>
    <definedName name="VAS078_D_Issioskaiciaus16" localSheetId="8">'Forma 9'!$C$94</definedName>
    <definedName name="VAS078_D_Issioskaiciaus16">'Forma 9'!$C$94</definedName>
    <definedName name="VAS078_D_Issioskaiciaus17" localSheetId="8">'Forma 9'!$C$191</definedName>
    <definedName name="VAS078_D_Issioskaiciaus17">'Forma 9'!$C$191</definedName>
    <definedName name="VAS078_D_Istoskaiciausn1" localSheetId="8">'Forma 9'!$C$46</definedName>
    <definedName name="VAS078_D_Istoskaiciausn1">'Forma 9'!$C$46</definedName>
    <definedName name="VAS078_D_Istoskaiciausu1" localSheetId="8">'Forma 9'!$C$39</definedName>
    <definedName name="VAS078_D_Istoskaiciausu1">'Forma 9'!$C$39</definedName>
    <definedName name="VAS078_D_Istoskaiciausv1" localSheetId="8">'Forma 9'!$C$37</definedName>
    <definedName name="VAS078_D_Istoskaiciausv1">'Forma 9'!$C$37</definedName>
    <definedName name="VAS078_D_Isvalytunuotek1" localSheetId="8">'Forma 9'!$C$130</definedName>
    <definedName name="VAS078_D_Isvalytunuotek1">'Forma 9'!$C$130</definedName>
    <definedName name="VAS078_D_Isvalytupavirs1" localSheetId="8">'Forma 9'!$C$132</definedName>
    <definedName name="VAS078_D_Isvalytupavirs1">'Forma 9'!$C$132</definedName>
    <definedName name="VAS078_D_Ivadiniukartus1" localSheetId="8">'Forma 9'!$C$69</definedName>
    <definedName name="VAS078_D_Ivadiniukartus1">'Forma 9'!$C$69</definedName>
    <definedName name="VAS078_D_Jtransportoukis1" localSheetId="8">'Forma 9'!$C$184</definedName>
    <definedName name="VAS078_D_Jtransportoukis1">'Forma 9'!$C$184</definedName>
    <definedName name="VAS078_D_Kanalizacijoje1" localSheetId="8">'Forma 9'!$C$87</definedName>
    <definedName name="VAS078_D_Kanalizacijoje1">'Forma 9'!$C$87</definedName>
    <definedName name="VAS078_D_Kanalizacijosi1" localSheetId="8">'Forma 9'!$C$82</definedName>
    <definedName name="VAS078_D_Kanalizacijosi1">'Forma 9'!$C$82</definedName>
    <definedName name="VAS078_D_Kanalizacijoss1" localSheetId="8">'Forma 9'!$C$76</definedName>
    <definedName name="VAS078_D_Kanalizacijoss1">'Forma 9'!$C$76</definedName>
    <definedName name="VAS078_D_Kanalizavimopa1" localSheetId="8">'Forma 9'!$C$83</definedName>
    <definedName name="VAS078_D_Kanalizavimopa1">'Forma 9'!$C$83</definedName>
    <definedName name="VAS078_D_Kitaisbudaispa1" localSheetId="8">'Forma 9'!$C$42</definedName>
    <definedName name="VAS078_D_Kitaisbudaispa1">'Forma 9'!$C$42</definedName>
    <definedName name="VAS078_D_Kitosspecialio1" localSheetId="8">'Forma 9'!$C$189</definedName>
    <definedName name="VAS078_D_Kitosspecialio1">'Forma 9'!$C$189</definedName>
    <definedName name="VAS078_D_Kitudarbomasin1" localSheetId="8">'Forma 9'!$C$110</definedName>
    <definedName name="VAS078_D_Kitudarbomasin1">'Forma 9'!$C$110</definedName>
    <definedName name="VAS078_D_Kitupadaliniup1" localSheetId="8">'Forma 9'!$C$195</definedName>
    <definedName name="VAS078_D_Kitupadaliniup1">'Forma 9'!$C$195</definedName>
    <definedName name="VAS078_D_Kituvandentiek1" localSheetId="8">'Forma 9'!$C$64</definedName>
    <definedName name="VAS078_D_Kituvandentiek1">'Forma 9'!$C$64</definedName>
    <definedName name="VAS078_D_Kompostodregnu1" localSheetId="8">'Forma 9'!$C$172</definedName>
    <definedName name="VAS078_D_Kompostodregnu1">'Forma 9'!$C$172</definedName>
    <definedName name="VAS078_D_Kompostokiekis1" localSheetId="8">'Forma 9'!$C$171</definedName>
    <definedName name="VAS078_D_Kompostokiekis1">'Forma 9'!$C$171</definedName>
    <definedName name="VAS078_D_Magistraliniuv1" localSheetId="8">'Forma 9'!$C$63</definedName>
    <definedName name="VAS078_D_Magistraliniuv1">'Forma 9'!$C$63</definedName>
    <definedName name="VAS078_D_Mechaniniovaly1" localSheetId="8">'Forma 9'!$C$102</definedName>
    <definedName name="VAS078_D_Mechaniniovaly1">'Forma 9'!$C$102</definedName>
    <definedName name="VAS078_D_Membraniniaios1" localSheetId="8">'Forma 9'!$C$55</definedName>
    <definedName name="VAS078_D_Membraniniaios1">'Forma 9'!$C$55</definedName>
    <definedName name="VAS078_D_Membraniniaiul1" localSheetId="8">'Forma 9'!$C$53</definedName>
    <definedName name="VAS078_D_Membraniniaiul1">'Forma 9'!$C$53</definedName>
    <definedName name="VAS078_D_Metinisbiologi1" localSheetId="8">'Forma 9'!$C$105</definedName>
    <definedName name="VAS078_D_Metinisbiologi1">'Forma 9'!$C$105</definedName>
    <definedName name="VAS078_D_Metinisdenitri1" localSheetId="8">'Forma 9'!$C$107</definedName>
    <definedName name="VAS078_D_Metinisdenitri1">'Forma 9'!$C$107</definedName>
    <definedName name="VAS078_D_Metinisfiltrav1" localSheetId="8">'Forma 9'!$C$101</definedName>
    <definedName name="VAS078_D_Metinisfiltrav1">'Forma 9'!$C$101</definedName>
    <definedName name="VAS078_D_Metinismechani1" localSheetId="8">'Forma 9'!$C$103</definedName>
    <definedName name="VAS078_D_Metinismechani1">'Forma 9'!$C$103</definedName>
    <definedName name="VAS078_D_Metinisnuoteku1" localSheetId="8">'Forma 9'!$C$174</definedName>
    <definedName name="VAS078_D_Metinisnuoteku1">'Forma 9'!$C$174</definedName>
    <definedName name="VAS078_D_Metinisnuoteku2" localSheetId="8">'Forma 9'!$C$182</definedName>
    <definedName name="VAS078_D_Metinisnuoteku2">'Forma 9'!$C$182</definedName>
    <definedName name="VAS078_D_Metinisparuost1" localSheetId="8">'Forma 9'!$C$38</definedName>
    <definedName name="VAS078_D_Metinisparuost1">'Forma 9'!$C$38</definedName>
    <definedName name="VAS078_D_Naftosprodukta1" localSheetId="8">'Forma 9'!$C$138</definedName>
    <definedName name="VAS078_D_Naftosprodukta1">'Forma 9'!$C$138</definedName>
    <definedName name="VAS078_D_Naftosprodukta2" localSheetId="8">'Forma 9'!$C$142</definedName>
    <definedName name="VAS078_D_Naftosprodukta2">'Forma 9'!$C$142</definedName>
    <definedName name="VAS078_D_Nuotekudumblas1" localSheetId="8">'Forma 9'!$C$176</definedName>
    <definedName name="VAS078_D_Nuotekudumblas1">'Forma 9'!$C$176</definedName>
    <definedName name="VAS078_D_Nuotekudumbloa1" localSheetId="8">'Forma 9'!$C$25</definedName>
    <definedName name="VAS078_D_Nuotekudumbloa1">'Forma 9'!$C$25</definedName>
    <definedName name="VAS078_D_Nuotekudumbloa2" localSheetId="8">'Forma 9'!$C$155</definedName>
    <definedName name="VAS078_D_Nuotekudumbloa2">'Forma 9'!$C$155</definedName>
    <definedName name="VAS078_D_Nuotekudumblod1" localSheetId="8">'Forma 9'!$C$29</definedName>
    <definedName name="VAS078_D_Nuotekudumblod1">'Forma 9'!$C$29</definedName>
    <definedName name="VAS078_D_Nuotekudumblod2" localSheetId="8">'Forma 9'!$C$165</definedName>
    <definedName name="VAS078_D_Nuotekudumblod2">'Forma 9'!$C$165</definedName>
    <definedName name="VAS078_D_Nuotekudumblod3" localSheetId="8">'Forma 9'!$C$169</definedName>
    <definedName name="VAS078_D_Nuotekudumblod3">'Forma 9'!$C$169</definedName>
    <definedName name="VAS078_D_Nuotekudumblok1" localSheetId="8">'Forma 9'!$C$30</definedName>
    <definedName name="VAS078_D_Nuotekudumblok1">'Forma 9'!$C$30</definedName>
    <definedName name="VAS078_D_Nuotekudumblok2" localSheetId="8">'Forma 9'!$C$151</definedName>
    <definedName name="VAS078_D_Nuotekudumblok2">'Forma 9'!$C$151</definedName>
    <definedName name="VAS078_D_Nuotekudumblok3" localSheetId="8">'Forma 9'!$C$153</definedName>
    <definedName name="VAS078_D_Nuotekudumblok3">'Forma 9'!$C$153</definedName>
    <definedName name="VAS078_D_Nuotekudumblok4" localSheetId="8">'Forma 9'!$C$158</definedName>
    <definedName name="VAS078_D_Nuotekudumblok4">'Forma 9'!$C$158</definedName>
    <definedName name="VAS078_D_Nuotekudumblok5" localSheetId="8">'Forma 9'!$C$163</definedName>
    <definedName name="VAS078_D_Nuotekudumblok5">'Forma 9'!$C$163</definedName>
    <definedName name="VAS078_D_Nuotekudumblok6" localSheetId="8">'Forma 9'!$C$166</definedName>
    <definedName name="VAS078_D_Nuotekudumblok6">'Forma 9'!$C$166</definedName>
    <definedName name="VAS078_D_Nuotekudumblok7" localSheetId="8">'Forma 9'!$C$168</definedName>
    <definedName name="VAS078_D_Nuotekudumblok7">'Forma 9'!$C$168</definedName>
    <definedName name="VAS078_D_Nuotekudumblok8" localSheetId="8">'Forma 9'!$C$170</definedName>
    <definedName name="VAS078_D_Nuotekudumblok8">'Forma 9'!$C$170</definedName>
    <definedName name="VAS078_D_Nuotekudumblop1" localSheetId="8">'Forma 9'!$C$28</definedName>
    <definedName name="VAS078_D_Nuotekudumblop1">'Forma 9'!$C$28</definedName>
    <definedName name="VAS078_D_Nuotekudumblop2" localSheetId="8">'Forma 9'!$C$159</definedName>
    <definedName name="VAS078_D_Nuotekudumblop2">'Forma 9'!$C$159</definedName>
    <definedName name="VAS078_D_Nuotekudumblos1" localSheetId="8">'Forma 9'!$C$27</definedName>
    <definedName name="VAS078_D_Nuotekudumblos1">'Forma 9'!$C$27</definedName>
    <definedName name="VAS078_D_Nuotekudumblos2" localSheetId="8">'Forma 9'!$C$164</definedName>
    <definedName name="VAS078_D_Nuotekudumblos2">'Forma 9'!$C$164</definedName>
    <definedName name="VAS078_D_Nuotekudumblot10" localSheetId="8">'Forma 9'!$C$154</definedName>
    <definedName name="VAS078_D_Nuotekudumblot10">'Forma 9'!$C$154</definedName>
    <definedName name="VAS078_D_Nuotekudumblot11" localSheetId="8">'Forma 9'!$C$175</definedName>
    <definedName name="VAS078_D_Nuotekudumblot11">'Forma 9'!$C$175</definedName>
    <definedName name="VAS078_D_Nuotekudumblot12" localSheetId="8">'Forma 9'!$C$183</definedName>
    <definedName name="VAS078_D_Nuotekudumblot12">'Forma 9'!$C$183</definedName>
    <definedName name="VAS078_D_Nuotekudumblot7" localSheetId="8">'Forma 9'!$C$26</definedName>
    <definedName name="VAS078_D_Nuotekudumblot7">'Forma 9'!$C$26</definedName>
    <definedName name="VAS078_D_Nuotekudumblot8" localSheetId="8">'Forma 9'!$C$149</definedName>
    <definedName name="VAS078_D_Nuotekudumblot8">'Forma 9'!$C$149</definedName>
    <definedName name="VAS078_D_Nuotekudumblot9" localSheetId="8">'Forma 9'!$C$150</definedName>
    <definedName name="VAS078_D_Nuotekudumblot9">'Forma 9'!$C$150</definedName>
    <definedName name="VAS078_D_Nuotekudumblov1" localSheetId="8">'Forma 9'!$C$152</definedName>
    <definedName name="VAS078_D_Nuotekudumblov1">'Forma 9'!$C$152</definedName>
    <definedName name="VAS078_D_Nuotekudumblov2" localSheetId="8">'Forma 9'!$C$167</definedName>
    <definedName name="VAS078_D_Nuotekudumblov2">'Forma 9'!$C$167</definedName>
    <definedName name="VAS078_D_Nuotekulaborat1" localSheetId="8">'Forma 9'!$C$192</definedName>
    <definedName name="VAS078_D_Nuotekulaborat1">'Forma 9'!$C$192</definedName>
    <definedName name="VAS078_D_Nuotekuperpump1" localSheetId="8">'Forma 9'!$C$77</definedName>
    <definedName name="VAS078_D_Nuotekuperpump1">'Forma 9'!$C$77</definedName>
    <definedName name="VAS078_D_Nuotekusiurbli1" localSheetId="8">'Forma 9'!$C$14</definedName>
    <definedName name="VAS078_D_Nuotekusiurbli1">'Forma 9'!$C$14</definedName>
    <definedName name="VAS078_D_Nuotekutinklui1" localSheetId="8">'Forma 9'!$C$80</definedName>
    <definedName name="VAS078_D_Nuotekutinklui1">'Forma 9'!$C$80</definedName>
    <definedName name="VAS078_D_Nuotekuvalyklo1" localSheetId="8">'Forma 9'!$C$108</definedName>
    <definedName name="VAS078_D_Nuotekuvalyklo1">'Forma 9'!$C$108</definedName>
    <definedName name="VAS078_D_Nuotekuvalyklo2" localSheetId="8">'Forma 9'!$C$109</definedName>
    <definedName name="VAS078_D_Nuotekuvalyklo2">'Forma 9'!$C$109</definedName>
    <definedName name="VAS078_D_Nuotekuvalyklu1" localSheetId="8">'Forma 9'!$C$16</definedName>
    <definedName name="VAS078_D_Nuotekuvalyklu1">'Forma 9'!$C$16</definedName>
    <definedName name="VAS078_D_Padidejusiosta1" localSheetId="8">'Forma 9'!$C$123</definedName>
    <definedName name="VAS078_D_Padidejusiosta1">'Forma 9'!$C$123</definedName>
    <definedName name="VAS078_D_Pagalbiochemin1" localSheetId="8">'Forma 9'!$C$112</definedName>
    <definedName name="VAS078_D_Pagalbiochemin1">'Forma 9'!$C$112</definedName>
    <definedName name="VAS078_D_Pagalbiochemin2" localSheetId="8">'Forma 9'!$C$118</definedName>
    <definedName name="VAS078_D_Pagalbiochemin2">'Forma 9'!$C$118</definedName>
    <definedName name="VAS078_D_Pagalbiochemin3" localSheetId="8">'Forma 9'!$C$129</definedName>
    <definedName name="VAS078_D_Pagalbiochemin3">'Forma 9'!$C$129</definedName>
    <definedName name="VAS078_D_Pagalbiochemin4" localSheetId="8">'Forma 9'!$C$136</definedName>
    <definedName name="VAS078_D_Pagalbiochemin4">'Forma 9'!$C$136</definedName>
    <definedName name="VAS078_D_Pagalbiochemin5" localSheetId="8">'Forma 9'!$C$140</definedName>
    <definedName name="VAS078_D_Pagalbiochemin5">'Forma 9'!$C$140</definedName>
    <definedName name="VAS078_D_Pagalbiochemin6" localSheetId="8">'Forma 9'!$C$144</definedName>
    <definedName name="VAS078_D_Pagalbiochemin6">'Forma 9'!$C$144</definedName>
    <definedName name="VAS078_D_Pagamintubrike1" localSheetId="8">'Forma 9'!$C$180</definedName>
    <definedName name="VAS078_D_Pagamintubrike1">'Forma 9'!$C$180</definedName>
    <definedName name="VAS078_D_Pagamintugranu1" localSheetId="8">'Forma 9'!$C$181</definedName>
    <definedName name="VAS078_D_Pagamintugranu1">'Forma 9'!$C$181</definedName>
    <definedName name="VAS078_D_Paruostonuotek1" localSheetId="8">'Forma 9'!$C$177</definedName>
    <definedName name="VAS078_D_Paruostonuotek1">'Forma 9'!$C$177</definedName>
    <definedName name="VAS078_D_Paruostonuotek2" localSheetId="8">'Forma 9'!$C$178</definedName>
    <definedName name="VAS078_D_Paruostonuotek2">'Forma 9'!$C$178</definedName>
    <definedName name="VAS078_D_Pasalintatersa1" localSheetId="8">'Forma 9'!$C$128</definedName>
    <definedName name="VAS078_D_Pasalintatersa1">'Forma 9'!$C$128</definedName>
    <definedName name="VAS078_D_Pasalintatersa2" localSheetId="8">'Forma 9'!$C$143</definedName>
    <definedName name="VAS078_D_Pasalintatersa2">'Forma 9'!$C$143</definedName>
    <definedName name="VAS078_D_Patiektasvande1" localSheetId="8">'Forma 9'!$C$43</definedName>
    <definedName name="VAS078_D_Patiektasvande1">'Forma 9'!$C$43</definedName>
    <definedName name="VAS078_D_Pavirsiniunuot10" localSheetId="8">'Forma 9'!$C$90</definedName>
    <definedName name="VAS078_D_Pavirsiniunuot10">'Forma 9'!$C$90</definedName>
    <definedName name="VAS078_D_Pavirsiniunuot11" localSheetId="8">'Forma 9'!$C$91</definedName>
    <definedName name="VAS078_D_Pavirsiniunuot11">'Forma 9'!$C$91</definedName>
    <definedName name="VAS078_D_Pavirsiniunuot12" localSheetId="8">'Forma 9'!$C$93</definedName>
    <definedName name="VAS078_D_Pavirsiniunuot12">'Forma 9'!$C$93</definedName>
    <definedName name="VAS078_D_Pavirsiniunuot13" localSheetId="8">'Forma 9'!$C$95</definedName>
    <definedName name="VAS078_D_Pavirsiniunuot13">'Forma 9'!$C$95</definedName>
    <definedName name="VAS078_D_Pavirsiniunuot14" localSheetId="8">'Forma 9'!$C$96</definedName>
    <definedName name="VAS078_D_Pavirsiniunuot14">'Forma 9'!$C$96</definedName>
    <definedName name="VAS078_D_Pavirsiniunuot15" localSheetId="8">'Forma 9'!$C$97</definedName>
    <definedName name="VAS078_D_Pavirsiniunuot15">'Forma 9'!$C$97</definedName>
    <definedName name="VAS078_D_Pavirsiniunuot16" localSheetId="8">'Forma 9'!$C$133</definedName>
    <definedName name="VAS078_D_Pavirsiniunuot16">'Forma 9'!$C$133</definedName>
    <definedName name="VAS078_D_Pavirsiniunuot7" localSheetId="8">'Forma 9'!$C$15</definedName>
    <definedName name="VAS078_D_Pavirsiniunuot7">'Forma 9'!$C$15</definedName>
    <definedName name="VAS078_D_Pavirsiniunuot8" localSheetId="8">'Forma 9'!$C$21</definedName>
    <definedName name="VAS078_D_Pavirsiniunuot8">'Forma 9'!$C$21</definedName>
    <definedName name="VAS078_D_Pavirsiniunuot9" localSheetId="8">'Forma 9'!$C$89</definedName>
    <definedName name="VAS078_D_Pavirsiniunuot9">'Forma 9'!$C$89</definedName>
    <definedName name="VAS078_D_Perpumpavimost1" localSheetId="8">'Forma 9'!$C$78</definedName>
    <definedName name="VAS078_D_Perpumpavimost1">'Forma 9'!$C$78</definedName>
    <definedName name="VAS078_D_Pozeminiovande1" localSheetId="8">'Forma 9'!$C$62</definedName>
    <definedName name="VAS078_D_Pozeminiovande1">'Forma 9'!$C$62</definedName>
    <definedName name="VAS078_D_Rezervuaruskai1" localSheetId="8">'Forma 9'!$C$51</definedName>
    <definedName name="VAS078_D_Rezervuaruskai1">'Forma 9'!$C$51</definedName>
    <definedName name="VAS078_D_Riebalair1" localSheetId="8">'Forma 9'!$C$114</definedName>
    <definedName name="VAS078_D_Riebalair1">'Forma 9'!$C$114</definedName>
    <definedName name="VAS078_D_Riebalair2" localSheetId="8">'Forma 9'!$C$120</definedName>
    <definedName name="VAS078_D_Riebalair2">'Forma 9'!$C$120</definedName>
    <definedName name="VAS078_D_Sausumedziaguk1" localSheetId="8">'Forma 9'!$C$173</definedName>
    <definedName name="VAS078_D_Sausumedziaguk1">'Forma 9'!$C$173</definedName>
    <definedName name="VAS078_D_Sausumedziaguk2" localSheetId="8">'Forma 9'!$C$179</definedName>
    <definedName name="VAS078_D_Sausumedziaguk2">'Forma 9'!$C$179</definedName>
    <definedName name="VAS078_D_Skaitikliubutu1" localSheetId="8">'Forma 9'!$C$73</definedName>
    <definedName name="VAS078_D_Skaitikliubutu1">'Forma 9'!$C$73</definedName>
    <definedName name="VAS078_D_Suspenduotosme1" localSheetId="8">'Forma 9'!$C$113</definedName>
    <definedName name="VAS078_D_Suspenduotosme1">'Forma 9'!$C$113</definedName>
    <definedName name="VAS078_D_Suspenduotosme2" localSheetId="8">'Forma 9'!$C$119</definedName>
    <definedName name="VAS078_D_Suspenduotosme2">'Forma 9'!$C$119</definedName>
    <definedName name="VAS078_D_Suspenduotosme3" localSheetId="8">'Forma 9'!$C$137</definedName>
    <definedName name="VAS078_D_Suspenduotosme3">'Forma 9'!$C$137</definedName>
    <definedName name="VAS078_D_Suspenduotosme4" localSheetId="8">'Forma 9'!$C$141</definedName>
    <definedName name="VAS078_D_Suspenduotosme4">'Forma 9'!$C$141</definedName>
    <definedName name="VAS078_D_Transportoprie10" localSheetId="8">'Forma 9'!$C$185</definedName>
    <definedName name="VAS078_D_Transportoprie10">'Forma 9'!$C$185</definedName>
    <definedName name="VAS078_D_Transportoprie11" localSheetId="8">'Forma 9'!$C$188</definedName>
    <definedName name="VAS078_D_Transportoprie11">'Forma 9'!$C$188</definedName>
    <definedName name="VAS078_D_Transportoprie12" localSheetId="8">'Forma 9'!$C$190</definedName>
    <definedName name="VAS078_D_Transportoprie12">'Forma 9'!$C$190</definedName>
    <definedName name="VAS078_D_Uzdaroseslegin1" localSheetId="8">'Forma 9'!$C$41</definedName>
    <definedName name="VAS078_D_Uzdaroseslegin1">'Forma 9'!$C$41</definedName>
    <definedName name="VAS078_D_Valyklosesusid1" localSheetId="8">'Forma 9'!$C$146</definedName>
    <definedName name="VAS078_D_Valyklosesusid1">'Forma 9'!$C$146</definedName>
    <definedName name="VAS078_D_Valyklosesusid2" localSheetId="8">'Forma 9'!$C$147</definedName>
    <definedName name="VAS078_D_Valyklosesusid2">'Forma 9'!$C$147</definedName>
    <definedName name="VAS078_D_Valyklosesusid3" localSheetId="8">'Forma 9'!$C$148</definedName>
    <definedName name="VAS078_D_Valyklosesusid3">'Forma 9'!$C$148</definedName>
    <definedName name="VAS078_D_Vandensaeravim1" localSheetId="8">'Forma 9'!$C$36</definedName>
    <definedName name="VAS078_D_Vandensaeravim1">'Forma 9'!$C$36</definedName>
    <definedName name="VAS078_D_Vandensemimoko1" localSheetId="8">'Forma 9'!$C$67</definedName>
    <definedName name="VAS078_D_Vandensemimoko1">'Forma 9'!$C$67</definedName>
    <definedName name="VAS078_D_Vandensisgavimo1" localSheetId="8">'Forma 9'!$C$11</definedName>
    <definedName name="VAS078_D_Vandensisgavimo1">'Forma 9'!$C$11</definedName>
    <definedName name="VAS078_D_Vandenspakelim1" localSheetId="8">'Forma 9'!$C$13</definedName>
    <definedName name="VAS078_D_Vandenspakelim1">'Forma 9'!$C$13</definedName>
    <definedName name="VAS078_D_Vandenspakelim2" localSheetId="8">'Forma 9'!$C$59</definedName>
    <definedName name="VAS078_D_Vandenspakelim2">'Forma 9'!$C$59</definedName>
    <definedName name="VAS078_D_Vandenspakelim3" localSheetId="8">'Forma 9'!$C$60</definedName>
    <definedName name="VAS078_D_Vandenspakelim3">'Forma 9'!$C$60</definedName>
    <definedName name="VAS078_D_Vandensruosime1" localSheetId="8">'Forma 9'!$C$54</definedName>
    <definedName name="VAS078_D_Vandensruosime1">'Forma 9'!$C$54</definedName>
    <definedName name="VAS078_D_Vandensruosimo1" localSheetId="8">'Forma 9'!$C$12</definedName>
    <definedName name="VAS078_D_Vandensruosimo1">'Forma 9'!$C$12</definedName>
    <definedName name="VAS078_D_Vandentiekyjel1" localSheetId="8">'Forma 9'!$C$74</definedName>
    <definedName name="VAS078_D_Vandentiekyjel1">'Forma 9'!$C$74</definedName>
    <definedName name="VAS078_D_Vandentiekiopr1" localSheetId="8">'Forma 9'!$C$65</definedName>
    <definedName name="VAS078_D_Vandentiekiopr1">'Forma 9'!$C$65</definedName>
    <definedName name="VAS078_D_Vandentiekiusk1" localSheetId="8">'Forma 9'!$C$58</definedName>
    <definedName name="VAS078_D_Vandentiekiusk1">'Forma 9'!$C$58</definedName>
    <definedName name="VAS078_D_Vandenvieciusk1" localSheetId="8">'Forma 9'!$C$32</definedName>
    <definedName name="VAS078_D_Vandenvieciusk1">'Forma 9'!$C$32</definedName>
    <definedName name="VAS078_D_Vidutinisnuote1" localSheetId="8">'Forma 9'!$C$157</definedName>
    <definedName name="VAS078_D_Vidutinisnuote1">'Forma 9'!$C$157</definedName>
    <definedName name="VAS078_D_Vidutinisnuote2" localSheetId="8">'Forma 9'!$C$162</definedName>
    <definedName name="VAS078_D_Vidutinisnuote2">'Forma 9'!$C$162</definedName>
    <definedName name="VAS078_D_Vidutinispajeg1" localSheetId="8">'Forma 9'!$C$17</definedName>
    <definedName name="VAS078_D_Vidutinispajeg1">'Forma 9'!$C$17</definedName>
    <definedName name="VAS078_D_Vidutinispajeg2" localSheetId="8">'Forma 9'!$C$18</definedName>
    <definedName name="VAS078_D_Vidutinispajeg2">'Forma 9'!$C$18</definedName>
    <definedName name="VAS078_D_Vidutinispajeg3" localSheetId="8">'Forma 9'!$C$19</definedName>
    <definedName name="VAS078_D_Vidutinispajeg3">'Forma 9'!$C$19</definedName>
    <definedName name="VAS078_D_Vidutinispajeg4" localSheetId="8">'Forma 9'!$C$20</definedName>
    <definedName name="VAS078_D_Vidutinispajeg4">'Forma 9'!$C$20</definedName>
    <definedName name="VAS078_D_Vidutinispajeg5" localSheetId="8">'Forma 9'!$C$22</definedName>
    <definedName name="VAS078_D_Vidutinispajeg5">'Forma 9'!$C$22</definedName>
    <definedName name="VAS078_D_Vidutinispajeg6" localSheetId="8">'Forma 9'!$C$23</definedName>
    <definedName name="VAS078_D_Vidutinispajeg6">'Forma 9'!$C$23</definedName>
    <definedName name="VAS078_D_Vidutinispajeg7" localSheetId="8">'Forma 9'!$C$24</definedName>
    <definedName name="VAS078_D_Vidutinispajeg7">'Forma 9'!$C$24</definedName>
    <definedName name="VAS078_D_Vidutinissvert1" localSheetId="8">'Forma 9'!$C$34</definedName>
    <definedName name="VAS078_D_Vidutinissvert1">'Forma 9'!$C$34</definedName>
    <definedName name="VAS078_D_Vidutinissvert2" localSheetId="8">'Forma 9'!$C$56</definedName>
    <definedName name="VAS078_D_Vidutinissvert2">'Forma 9'!$C$56</definedName>
    <definedName name="VAS078_D_Vidutinissvert3" localSheetId="8">'Forma 9'!$C$61</definedName>
    <definedName name="VAS078_D_Vidutinissvert3">'Forma 9'!$C$61</definedName>
    <definedName name="VAS078_D_Vidutinissvert4" localSheetId="8">'Forma 9'!$C$79</definedName>
    <definedName name="VAS078_D_Vidutinissvert4">'Forma 9'!$C$79</definedName>
    <definedName name="VAS078_D_Vidutinissvert5" localSheetId="8">'Forma 9'!$C$92</definedName>
    <definedName name="VAS078_D_Vidutinissvert5">'Forma 9'!$C$92</definedName>
    <definedName name="VAS078_F_Abonentinestar1AtaskaitinisLaikotarpis" localSheetId="8">'Forma 9'!$E$193</definedName>
    <definedName name="VAS078_F_Abonentinestar1AtaskaitinisLaikotarpis">'Forma 9'!$E$193</definedName>
    <definedName name="VAS078_F_Abonentuskaici1AtaskaitinisLaikotarpis" localSheetId="8">'Forma 9'!$E$86</definedName>
    <definedName name="VAS078_F_Abonentuskaici1AtaskaitinisLaikotarpis">'Forma 9'!$E$86</definedName>
    <definedName name="VAS078_F_Abonentuskaiti1AtaskaitinisLaikotarpis" localSheetId="8">'Forma 9'!$E$72</definedName>
    <definedName name="VAS078_F_Abonentuskaiti1AtaskaitinisLaikotarpis">'Forma 9'!$E$72</definedName>
    <definedName name="VAS078_F_Administracijo1AtaskaitinisLaikotarpis" localSheetId="8">'Forma 9'!$E$194</definedName>
    <definedName name="VAS078_F_Administracijo1AtaskaitinisLaikotarpis">'Forma 9'!$E$194</definedName>
    <definedName name="VAS078_F_Anaerobiniuiap1AtaskaitinisLaikotarpis" localSheetId="8">'Forma 9'!$E$156</definedName>
    <definedName name="VAS078_F_Anaerobiniuiap1AtaskaitinisLaikotarpis">'Forma 9'!$E$156</definedName>
    <definedName name="VAS078_F_Anaerobiskaiap2AtaskaitinisLaikotarpis" localSheetId="8">'Forma 9'!$E$161</definedName>
    <definedName name="VAS078_F_Anaerobiskaiap2AtaskaitinisLaikotarpis">'Forma 9'!$E$161</definedName>
    <definedName name="VAS078_F_Asenizacinesma1AtaskaitinisLaikotarpis" localSheetId="8">'Forma 9'!$E$187</definedName>
    <definedName name="VAS078_F_Asenizacinesma1AtaskaitinisLaikotarpis">'Forma 9'!$E$187</definedName>
    <definedName name="VAS078_F_Azotasn1AtaskaitinisLaikotarpis" localSheetId="8">'Forma 9'!$E$115</definedName>
    <definedName name="VAS078_F_Azotasn1AtaskaitinisLaikotarpis">'Forma 9'!$E$115</definedName>
    <definedName name="VAS078_F_Azotasn2AtaskaitinisLaikotarpis" localSheetId="8">'Forma 9'!$E$121</definedName>
    <definedName name="VAS078_F_Azotasn2AtaskaitinisLaikotarpis">'Forma 9'!$E$121</definedName>
    <definedName name="VAS078_F_Beslegeseirkit1AtaskaitinisLaikotarpis" localSheetId="8">'Forma 9'!$E$40</definedName>
    <definedName name="VAS078_F_Beslegeseirkit1AtaskaitinisLaikotarpis">'Forma 9'!$E$40</definedName>
    <definedName name="VAS078_F_Biologiniosume1AtaskaitinisLaikotarpis" localSheetId="8">'Forma 9'!$E$104</definedName>
    <definedName name="VAS078_F_Biologiniosume1AtaskaitinisLaikotarpis">'Forma 9'!$E$104</definedName>
    <definedName name="VAS078_F_Bokstuskaicius1AtaskaitinisLaikotarpis" localSheetId="8">'Forma 9'!$E$50</definedName>
    <definedName name="VAS078_F_Bokstuskaicius1AtaskaitinisLaikotarpis">'Forma 9'!$E$50</definedName>
    <definedName name="VAS078_F_Chloru1AtaskaitinisLaikotarpis" localSheetId="8">'Forma 9'!$E$48</definedName>
    <definedName name="VAS078_F_Chloru1AtaskaitinisLaikotarpis">'Forma 9'!$E$48</definedName>
    <definedName name="VAS078_F_Darbomasinuiri1AtaskaitinisLaikotarpis" localSheetId="8">'Forma 9'!$E$134</definedName>
    <definedName name="VAS078_F_Darbomasinuiri1AtaskaitinisLaikotarpis">'Forma 9'!$E$134</definedName>
    <definedName name="VAS078_F_Daugiabuciunam2AtaskaitinisLaikotarpis" localSheetId="8">'Forma 9'!$E$66</definedName>
    <definedName name="VAS078_F_Daugiabuciunam2AtaskaitinisLaikotarpis">'Forma 9'!$E$66</definedName>
    <definedName name="VAS078_F_Daugiabuciuose3AtaskaitinisLaikotarpis" localSheetId="8">'Forma 9'!$E$71</definedName>
    <definedName name="VAS078_F_Daugiabuciuose3AtaskaitinisLaikotarpis">'Forma 9'!$E$71</definedName>
    <definedName name="VAS078_F_Denitrifikacij1AtaskaitinisLaikotarpis" localSheetId="8">'Forma 9'!$E$106</definedName>
    <definedName name="VAS078_F_Denitrifikacij1AtaskaitinisLaikotarpis">'Forma 9'!$E$106</definedName>
    <definedName name="VAS078_F_Dezinfekavimoi1AtaskaitinisLaikotarpis" localSheetId="8">'Forma 9'!$E$45</definedName>
    <definedName name="VAS078_F_Dezinfekavimoi1AtaskaitinisLaikotarpis">'Forma 9'!$E$45</definedName>
    <definedName name="VAS078_F_Dezinfekuotoch1AtaskaitinisLaikotarpis" localSheetId="8">'Forma 9'!$E$49</definedName>
    <definedName name="VAS078_F_Dezinfekuotoch1AtaskaitinisLaikotarpis">'Forma 9'!$E$49</definedName>
    <definedName name="VAS078_F_Dezinfekuotona1AtaskaitinisLaikotarpis" localSheetId="8">'Forma 9'!$E$47</definedName>
    <definedName name="VAS078_F_Dezinfekuotona1AtaskaitinisLaikotarpis">'Forma 9'!$E$47</definedName>
    <definedName name="VAS078_F_Dezinfekuotova1AtaskaitinisLaikotarpis" localSheetId="8">'Forma 9'!$E$44</definedName>
    <definedName name="VAS078_F_Dezinfekuotova1AtaskaitinisLaikotarpis">'Forma 9'!$E$44</definedName>
    <definedName name="VAS078_F_Dumblokiekisde1AtaskaitinisLaikotarpis" localSheetId="8">'Forma 9'!$E$124</definedName>
    <definedName name="VAS078_F_Dumblokiekisde1AtaskaitinisLaikotarpis">'Forma 9'!$E$124</definedName>
    <definedName name="VAS078_F_Dumblokiekisde2AtaskaitinisLaikotarpis" localSheetId="8">'Forma 9'!$E$125</definedName>
    <definedName name="VAS078_F_Dumblokiekisde2AtaskaitinisLaikotarpis">'Forma 9'!$E$125</definedName>
    <definedName name="VAS078_F_Dumblokiekisde3AtaskaitinisLaikotarpis" localSheetId="8">'Forma 9'!$E$126</definedName>
    <definedName name="VAS078_F_Dumblokiekisde3AtaskaitinisLaikotarpis">'Forma 9'!$E$126</definedName>
    <definedName name="VAS078_F_Dumblokiekisde4AtaskaitinisLaikotarpis" localSheetId="8">'Forma 9'!$E$127</definedName>
    <definedName name="VAS078_F_Dumblokiekisde4AtaskaitinisLaikotarpis">'Forma 9'!$E$127</definedName>
    <definedName name="VAS078_F_Filtracijoslau1AtaskaitinisLaikotarpis" localSheetId="8">'Forma 9'!$E$99</definedName>
    <definedName name="VAS078_F_Filtracijoslau1AtaskaitinisLaikotarpis">'Forma 9'!$E$99</definedName>
    <definedName name="VAS078_F_Filtracijoslau2AtaskaitinisLaikotarpis" localSheetId="8">'Forma 9'!$E$100</definedName>
    <definedName name="VAS078_F_Filtracijoslau2AtaskaitinisLaikotarpis">'Forma 9'!$E$100</definedName>
    <definedName name="VAS078_F_Fosforasp1AtaskaitinisLaikotarpis" localSheetId="8">'Forma 9'!$E$116</definedName>
    <definedName name="VAS078_F_Fosforasp1AtaskaitinisLaikotarpis">'Forma 9'!$E$116</definedName>
    <definedName name="VAS078_F_Fosforasp2AtaskaitinisLaikotarpis" localSheetId="8">'Forma 9'!$E$122</definedName>
    <definedName name="VAS078_F_Fosforasp2AtaskaitinisLaikotarpis">'Forma 9'!$E$122</definedName>
    <definedName name="VAS078_F_Greziniuoseins1AtaskaitinisLaikotarpis" localSheetId="8">'Forma 9'!$E$33</definedName>
    <definedName name="VAS078_F_Greziniuoseins1AtaskaitinisLaikotarpis">'Forma 9'!$E$33</definedName>
    <definedName name="VAS078_F_Hidrantuskaici1AtaskaitinisLaikotarpis" localSheetId="8">'Forma 9'!$E$68</definedName>
    <definedName name="VAS078_F_Hidrantuskaici1AtaskaitinisLaikotarpis">'Forma 9'!$E$68</definedName>
    <definedName name="VAS078_F_Individualiuna1AtaskaitinisLaikotarpis" localSheetId="8">'Forma 9'!$E$85</definedName>
    <definedName name="VAS078_F_Individualiuna1AtaskaitinisLaikotarpis">'Forma 9'!$E$85</definedName>
    <definedName name="VAS078_F_Instaliuotusiu1AtaskaitinisLaikotarpis" localSheetId="8">'Forma 9'!$E$52</definedName>
    <definedName name="VAS078_F_Instaliuotusiu1AtaskaitinisLaikotarpis">'Forma 9'!$E$52</definedName>
    <definedName name="VAS078_F_Isjutransporto1AtaskaitinisLaikotarpis" localSheetId="8">'Forma 9'!$E$186</definedName>
    <definedName name="VAS078_F_Isjutransporto1AtaskaitinisLaikotarpis">'Forma 9'!$E$186</definedName>
    <definedName name="VAS078_F_Issioskaiciaus13AtaskaitinisLaikotarpis" localSheetId="8">'Forma 9'!$E$70</definedName>
    <definedName name="VAS078_F_Issioskaiciaus13AtaskaitinisLaikotarpis">'Forma 9'!$E$70</definedName>
    <definedName name="VAS078_F_Issioskaiciaus14AtaskaitinisLaikotarpis" localSheetId="8">'Forma 9'!$E$81</definedName>
    <definedName name="VAS078_F_Issioskaiciaus14AtaskaitinisLaikotarpis">'Forma 9'!$E$81</definedName>
    <definedName name="VAS078_F_Issioskaiciaus15AtaskaitinisLaikotarpis" localSheetId="8">'Forma 9'!$E$84</definedName>
    <definedName name="VAS078_F_Issioskaiciaus15AtaskaitinisLaikotarpis">'Forma 9'!$E$84</definedName>
    <definedName name="VAS078_F_Issioskaiciaus16AtaskaitinisLaikotarpis" localSheetId="8">'Forma 9'!$E$94</definedName>
    <definedName name="VAS078_F_Issioskaiciaus16AtaskaitinisLaikotarpis">'Forma 9'!$E$94</definedName>
    <definedName name="VAS078_F_Issioskaiciaus17AtaskaitinisLaikotarpis" localSheetId="8">'Forma 9'!$E$191</definedName>
    <definedName name="VAS078_F_Issioskaiciaus17AtaskaitinisLaikotarpis">'Forma 9'!$E$191</definedName>
    <definedName name="VAS078_F_Istoskaiciausn1AtaskaitinisLaikotarpis" localSheetId="8">'Forma 9'!$E$46</definedName>
    <definedName name="VAS078_F_Istoskaiciausn1AtaskaitinisLaikotarpis">'Forma 9'!$E$46</definedName>
    <definedName name="VAS078_F_Istoskaiciausu1AtaskaitinisLaikotarpis" localSheetId="8">'Forma 9'!$E$39</definedName>
    <definedName name="VAS078_F_Istoskaiciausu1AtaskaitinisLaikotarpis">'Forma 9'!$E$39</definedName>
    <definedName name="VAS078_F_Istoskaiciausv1AtaskaitinisLaikotarpis" localSheetId="8">'Forma 9'!$E$37</definedName>
    <definedName name="VAS078_F_Istoskaiciausv1AtaskaitinisLaikotarpis">'Forma 9'!$E$37</definedName>
    <definedName name="VAS078_F_Isvalytunuotek1AtaskaitinisLaikotarpis" localSheetId="8">'Forma 9'!$E$130</definedName>
    <definedName name="VAS078_F_Isvalytunuotek1AtaskaitinisLaikotarpis">'Forma 9'!$E$130</definedName>
    <definedName name="VAS078_F_Isvalytupavirs1AtaskaitinisLaikotarpis" localSheetId="8">'Forma 9'!$E$132</definedName>
    <definedName name="VAS078_F_Isvalytupavirs1AtaskaitinisLaikotarpis">'Forma 9'!$E$132</definedName>
    <definedName name="VAS078_F_Ivadiniukartus1AtaskaitinisLaikotarpis" localSheetId="8">'Forma 9'!$E$69</definedName>
    <definedName name="VAS078_F_Ivadiniukartus1AtaskaitinisLaikotarpis">'Forma 9'!$E$69</definedName>
    <definedName name="VAS078_F_Kanalizacijoje1AtaskaitinisLaikotarpis" localSheetId="8">'Forma 9'!$E$87</definedName>
    <definedName name="VAS078_F_Kanalizacijoje1AtaskaitinisLaikotarpis">'Forma 9'!$E$87</definedName>
    <definedName name="VAS078_F_Kanalizacijosi1AtaskaitinisLaikotarpis" localSheetId="8">'Forma 9'!$E$82</definedName>
    <definedName name="VAS078_F_Kanalizacijosi1AtaskaitinisLaikotarpis">'Forma 9'!$E$82</definedName>
    <definedName name="VAS078_F_Kanalizacijoss1AtaskaitinisLaikotarpis" localSheetId="8">'Forma 9'!$E$76</definedName>
    <definedName name="VAS078_F_Kanalizacijoss1AtaskaitinisLaikotarpis">'Forma 9'!$E$76</definedName>
    <definedName name="VAS078_F_Kanalizavimopa1AtaskaitinisLaikotarpis" localSheetId="8">'Forma 9'!$E$83</definedName>
    <definedName name="VAS078_F_Kanalizavimopa1AtaskaitinisLaikotarpis">'Forma 9'!$E$83</definedName>
    <definedName name="VAS078_F_Kitaisbudaispa1AtaskaitinisLaikotarpis" localSheetId="8">'Forma 9'!$E$42</definedName>
    <definedName name="VAS078_F_Kitaisbudaispa1AtaskaitinisLaikotarpis">'Forma 9'!$E$42</definedName>
    <definedName name="VAS078_F_Kitosspecialio1AtaskaitinisLaikotarpis" localSheetId="8">'Forma 9'!$E$189</definedName>
    <definedName name="VAS078_F_Kitosspecialio1AtaskaitinisLaikotarpis">'Forma 9'!$E$189</definedName>
    <definedName name="VAS078_F_Kitudarbomasin1AtaskaitinisLaikotarpis" localSheetId="8">'Forma 9'!$E$110</definedName>
    <definedName name="VAS078_F_Kitudarbomasin1AtaskaitinisLaikotarpis">'Forma 9'!$E$110</definedName>
    <definedName name="VAS078_F_Kitupadaliniup1AtaskaitinisLaikotarpis" localSheetId="8">'Forma 9'!$E$195</definedName>
    <definedName name="VAS078_F_Kitupadaliniup1AtaskaitinisLaikotarpis">'Forma 9'!$E$195</definedName>
    <definedName name="VAS078_F_Kituvandentiek1AtaskaitinisLaikotarpis" localSheetId="8">'Forma 9'!$E$64</definedName>
    <definedName name="VAS078_F_Kituvandentiek1AtaskaitinisLaikotarpis">'Forma 9'!$E$64</definedName>
    <definedName name="VAS078_F_Kompostodregnu1AtaskaitinisLaikotarpis" localSheetId="8">'Forma 9'!$E$172</definedName>
    <definedName name="VAS078_F_Kompostodregnu1AtaskaitinisLaikotarpis">'Forma 9'!$E$172</definedName>
    <definedName name="VAS078_F_Kompostokiekis1AtaskaitinisLaikotarpis" localSheetId="8">'Forma 9'!$E$171</definedName>
    <definedName name="VAS078_F_Kompostokiekis1AtaskaitinisLaikotarpis">'Forma 9'!$E$171</definedName>
    <definedName name="VAS078_F_Magistraliniuv1AtaskaitinisLaikotarpis" localSheetId="8">'Forma 9'!$E$63</definedName>
    <definedName name="VAS078_F_Magistraliniuv1AtaskaitinisLaikotarpis">'Forma 9'!$E$63</definedName>
    <definedName name="VAS078_F_Mechaniniovaly1AtaskaitinisLaikotarpis" localSheetId="8">'Forma 9'!$E$102</definedName>
    <definedName name="VAS078_F_Mechaniniovaly1AtaskaitinisLaikotarpis">'Forma 9'!$E$102</definedName>
    <definedName name="VAS078_F_Membraniniaios1AtaskaitinisLaikotarpis" localSheetId="8">'Forma 9'!$E$55</definedName>
    <definedName name="VAS078_F_Membraniniaios1AtaskaitinisLaikotarpis">'Forma 9'!$E$55</definedName>
    <definedName name="VAS078_F_Membraniniaiul1AtaskaitinisLaikotarpis" localSheetId="8">'Forma 9'!$E$53</definedName>
    <definedName name="VAS078_F_Membraniniaiul1AtaskaitinisLaikotarpis">'Forma 9'!$E$53</definedName>
    <definedName name="VAS078_F_Metinisbiologi1AtaskaitinisLaikotarpis" localSheetId="8">'Forma 9'!$E$105</definedName>
    <definedName name="VAS078_F_Metinisbiologi1AtaskaitinisLaikotarpis">'Forma 9'!$E$105</definedName>
    <definedName name="VAS078_F_Metinisdenitri1AtaskaitinisLaikotarpis" localSheetId="8">'Forma 9'!$E$107</definedName>
    <definedName name="VAS078_F_Metinisdenitri1AtaskaitinisLaikotarpis">'Forma 9'!$E$107</definedName>
    <definedName name="VAS078_F_Metinisfiltrav1AtaskaitinisLaikotarpis" localSheetId="8">'Forma 9'!$E$101</definedName>
    <definedName name="VAS078_F_Metinisfiltrav1AtaskaitinisLaikotarpis">'Forma 9'!$E$101</definedName>
    <definedName name="VAS078_F_Metinismechani1AtaskaitinisLaikotarpis" localSheetId="8">'Forma 9'!$E$103</definedName>
    <definedName name="VAS078_F_Metinismechani1AtaskaitinisLaikotarpis">'Forma 9'!$E$103</definedName>
    <definedName name="VAS078_F_Metinisnuoteku1AtaskaitinisLaikotarpis" localSheetId="8">'Forma 9'!$E$174</definedName>
    <definedName name="VAS078_F_Metinisnuoteku1AtaskaitinisLaikotarpis">'Forma 9'!$E$174</definedName>
    <definedName name="VAS078_F_Metinisnuoteku2AtaskaitinisLaikotarpis" localSheetId="8">'Forma 9'!$E$182</definedName>
    <definedName name="VAS078_F_Metinisnuoteku2AtaskaitinisLaikotarpis">'Forma 9'!$E$182</definedName>
    <definedName name="VAS078_F_Metinisparuost1AtaskaitinisLaikotarpis" localSheetId="8">'Forma 9'!$E$38</definedName>
    <definedName name="VAS078_F_Metinisparuost1AtaskaitinisLaikotarpis">'Forma 9'!$E$38</definedName>
    <definedName name="VAS078_F_Naftosprodukta1AtaskaitinisLaikotarpis" localSheetId="8">'Forma 9'!$E$138</definedName>
    <definedName name="VAS078_F_Naftosprodukta1AtaskaitinisLaikotarpis">'Forma 9'!$E$138</definedName>
    <definedName name="VAS078_F_Naftosprodukta2AtaskaitinisLaikotarpis" localSheetId="8">'Forma 9'!$E$142</definedName>
    <definedName name="VAS078_F_Naftosprodukta2AtaskaitinisLaikotarpis">'Forma 9'!$E$142</definedName>
    <definedName name="VAS078_F_Nuotekudumbloa1AtaskaitinisLaikotarpis" localSheetId="8">'Forma 9'!$E$25</definedName>
    <definedName name="VAS078_F_Nuotekudumbloa1AtaskaitinisLaikotarpis">'Forma 9'!$E$25</definedName>
    <definedName name="VAS078_F_Nuotekudumblod1AtaskaitinisLaikotarpis" localSheetId="8">'Forma 9'!$E$29</definedName>
    <definedName name="VAS078_F_Nuotekudumblod1AtaskaitinisLaikotarpis">'Forma 9'!$E$29</definedName>
    <definedName name="VAS078_F_Nuotekudumblod3AtaskaitinisLaikotarpis" localSheetId="8">'Forma 9'!$E$169</definedName>
    <definedName name="VAS078_F_Nuotekudumblod3AtaskaitinisLaikotarpis">'Forma 9'!$E$169</definedName>
    <definedName name="VAS078_F_Nuotekudumblok1AtaskaitinisLaikotarpis" localSheetId="8">'Forma 9'!$E$30</definedName>
    <definedName name="VAS078_F_Nuotekudumblok1AtaskaitinisLaikotarpis">'Forma 9'!$E$30</definedName>
    <definedName name="VAS078_F_Nuotekudumblok2AtaskaitinisLaikotarpis" localSheetId="8">'Forma 9'!$E$151</definedName>
    <definedName name="VAS078_F_Nuotekudumblok2AtaskaitinisLaikotarpis">'Forma 9'!$E$151</definedName>
    <definedName name="VAS078_F_Nuotekudumblok3AtaskaitinisLaikotarpis" localSheetId="8">'Forma 9'!$E$153</definedName>
    <definedName name="VAS078_F_Nuotekudumblok3AtaskaitinisLaikotarpis">'Forma 9'!$E$153</definedName>
    <definedName name="VAS078_F_Nuotekudumblok4AtaskaitinisLaikotarpis" localSheetId="8">'Forma 9'!$E$158</definedName>
    <definedName name="VAS078_F_Nuotekudumblok4AtaskaitinisLaikotarpis">'Forma 9'!$E$158</definedName>
    <definedName name="VAS078_F_Nuotekudumblok5AtaskaitinisLaikotarpis" localSheetId="8">'Forma 9'!$E$163</definedName>
    <definedName name="VAS078_F_Nuotekudumblok5AtaskaitinisLaikotarpis">'Forma 9'!$E$163</definedName>
    <definedName name="VAS078_F_Nuotekudumblok6AtaskaitinisLaikotarpis" localSheetId="8">'Forma 9'!$E$166</definedName>
    <definedName name="VAS078_F_Nuotekudumblok6AtaskaitinisLaikotarpis">'Forma 9'!$E$166</definedName>
    <definedName name="VAS078_F_Nuotekudumblok7AtaskaitinisLaikotarpis" localSheetId="8">'Forma 9'!$E$168</definedName>
    <definedName name="VAS078_F_Nuotekudumblok7AtaskaitinisLaikotarpis">'Forma 9'!$E$168</definedName>
    <definedName name="VAS078_F_Nuotekudumblop1AtaskaitinisLaikotarpis" localSheetId="8">'Forma 9'!$E$28</definedName>
    <definedName name="VAS078_F_Nuotekudumblop1AtaskaitinisLaikotarpis">'Forma 9'!$E$28</definedName>
    <definedName name="VAS078_F_Nuotekudumblop2AtaskaitinisLaikotarpis" localSheetId="8">'Forma 9'!$E$159</definedName>
    <definedName name="VAS078_F_Nuotekudumblop2AtaskaitinisLaikotarpis">'Forma 9'!$E$159</definedName>
    <definedName name="VAS078_F_Nuotekudumblos1AtaskaitinisLaikotarpis" localSheetId="8">'Forma 9'!$E$27</definedName>
    <definedName name="VAS078_F_Nuotekudumblos1AtaskaitinisLaikotarpis">'Forma 9'!$E$27</definedName>
    <definedName name="VAS078_F_Nuotekudumblos2AtaskaitinisLaikotarpis" localSheetId="8">'Forma 9'!$E$164</definedName>
    <definedName name="VAS078_F_Nuotekudumblos2AtaskaitinisLaikotarpis">'Forma 9'!$E$164</definedName>
    <definedName name="VAS078_F_Nuotekudumblot10AtaskaitinisLaikotarpis" localSheetId="8">'Forma 9'!$E$154</definedName>
    <definedName name="VAS078_F_Nuotekudumblot10AtaskaitinisLaikotarpis">'Forma 9'!$E$154</definedName>
    <definedName name="VAS078_F_Nuotekudumblot11AtaskaitinisLaikotarpis" localSheetId="8">'Forma 9'!$E$175</definedName>
    <definedName name="VAS078_F_Nuotekudumblot11AtaskaitinisLaikotarpis">'Forma 9'!$E$175</definedName>
    <definedName name="VAS078_F_Nuotekudumblot12AtaskaitinisLaikotarpis" localSheetId="8">'Forma 9'!$E$183</definedName>
    <definedName name="VAS078_F_Nuotekudumblot12AtaskaitinisLaikotarpis">'Forma 9'!$E$183</definedName>
    <definedName name="VAS078_F_Nuotekudumblot7AtaskaitinisLaikotarpis" localSheetId="8">'Forma 9'!$E$26</definedName>
    <definedName name="VAS078_F_Nuotekudumblot7AtaskaitinisLaikotarpis">'Forma 9'!$E$26</definedName>
    <definedName name="VAS078_F_Nuotekudumblot8AtaskaitinisLaikotarpis" localSheetId="8">'Forma 9'!$E$149</definedName>
    <definedName name="VAS078_F_Nuotekudumblot8AtaskaitinisLaikotarpis">'Forma 9'!$E$149</definedName>
    <definedName name="VAS078_F_Nuotekudumblov1AtaskaitinisLaikotarpis" localSheetId="8">'Forma 9'!$E$152</definedName>
    <definedName name="VAS078_F_Nuotekudumblov1AtaskaitinisLaikotarpis">'Forma 9'!$E$152</definedName>
    <definedName name="VAS078_F_Nuotekudumblov2AtaskaitinisLaikotarpis" localSheetId="8">'Forma 9'!$E$167</definedName>
    <definedName name="VAS078_F_Nuotekudumblov2AtaskaitinisLaikotarpis">'Forma 9'!$E$167</definedName>
    <definedName name="VAS078_F_Nuotekulaborat1AtaskaitinisLaikotarpis" localSheetId="8">'Forma 9'!$E$192</definedName>
    <definedName name="VAS078_F_Nuotekulaborat1AtaskaitinisLaikotarpis">'Forma 9'!$E$192</definedName>
    <definedName name="VAS078_F_Nuotekuperpump1AtaskaitinisLaikotarpis" localSheetId="8">'Forma 9'!$E$77</definedName>
    <definedName name="VAS078_F_Nuotekuperpump1AtaskaitinisLaikotarpis">'Forma 9'!$E$77</definedName>
    <definedName name="VAS078_F_Nuotekusiurbli1AtaskaitinisLaikotarpis" localSheetId="8">'Forma 9'!$E$14</definedName>
    <definedName name="VAS078_F_Nuotekusiurbli1AtaskaitinisLaikotarpis">'Forma 9'!$E$14</definedName>
    <definedName name="VAS078_F_Nuotekutinklui1AtaskaitinisLaikotarpis" localSheetId="8">'Forma 9'!$E$80</definedName>
    <definedName name="VAS078_F_Nuotekutinklui1AtaskaitinisLaikotarpis">'Forma 9'!$E$80</definedName>
    <definedName name="VAS078_F_Nuotekuvalyklo1AtaskaitinisLaikotarpis" localSheetId="8">'Forma 9'!$E$108</definedName>
    <definedName name="VAS078_F_Nuotekuvalyklo1AtaskaitinisLaikotarpis">'Forma 9'!$E$108</definedName>
    <definedName name="VAS078_F_Nuotekuvalyklo2AtaskaitinisLaikotarpis" localSheetId="8">'Forma 9'!$E$109</definedName>
    <definedName name="VAS078_F_Nuotekuvalyklo2AtaskaitinisLaikotarpis">'Forma 9'!$E$109</definedName>
    <definedName name="VAS078_F_Nuotekuvalyklu1AtaskaitinisLaikotarpis" localSheetId="8">'Forma 9'!$E$16</definedName>
    <definedName name="VAS078_F_Nuotekuvalyklu1AtaskaitinisLaikotarpis">'Forma 9'!$E$16</definedName>
    <definedName name="VAS078_F_Pagalbiochemin1AtaskaitinisLaikotarpis" localSheetId="8">'Forma 9'!$E$112</definedName>
    <definedName name="VAS078_F_Pagalbiochemin1AtaskaitinisLaikotarpis">'Forma 9'!$E$112</definedName>
    <definedName name="VAS078_F_Pagalbiochemin2AtaskaitinisLaikotarpis" localSheetId="8">'Forma 9'!$E$118</definedName>
    <definedName name="VAS078_F_Pagalbiochemin2AtaskaitinisLaikotarpis">'Forma 9'!$E$118</definedName>
    <definedName name="VAS078_F_Pagalbiochemin3AtaskaitinisLaikotarpis" localSheetId="8">'Forma 9'!$E$129</definedName>
    <definedName name="VAS078_F_Pagalbiochemin3AtaskaitinisLaikotarpis">'Forma 9'!$E$129</definedName>
    <definedName name="VAS078_F_Pagalbiochemin4AtaskaitinisLaikotarpis" localSheetId="8">'Forma 9'!$E$136</definedName>
    <definedName name="VAS078_F_Pagalbiochemin4AtaskaitinisLaikotarpis">'Forma 9'!$E$136</definedName>
    <definedName name="VAS078_F_Pagalbiochemin5AtaskaitinisLaikotarpis" localSheetId="8">'Forma 9'!$E$140</definedName>
    <definedName name="VAS078_F_Pagalbiochemin5AtaskaitinisLaikotarpis">'Forma 9'!$E$140</definedName>
    <definedName name="VAS078_F_Pagalbiochemin6AtaskaitinisLaikotarpis" localSheetId="8">'Forma 9'!$E$144</definedName>
    <definedName name="VAS078_F_Pagalbiochemin6AtaskaitinisLaikotarpis">'Forma 9'!$E$144</definedName>
    <definedName name="VAS078_F_Pagamintubrike1AtaskaitinisLaikotarpis" localSheetId="8">'Forma 9'!$E$180</definedName>
    <definedName name="VAS078_F_Pagamintubrike1AtaskaitinisLaikotarpis">'Forma 9'!$E$180</definedName>
    <definedName name="VAS078_F_Pagamintugranu1AtaskaitinisLaikotarpis" localSheetId="8">'Forma 9'!$E$181</definedName>
    <definedName name="VAS078_F_Pagamintugranu1AtaskaitinisLaikotarpis">'Forma 9'!$E$181</definedName>
    <definedName name="VAS078_F_Paruostonuotek1AtaskaitinisLaikotarpis" localSheetId="8">'Forma 9'!$E$177</definedName>
    <definedName name="VAS078_F_Paruostonuotek1AtaskaitinisLaikotarpis">'Forma 9'!$E$177</definedName>
    <definedName name="VAS078_F_Paruostonuotek2AtaskaitinisLaikotarpis" localSheetId="8">'Forma 9'!$E$178</definedName>
    <definedName name="VAS078_F_Paruostonuotek2AtaskaitinisLaikotarpis">'Forma 9'!$E$178</definedName>
    <definedName name="VAS078_F_Patiektasvande1AtaskaitinisLaikotarpis" localSheetId="8">'Forma 9'!$E$43</definedName>
    <definedName name="VAS078_F_Patiektasvande1AtaskaitinisLaikotarpis">'Forma 9'!$E$43</definedName>
    <definedName name="VAS078_F_Pavirsiniunuot10AtaskaitinisLaikotarpis" localSheetId="8">'Forma 9'!$E$90</definedName>
    <definedName name="VAS078_F_Pavirsiniunuot10AtaskaitinisLaikotarpis">'Forma 9'!$E$90</definedName>
    <definedName name="VAS078_F_Pavirsiniunuot11AtaskaitinisLaikotarpis" localSheetId="8">'Forma 9'!$E$91</definedName>
    <definedName name="VAS078_F_Pavirsiniunuot11AtaskaitinisLaikotarpis">'Forma 9'!$E$91</definedName>
    <definedName name="VAS078_F_Pavirsiniunuot12AtaskaitinisLaikotarpis" localSheetId="8">'Forma 9'!$E$93</definedName>
    <definedName name="VAS078_F_Pavirsiniunuot12AtaskaitinisLaikotarpis">'Forma 9'!$E$93</definedName>
    <definedName name="VAS078_F_Pavirsiniunuot13AtaskaitinisLaikotarpis" localSheetId="8">'Forma 9'!$E$95</definedName>
    <definedName name="VAS078_F_Pavirsiniunuot13AtaskaitinisLaikotarpis">'Forma 9'!$E$95</definedName>
    <definedName name="VAS078_F_Pavirsiniunuot14AtaskaitinisLaikotarpis" localSheetId="8">'Forma 9'!$E$96</definedName>
    <definedName name="VAS078_F_Pavirsiniunuot14AtaskaitinisLaikotarpis">'Forma 9'!$E$96</definedName>
    <definedName name="VAS078_F_Pavirsiniunuot15AtaskaitinisLaikotarpis" localSheetId="8">'Forma 9'!$E$97</definedName>
    <definedName name="VAS078_F_Pavirsiniunuot15AtaskaitinisLaikotarpis">'Forma 9'!$E$97</definedName>
    <definedName name="VAS078_F_Pavirsiniunuot16AtaskaitinisLaikotarpis" localSheetId="8">'Forma 9'!$E$133</definedName>
    <definedName name="VAS078_F_Pavirsiniunuot16AtaskaitinisLaikotarpis">'Forma 9'!$E$133</definedName>
    <definedName name="VAS078_F_Pavirsiniunuot7AtaskaitinisLaikotarpis" localSheetId="8">'Forma 9'!$E$15</definedName>
    <definedName name="VAS078_F_Pavirsiniunuot7AtaskaitinisLaikotarpis">'Forma 9'!$E$15</definedName>
    <definedName name="VAS078_F_Pavirsiniunuot8AtaskaitinisLaikotarpis" localSheetId="8">'Forma 9'!$E$21</definedName>
    <definedName name="VAS078_F_Pavirsiniunuot8AtaskaitinisLaikotarpis">'Forma 9'!$E$21</definedName>
    <definedName name="VAS078_F_Pavirsiniunuot9AtaskaitinisLaikotarpis" localSheetId="8">'Forma 9'!$E$89</definedName>
    <definedName name="VAS078_F_Pavirsiniunuot9AtaskaitinisLaikotarpis">'Forma 9'!$E$89</definedName>
    <definedName name="VAS078_F_Perpumpavimost1AtaskaitinisLaikotarpis" localSheetId="8">'Forma 9'!$E$78</definedName>
    <definedName name="VAS078_F_Perpumpavimost1AtaskaitinisLaikotarpis">'Forma 9'!$E$78</definedName>
    <definedName name="VAS078_F_Pozeminiovande1AtaskaitinisLaikotarpis" localSheetId="8">'Forma 9'!$E$62</definedName>
    <definedName name="VAS078_F_Pozeminiovande1AtaskaitinisLaikotarpis">'Forma 9'!$E$62</definedName>
    <definedName name="VAS078_F_Rezervuaruskai1AtaskaitinisLaikotarpis" localSheetId="8">'Forma 9'!$E$51</definedName>
    <definedName name="VAS078_F_Rezervuaruskai1AtaskaitinisLaikotarpis">'Forma 9'!$E$51</definedName>
    <definedName name="VAS078_F_Riebalair1AtaskaitinisLaikotarpis" localSheetId="8">'Forma 9'!$E$114</definedName>
    <definedName name="VAS078_F_Riebalair1AtaskaitinisLaikotarpis">'Forma 9'!$E$114</definedName>
    <definedName name="VAS078_F_Riebalair2AtaskaitinisLaikotarpis" localSheetId="8">'Forma 9'!$E$120</definedName>
    <definedName name="VAS078_F_Riebalair2AtaskaitinisLaikotarpis">'Forma 9'!$E$120</definedName>
    <definedName name="VAS078_F_Sausumedziaguk1AtaskaitinisLaikotarpis" localSheetId="8">'Forma 9'!$E$173</definedName>
    <definedName name="VAS078_F_Sausumedziaguk1AtaskaitinisLaikotarpis">'Forma 9'!$E$173</definedName>
    <definedName name="VAS078_F_Sausumedziaguk2AtaskaitinisLaikotarpis" localSheetId="8">'Forma 9'!$E$179</definedName>
    <definedName name="VAS078_F_Sausumedziaguk2AtaskaitinisLaikotarpis">'Forma 9'!$E$179</definedName>
    <definedName name="VAS078_F_Skaitikliubutu1AtaskaitinisLaikotarpis" localSheetId="8">'Forma 9'!$E$73</definedName>
    <definedName name="VAS078_F_Skaitikliubutu1AtaskaitinisLaikotarpis">'Forma 9'!$E$73</definedName>
    <definedName name="VAS078_F_Suspenduotosme1AtaskaitinisLaikotarpis" localSheetId="8">'Forma 9'!$E$113</definedName>
    <definedName name="VAS078_F_Suspenduotosme1AtaskaitinisLaikotarpis">'Forma 9'!$E$113</definedName>
    <definedName name="VAS078_F_Suspenduotosme2AtaskaitinisLaikotarpis" localSheetId="8">'Forma 9'!$E$119</definedName>
    <definedName name="VAS078_F_Suspenduotosme2AtaskaitinisLaikotarpis">'Forma 9'!$E$119</definedName>
    <definedName name="VAS078_F_Suspenduotosme3AtaskaitinisLaikotarpis" localSheetId="8">'Forma 9'!$E$137</definedName>
    <definedName name="VAS078_F_Suspenduotosme3AtaskaitinisLaikotarpis">'Forma 9'!$E$137</definedName>
    <definedName name="VAS078_F_Suspenduotosme4AtaskaitinisLaikotarpis" localSheetId="8">'Forma 9'!$E$141</definedName>
    <definedName name="VAS078_F_Suspenduotosme4AtaskaitinisLaikotarpis">'Forma 9'!$E$141</definedName>
    <definedName name="VAS078_F_Transportoprie10AtaskaitinisLaikotarpis" localSheetId="8">'Forma 9'!$E$185</definedName>
    <definedName name="VAS078_F_Transportoprie10AtaskaitinisLaikotarpis">'Forma 9'!$E$185</definedName>
    <definedName name="VAS078_F_Transportoprie11AtaskaitinisLaikotarpis" localSheetId="8">'Forma 9'!$E$188</definedName>
    <definedName name="VAS078_F_Transportoprie11AtaskaitinisLaikotarpis">'Forma 9'!$E$188</definedName>
    <definedName name="VAS078_F_Transportoprie12AtaskaitinisLaikotarpis" localSheetId="8">'Forma 9'!$E$190</definedName>
    <definedName name="VAS078_F_Transportoprie12AtaskaitinisLaikotarpis">'Forma 9'!$E$190</definedName>
    <definedName name="VAS078_F_Uzdaroseslegin1AtaskaitinisLaikotarpis" localSheetId="8">'Forma 9'!$E$41</definedName>
    <definedName name="VAS078_F_Uzdaroseslegin1AtaskaitinisLaikotarpis">'Forma 9'!$E$41</definedName>
    <definedName name="VAS078_F_Valyklosesusid1AtaskaitinisLaikotarpis" localSheetId="8">'Forma 9'!$E$146</definedName>
    <definedName name="VAS078_F_Valyklosesusid1AtaskaitinisLaikotarpis">'Forma 9'!$E$146</definedName>
    <definedName name="VAS078_F_Valyklosesusid2AtaskaitinisLaikotarpis" localSheetId="8">'Forma 9'!$E$147</definedName>
    <definedName name="VAS078_F_Valyklosesusid2AtaskaitinisLaikotarpis">'Forma 9'!$E$147</definedName>
    <definedName name="VAS078_F_Valyklosesusid3AtaskaitinisLaikotarpis" localSheetId="8">'Forma 9'!$E$148</definedName>
    <definedName name="VAS078_F_Valyklosesusid3AtaskaitinisLaikotarpis">'Forma 9'!$E$148</definedName>
    <definedName name="VAS078_F_Vandensaeravim1AtaskaitinisLaikotarpis" localSheetId="8">'Forma 9'!$E$36</definedName>
    <definedName name="VAS078_F_Vandensaeravim1AtaskaitinisLaikotarpis">'Forma 9'!$E$36</definedName>
    <definedName name="VAS078_F_Vandensemimoko1AtaskaitinisLaikotarpis" localSheetId="8">'Forma 9'!$E$67</definedName>
    <definedName name="VAS078_F_Vandensemimoko1AtaskaitinisLaikotarpis">'Forma 9'!$E$67</definedName>
    <definedName name="VAS078_F_Vandensisgavimo1AtaskaitinisLaikotarpis" localSheetId="8">'Forma 9'!$E$11</definedName>
    <definedName name="VAS078_F_Vandensisgavimo1AtaskaitinisLaikotarpis">'Forma 9'!$E$11</definedName>
    <definedName name="VAS078_F_Vandenspakelim1AtaskaitinisLaikotarpis" localSheetId="8">'Forma 9'!$E$13</definedName>
    <definedName name="VAS078_F_Vandenspakelim1AtaskaitinisLaikotarpis">'Forma 9'!$E$13</definedName>
    <definedName name="VAS078_F_Vandenspakelim2AtaskaitinisLaikotarpis" localSheetId="8">'Forma 9'!$E$59</definedName>
    <definedName name="VAS078_F_Vandenspakelim2AtaskaitinisLaikotarpis">'Forma 9'!$E$59</definedName>
    <definedName name="VAS078_F_Vandenspakelim3AtaskaitinisLaikotarpis" localSheetId="8">'Forma 9'!$E$60</definedName>
    <definedName name="VAS078_F_Vandenspakelim3AtaskaitinisLaikotarpis">'Forma 9'!$E$60</definedName>
    <definedName name="VAS078_F_Vandensruosime1AtaskaitinisLaikotarpis" localSheetId="8">'Forma 9'!$E$54</definedName>
    <definedName name="VAS078_F_Vandensruosime1AtaskaitinisLaikotarpis">'Forma 9'!$E$54</definedName>
    <definedName name="VAS078_F_Vandensruosimo1AtaskaitinisLaikotarpis" localSheetId="8">'Forma 9'!$E$12</definedName>
    <definedName name="VAS078_F_Vandensruosimo1AtaskaitinisLaikotarpis">'Forma 9'!$E$12</definedName>
    <definedName name="VAS078_F_Vandentiekyjel1AtaskaitinisLaikotarpis" localSheetId="8">'Forma 9'!$E$74</definedName>
    <definedName name="VAS078_F_Vandentiekyjel1AtaskaitinisLaikotarpis">'Forma 9'!$E$74</definedName>
    <definedName name="VAS078_F_Vandentiekiopr1AtaskaitinisLaikotarpis" localSheetId="8">'Forma 9'!$E$65</definedName>
    <definedName name="VAS078_F_Vandentiekiopr1AtaskaitinisLaikotarpis">'Forma 9'!$E$65</definedName>
    <definedName name="VAS078_F_Vandentiekiusk1AtaskaitinisLaikotarpis" localSheetId="8">'Forma 9'!$E$58</definedName>
    <definedName name="VAS078_F_Vandentiekiusk1AtaskaitinisLaikotarpis">'Forma 9'!$E$58</definedName>
    <definedName name="VAS078_F_Vandenvieciusk1AtaskaitinisLaikotarpis" localSheetId="8">'Forma 9'!$E$32</definedName>
    <definedName name="VAS078_F_Vandenvieciusk1AtaskaitinisLaikotarpis">'Forma 9'!$E$32</definedName>
    <definedName name="VAS078_F_Vidutinisnuote1AtaskaitinisLaikotarpis" localSheetId="8">'Forma 9'!$E$157</definedName>
    <definedName name="VAS078_F_Vidutinisnuote1AtaskaitinisLaikotarpis">'Forma 9'!$E$157</definedName>
    <definedName name="VAS078_F_Vidutinisnuote2AtaskaitinisLaikotarpis" localSheetId="8">'Forma 9'!$E$162</definedName>
    <definedName name="VAS078_F_Vidutinisnuote2AtaskaitinisLaikotarpis">'Forma 9'!$E$162</definedName>
    <definedName name="VAS078_F_Vidutinispajeg1AtaskaitinisLaikotarpis" localSheetId="8">'Forma 9'!$E$17</definedName>
    <definedName name="VAS078_F_Vidutinispajeg1AtaskaitinisLaikotarpis">'Forma 9'!$E$17</definedName>
    <definedName name="VAS078_F_Vidutinispajeg2AtaskaitinisLaikotarpis" localSheetId="8">'Forma 9'!$E$18</definedName>
    <definedName name="VAS078_F_Vidutinispajeg2AtaskaitinisLaikotarpis">'Forma 9'!$E$18</definedName>
    <definedName name="VAS078_F_Vidutinispajeg3AtaskaitinisLaikotarpis" localSheetId="8">'Forma 9'!$E$19</definedName>
    <definedName name="VAS078_F_Vidutinispajeg3AtaskaitinisLaikotarpis">'Forma 9'!$E$19</definedName>
    <definedName name="VAS078_F_Vidutinispajeg4AtaskaitinisLaikotarpis" localSheetId="8">'Forma 9'!$E$20</definedName>
    <definedName name="VAS078_F_Vidutinispajeg4AtaskaitinisLaikotarpis">'Forma 9'!$E$20</definedName>
    <definedName name="VAS078_F_Vidutinispajeg5AtaskaitinisLaikotarpis" localSheetId="8">'Forma 9'!$E$22</definedName>
    <definedName name="VAS078_F_Vidutinispajeg5AtaskaitinisLaikotarpis">'Forma 9'!$E$22</definedName>
    <definedName name="VAS078_F_Vidutinispajeg6AtaskaitinisLaikotarpis" localSheetId="8">'Forma 9'!$E$23</definedName>
    <definedName name="VAS078_F_Vidutinispajeg6AtaskaitinisLaikotarpis">'Forma 9'!$E$23</definedName>
    <definedName name="VAS078_F_Vidutinispajeg7AtaskaitinisLaikotarpis" localSheetId="8">'Forma 9'!$E$24</definedName>
    <definedName name="VAS078_F_Vidutinispajeg7AtaskaitinisLaikotarpis">'Forma 9'!$E$24</definedName>
    <definedName name="VAS078_F_Vidutinissvert1AtaskaitinisLaikotarpis" localSheetId="8">'Forma 9'!$E$34</definedName>
    <definedName name="VAS078_F_Vidutinissvert1AtaskaitinisLaikotarpis">'Forma 9'!$E$34</definedName>
    <definedName name="VAS078_F_Vidutinissvert2AtaskaitinisLaikotarpis" localSheetId="8">'Forma 9'!$E$56</definedName>
    <definedName name="VAS078_F_Vidutinissvert2AtaskaitinisLaikotarpis">'Forma 9'!$E$56</definedName>
    <definedName name="VAS078_F_Vidutinissvert3AtaskaitinisLaikotarpis" localSheetId="8">'Forma 9'!$E$61</definedName>
    <definedName name="VAS078_F_Vidutinissvert3AtaskaitinisLaikotarpis">'Forma 9'!$E$61</definedName>
    <definedName name="VAS078_F_Vidutinissvert4AtaskaitinisLaikotarpis" localSheetId="8">'Forma 9'!$E$79</definedName>
    <definedName name="VAS078_F_Vidutinissvert4AtaskaitinisLaikotarpis">'Forma 9'!$E$79</definedName>
    <definedName name="VAS078_F_Vidutinissvert5AtaskaitinisLaikotarpis" localSheetId="8">'Forma 9'!$E$92</definedName>
    <definedName name="VAS078_F_Vidutinissvert5AtaskaitinisLaikotarpis">'Forma 9'!$E$92</definedName>
    <definedName name="VAS079_D_Apskaitosveikl7" localSheetId="9">'Forma 10'!$C$23</definedName>
    <definedName name="VAS079_D_Apskaitosveikl7">'Forma 10'!$C$23</definedName>
    <definedName name="VAS079_D_Apskaitosveikl8" localSheetId="9">'Forma 10'!$C$34</definedName>
    <definedName name="VAS079_D_Apskaitosveikl8">'Forma 10'!$C$34</definedName>
    <definedName name="VAS079_D_Apskaitosveikl9" localSheetId="9">'Forma 10'!$C$35</definedName>
    <definedName name="VAS079_D_Apskaitosveikl9">'Forma 10'!$C$35</definedName>
    <definedName name="VAS079_D_AtaskaitinisLaikotarpis" localSheetId="9">'Forma 10'!$E$9</definedName>
    <definedName name="VAS079_D_AtaskaitinisLaikotarpis">'Forma 10'!$E$9</definedName>
    <definedName name="VAS079_D_Bendraipriskir1" localSheetId="9">'Forma 10'!$C$38</definedName>
    <definedName name="VAS079_D_Bendraipriskir1">'Forma 10'!$C$38</definedName>
    <definedName name="VAS079_D_Darbuotojuskai1" localSheetId="9">'Forma 10'!$C$11</definedName>
    <definedName name="VAS079_D_Darbuotojuskai1">'Forma 10'!$C$11</definedName>
    <definedName name="VAS079_D_Darbuotojuskai2" localSheetId="9">'Forma 10'!$C$12</definedName>
    <definedName name="VAS079_D_Darbuotojuskai2">'Forma 10'!$C$12</definedName>
    <definedName name="VAS079_D_Darbuotojuskai3" localSheetId="9">'Forma 10'!$C$26</definedName>
    <definedName name="VAS079_D_Darbuotojuskai3">'Forma 10'!$C$26</definedName>
    <definedName name="VAS079_D_Geriamojovande17" localSheetId="9">'Forma 10'!$C$14</definedName>
    <definedName name="VAS079_D_Geriamojovande17">'Forma 10'!$C$14</definedName>
    <definedName name="VAS079_D_Gvtveiklaities1" localSheetId="9">'Forma 10'!$C$28</definedName>
    <definedName name="VAS079_D_Gvtveiklaities1">'Forma 10'!$C$28</definedName>
    <definedName name="VAS079_D_Gvtveiklaities2" localSheetId="9">'Forma 10'!$C$29</definedName>
    <definedName name="VAS079_D_Gvtveiklaities2">'Forma 10'!$C$29</definedName>
    <definedName name="VAS079_D_Issioskaiciaus18" localSheetId="9">'Forma 10'!$C$15</definedName>
    <definedName name="VAS079_D_Issioskaiciaus18">'Forma 10'!$C$15</definedName>
    <definedName name="VAS079_D_Issioskaiciaus19" localSheetId="9">'Forma 10'!$C$19</definedName>
    <definedName name="VAS079_D_Issioskaiciaus19">'Forma 10'!$C$19</definedName>
    <definedName name="VAS079_D_Netiesiogiaipr1" localSheetId="9">'Forma 10'!$C$24</definedName>
    <definedName name="VAS079_D_Netiesiogiaipr1">'Forma 10'!$C$24</definedName>
    <definedName name="VAS079_D_Netiesiogiaipr2" localSheetId="9">'Forma 10'!$C$36</definedName>
    <definedName name="VAS079_D_Netiesiogiaipr2">'Forma 10'!$C$36</definedName>
    <definedName name="VAS079_D_Netiesiogiaipr3" localSheetId="9">'Forma 10'!$C$37</definedName>
    <definedName name="VAS079_D_Netiesiogiaipr3">'Forma 10'!$C$37</definedName>
    <definedName name="VAS079_D_Ntveiklaitiesi1" localSheetId="9">'Forma 10'!$C$30</definedName>
    <definedName name="VAS079_D_Ntveiklaitiesi1">'Forma 10'!$C$30</definedName>
    <definedName name="VAS079_D_Ntveiklaitiesi2" localSheetId="9">'Forma 10'!$C$31</definedName>
    <definedName name="VAS079_D_Ntveiklaitiesi2">'Forma 10'!$C$31</definedName>
    <definedName name="VAS079_D_Nuotekudumblot13" localSheetId="9">'Forma 10'!$C$21</definedName>
    <definedName name="VAS079_D_Nuotekudumblot13">'Forma 10'!$C$21</definedName>
    <definedName name="VAS079_D_Nuotekutvarkym10" localSheetId="9">'Forma 10'!$C$18</definedName>
    <definedName name="VAS079_D_Nuotekutvarkym10">'Forma 10'!$C$18</definedName>
    <definedName name="VAS079_D_Nuotekuvalyme1" localSheetId="9">'Forma 10'!$C$20</definedName>
    <definedName name="VAS079_D_Nuotekuvalyme1">'Forma 10'!$C$20</definedName>
    <definedName name="VAS079_D_Pavirsiniunuot17" localSheetId="9">'Forma 10'!$C$22</definedName>
    <definedName name="VAS079_D_Pavirsiniunuot17">'Forma 10'!$C$22</definedName>
    <definedName name="VAS079_D_Pavirsiniunuot18" localSheetId="9">'Forma 10'!$C$32</definedName>
    <definedName name="VAS079_D_Pavirsiniunuot18">'Forma 10'!$C$32</definedName>
    <definedName name="VAS079_D_Pavirsiniunuot19" localSheetId="9">'Forma 10'!$C$33</definedName>
    <definedName name="VAS079_D_Pavirsiniunuot19">'Forma 10'!$C$33</definedName>
    <definedName name="VAS079_D_Reguliuojamaiv1" localSheetId="9">'Forma 10'!$C$25</definedName>
    <definedName name="VAS079_D_Reguliuojamaiv1">'Forma 10'!$C$25</definedName>
    <definedName name="VAS079_D_Reguliuojamaiv2" localSheetId="9">'Forma 10'!$C$39</definedName>
    <definedName name="VAS079_D_Reguliuojamaiv2">'Forma 10'!$C$39</definedName>
    <definedName name="VAS079_D_Santykiniairod1" localSheetId="9">'Forma 10'!$C$27</definedName>
    <definedName name="VAS079_D_Santykiniairod1">'Forma 10'!$C$27</definedName>
    <definedName name="VAS079_D_Tiesiogiaiirne1" localSheetId="9">'Forma 10'!$C$41</definedName>
    <definedName name="VAS079_D_Tiesiogiaiirne1">'Forma 10'!$C$41</definedName>
    <definedName name="VAS079_D_Tiesiogiaipris1" localSheetId="9">'Forma 10'!$C$13</definedName>
    <definedName name="VAS079_D_Tiesiogiaipris1">'Forma 10'!$C$13</definedName>
    <definedName name="VAS079_D_Vandenspristat1" localSheetId="9">'Forma 10'!$C$17</definedName>
    <definedName name="VAS079_D_Vandenspristat1">'Forma 10'!$C$17</definedName>
    <definedName name="VAS079_D_Vandensruosime2" localSheetId="9">'Forma 10'!$C$16</definedName>
    <definedName name="VAS079_D_Vandensruosime2">'Forma 10'!$C$16</definedName>
    <definedName name="VAS079_D_Vidutinisdarbo1" localSheetId="9">'Forma 10'!$C$40</definedName>
    <definedName name="VAS079_D_Vidutinisdarbo1">'Forma 10'!$C$40</definedName>
    <definedName name="VAS079_D_Vidutinissalyg1" localSheetId="9">'Forma 10'!$E$10</definedName>
    <definedName name="VAS079_D_Vidutinissalyg1">'Forma 10'!$E$10</definedName>
    <definedName name="VAS079_D_Vidutinissaras1" localSheetId="9">'Forma 10'!$F$10</definedName>
    <definedName name="VAS079_D_Vidutinissaras1">'Forma 10'!$F$10</definedName>
    <definedName name="VAS079_F_Apskaitosveikl7Vidutinissalyg1" localSheetId="9">'Forma 10'!$E$23</definedName>
    <definedName name="VAS079_F_Apskaitosveikl7Vidutinissalyg1">'Forma 10'!$E$23</definedName>
    <definedName name="VAS079_F_Apskaitosveikl7Vidutinissaras1" localSheetId="9">'Forma 10'!$F$23</definedName>
    <definedName name="VAS079_F_Apskaitosveikl7Vidutinissaras1">'Forma 10'!$F$23</definedName>
    <definedName name="VAS079_F_Apskaitosveikl8Vidutinissalyg1" localSheetId="9">'Forma 10'!$E$34</definedName>
    <definedName name="VAS079_F_Apskaitosveikl8Vidutinissalyg1">'Forma 10'!$E$34</definedName>
    <definedName name="VAS079_F_Apskaitosveikl9Vidutinissalyg1" localSheetId="9">'Forma 10'!$E$35</definedName>
    <definedName name="VAS079_F_Apskaitosveikl9Vidutinissalyg1">'Forma 10'!$E$35</definedName>
    <definedName name="VAS079_F_Bendraipriskir1Vidutinissalyg1" localSheetId="9">'Forma 10'!$E$38</definedName>
    <definedName name="VAS079_F_Bendraipriskir1Vidutinissalyg1">'Forma 10'!$E$38</definedName>
    <definedName name="VAS079_F_Darbuotojuskai1Vidutinissalyg1" localSheetId="9">'Forma 10'!$E$11</definedName>
    <definedName name="VAS079_F_Darbuotojuskai1Vidutinissalyg1">'Forma 10'!$E$11</definedName>
    <definedName name="VAS079_F_Darbuotojuskai1Vidutinissaras1" localSheetId="9">'Forma 10'!$F$11</definedName>
    <definedName name="VAS079_F_Darbuotojuskai1Vidutinissaras1">'Forma 10'!$F$11</definedName>
    <definedName name="VAS079_F_Darbuotojuskai2Vidutinissalyg1" localSheetId="9">'Forma 10'!$E$12</definedName>
    <definedName name="VAS079_F_Darbuotojuskai2Vidutinissalyg1">'Forma 10'!$E$12</definedName>
    <definedName name="VAS079_F_Darbuotojuskai2Vidutinissaras1" localSheetId="9">'Forma 10'!$F$12</definedName>
    <definedName name="VAS079_F_Darbuotojuskai2Vidutinissaras1">'Forma 10'!$F$12</definedName>
    <definedName name="VAS079_F_Darbuotojuskai3Vidutinissalyg1" localSheetId="9">'Forma 10'!$E$26</definedName>
    <definedName name="VAS079_F_Darbuotojuskai3Vidutinissalyg1">'Forma 10'!$E$26</definedName>
    <definedName name="VAS079_F_Darbuotojuskai3Vidutinissaras1" localSheetId="9">'Forma 10'!$F$26</definedName>
    <definedName name="VAS079_F_Darbuotojuskai3Vidutinissaras1">'Forma 10'!$F$26</definedName>
    <definedName name="VAS079_F_Geriamojovande17Vidutinissalyg1" localSheetId="9">'Forma 10'!$E$14</definedName>
    <definedName name="VAS079_F_Geriamojovande17Vidutinissalyg1">'Forma 10'!$E$14</definedName>
    <definedName name="VAS079_F_Geriamojovande17Vidutinissaras1" localSheetId="9">'Forma 10'!$F$14</definedName>
    <definedName name="VAS079_F_Geriamojovande17Vidutinissaras1">'Forma 10'!$F$14</definedName>
    <definedName name="VAS079_F_Gvtveiklaities1Vidutinissalyg1" localSheetId="9">'Forma 10'!$E$28</definedName>
    <definedName name="VAS079_F_Gvtveiklaities1Vidutinissalyg1">'Forma 10'!$E$28</definedName>
    <definedName name="VAS079_F_Gvtveiklaities2Vidutinissalyg1" localSheetId="9">'Forma 10'!$E$29</definedName>
    <definedName name="VAS079_F_Gvtveiklaities2Vidutinissalyg1">'Forma 10'!$E$29</definedName>
    <definedName name="VAS079_F_Issioskaiciaus18Vidutinissalyg1" localSheetId="9">'Forma 10'!$E$15</definedName>
    <definedName name="VAS079_F_Issioskaiciaus18Vidutinissalyg1">'Forma 10'!$E$15</definedName>
    <definedName name="VAS079_F_Issioskaiciaus18Vidutinissaras1" localSheetId="9">'Forma 10'!$F$15</definedName>
    <definedName name="VAS079_F_Issioskaiciaus18Vidutinissaras1">'Forma 10'!$F$15</definedName>
    <definedName name="VAS079_F_Issioskaiciaus19Vidutinissalyg1" localSheetId="9">'Forma 10'!$E$19</definedName>
    <definedName name="VAS079_F_Issioskaiciaus19Vidutinissalyg1">'Forma 10'!$E$19</definedName>
    <definedName name="VAS079_F_Issioskaiciaus19Vidutinissaras1" localSheetId="9">'Forma 10'!$F$19</definedName>
    <definedName name="VAS079_F_Issioskaiciaus19Vidutinissaras1">'Forma 10'!$F$19</definedName>
    <definedName name="VAS079_F_Netiesiogiaipr1Vidutinissalyg1" localSheetId="9">'Forma 10'!$E$24</definedName>
    <definedName name="VAS079_F_Netiesiogiaipr1Vidutinissalyg1">'Forma 10'!$E$24</definedName>
    <definedName name="VAS079_F_Netiesiogiaipr1Vidutinissaras1" localSheetId="9">'Forma 10'!$F$24</definedName>
    <definedName name="VAS079_F_Netiesiogiaipr1Vidutinissaras1">'Forma 10'!$F$24</definedName>
    <definedName name="VAS079_F_Netiesiogiaipr2Vidutinissalyg1" localSheetId="9">'Forma 10'!$E$36</definedName>
    <definedName name="VAS079_F_Netiesiogiaipr2Vidutinissalyg1">'Forma 10'!$E$36</definedName>
    <definedName name="VAS079_F_Netiesiogiaipr3Vidutinissalyg1" localSheetId="9">'Forma 10'!$E$37</definedName>
    <definedName name="VAS079_F_Netiesiogiaipr3Vidutinissalyg1">'Forma 10'!$E$37</definedName>
    <definedName name="VAS079_F_Ntveiklaitiesi1Vidutinissalyg1" localSheetId="9">'Forma 10'!$E$30</definedName>
    <definedName name="VAS079_F_Ntveiklaitiesi1Vidutinissalyg1">'Forma 10'!$E$30</definedName>
    <definedName name="VAS079_F_Ntveiklaitiesi2Vidutinissalyg1" localSheetId="9">'Forma 10'!$E$31</definedName>
    <definedName name="VAS079_F_Ntveiklaitiesi2Vidutinissalyg1">'Forma 10'!$E$31</definedName>
    <definedName name="VAS079_F_Nuotekudumblot13Vidutinissalyg1" localSheetId="9">'Forma 10'!$E$21</definedName>
    <definedName name="VAS079_F_Nuotekudumblot13Vidutinissalyg1">'Forma 10'!$E$21</definedName>
    <definedName name="VAS079_F_Nuotekudumblot13Vidutinissaras1" localSheetId="9">'Forma 10'!$F$21</definedName>
    <definedName name="VAS079_F_Nuotekudumblot13Vidutinissaras1">'Forma 10'!$F$21</definedName>
    <definedName name="VAS079_F_Nuotekutvarkym10Vidutinissalyg1" localSheetId="9">'Forma 10'!$E$18</definedName>
    <definedName name="VAS079_F_Nuotekutvarkym10Vidutinissalyg1">'Forma 10'!$E$18</definedName>
    <definedName name="VAS079_F_Nuotekutvarkym10Vidutinissaras1" localSheetId="9">'Forma 10'!$F$18</definedName>
    <definedName name="VAS079_F_Nuotekutvarkym10Vidutinissaras1">'Forma 10'!$F$18</definedName>
    <definedName name="VAS079_F_Nuotekuvalyme1Vidutinissalyg1" localSheetId="9">'Forma 10'!$E$20</definedName>
    <definedName name="VAS079_F_Nuotekuvalyme1Vidutinissalyg1">'Forma 10'!$E$20</definedName>
    <definedName name="VAS079_F_Nuotekuvalyme1Vidutinissaras1" localSheetId="9">'Forma 10'!$F$20</definedName>
    <definedName name="VAS079_F_Nuotekuvalyme1Vidutinissaras1">'Forma 10'!$F$20</definedName>
    <definedName name="VAS079_F_Pavirsiniunuot17Vidutinissalyg1" localSheetId="9">'Forma 10'!$E$22</definedName>
    <definedName name="VAS079_F_Pavirsiniunuot17Vidutinissalyg1">'Forma 10'!$E$22</definedName>
    <definedName name="VAS079_F_Pavirsiniunuot17Vidutinissaras1" localSheetId="9">'Forma 10'!$F$22</definedName>
    <definedName name="VAS079_F_Pavirsiniunuot17Vidutinissaras1">'Forma 10'!$F$22</definedName>
    <definedName name="VAS079_F_Pavirsiniunuot18Vidutinissalyg1" localSheetId="9">'Forma 10'!$E$32</definedName>
    <definedName name="VAS079_F_Pavirsiniunuot18Vidutinissalyg1">'Forma 10'!$E$32</definedName>
    <definedName name="VAS079_F_Pavirsiniunuot19Vidutinissalyg1" localSheetId="9">'Forma 10'!$E$33</definedName>
    <definedName name="VAS079_F_Pavirsiniunuot19Vidutinissalyg1">'Forma 10'!$E$33</definedName>
    <definedName name="VAS079_F_Reguliuojamaiv1Vidutinissalyg1" localSheetId="9">'Forma 10'!$E$25</definedName>
    <definedName name="VAS079_F_Reguliuojamaiv1Vidutinissalyg1">'Forma 10'!$E$25</definedName>
    <definedName name="VAS079_F_Reguliuojamaiv1Vidutinissaras1" localSheetId="9">'Forma 10'!$F$25</definedName>
    <definedName name="VAS079_F_Reguliuojamaiv1Vidutinissaras1">'Forma 10'!$F$25</definedName>
    <definedName name="VAS079_F_Reguliuojamaiv2Vidutinissalyg1" localSheetId="9">'Forma 10'!$E$39</definedName>
    <definedName name="VAS079_F_Reguliuojamaiv2Vidutinissalyg1">'Forma 10'!$E$39</definedName>
    <definedName name="VAS079_F_Santykiniairod1AtaskaitinisLaikotarpis" localSheetId="9">'Forma 10'!$E$27</definedName>
    <definedName name="VAS079_F_Santykiniairod1AtaskaitinisLaikotarpis">'Forma 10'!$E$27</definedName>
    <definedName name="VAS079_F_Tiesiogiaiirne1Vidutinissalyg1" localSheetId="9">'Forma 10'!$E$41</definedName>
    <definedName name="VAS079_F_Tiesiogiaiirne1Vidutinissalyg1">'Forma 10'!$E$41</definedName>
    <definedName name="VAS079_F_Tiesiogiaipris1Vidutinissalyg1" localSheetId="9">'Forma 10'!$E$13</definedName>
    <definedName name="VAS079_F_Tiesiogiaipris1Vidutinissalyg1">'Forma 10'!$E$13</definedName>
    <definedName name="VAS079_F_Tiesiogiaipris1Vidutinissaras1" localSheetId="9">'Forma 10'!$F$13</definedName>
    <definedName name="VAS079_F_Tiesiogiaipris1Vidutinissaras1">'Forma 10'!$F$13</definedName>
    <definedName name="VAS079_F_Vandenspristat1Vidutinissalyg1" localSheetId="9">'Forma 10'!$E$17</definedName>
    <definedName name="VAS079_F_Vandenspristat1Vidutinissalyg1">'Forma 10'!$E$17</definedName>
    <definedName name="VAS079_F_Vandenspristat1Vidutinissaras1" localSheetId="9">'Forma 10'!$F$17</definedName>
    <definedName name="VAS079_F_Vandenspristat1Vidutinissaras1">'Forma 10'!$F$17</definedName>
    <definedName name="VAS079_F_Vandensruosime2Vidutinissalyg1" localSheetId="9">'Forma 10'!$E$16</definedName>
    <definedName name="VAS079_F_Vandensruosime2Vidutinissalyg1">'Forma 10'!$E$16</definedName>
    <definedName name="VAS079_F_Vandensruosime2Vidutinissaras1" localSheetId="9">'Forma 10'!$F$16</definedName>
    <definedName name="VAS079_F_Vandensruosime2Vidutinissaras1">'Forma 10'!$F$16</definedName>
    <definedName name="VAS079_F_Vidutinisdarbo1Vidutinissalyg1" localSheetId="9">'Forma 10'!$E$40</definedName>
    <definedName name="VAS079_F_Vidutinisdarbo1Vidutinissalyg1">'Forma 10'!$E$40</definedName>
    <definedName name="VAS080_D_Apskaitosveikl10" localSheetId="10">'Forma 11'!$C$30</definedName>
    <definedName name="VAS080_D_Apskaitosveikl10">'Forma 11'!$C$30</definedName>
    <definedName name="VAS080_D_AtaskaitinisLaikotarpis" localSheetId="10">'Forma 11'!$E$9</definedName>
    <definedName name="VAS080_D_AtaskaitinisLaikotarpis">'Forma 11'!$E$9</definedName>
    <definedName name="VAS080_D_Bendraipriskir2" localSheetId="10">'Forma 11'!$C$31</definedName>
    <definedName name="VAS080_D_Bendraipriskir2">'Forma 11'!$C$31</definedName>
    <definedName name="VAS080_D_Elektrosenergi10" localSheetId="10">'Forma 11'!$C$20</definedName>
    <definedName name="VAS080_D_Elektrosenergi10">'Forma 11'!$C$20</definedName>
    <definedName name="VAS080_D_Elektrosenergi11" localSheetId="10">'Forma 11'!$C$29</definedName>
    <definedName name="VAS080_D_Elektrosenergi11">'Forma 11'!$C$29</definedName>
    <definedName name="VAS080_D_Elektrosenergi12" localSheetId="10">'Forma 11'!$C$32</definedName>
    <definedName name="VAS080_D_Elektrosenergi12">'Forma 11'!$C$32</definedName>
    <definedName name="VAS080_D_Elektrosenergi13" localSheetId="10">'Forma 11'!$C$34</definedName>
    <definedName name="VAS080_D_Elektrosenergi13">'Forma 11'!$C$34</definedName>
    <definedName name="VAS080_D_Elektrosenergi14" localSheetId="10">'Forma 11'!$C$35</definedName>
    <definedName name="VAS080_D_Elektrosenergi14">'Forma 11'!$C$35</definedName>
    <definedName name="VAS080_D_Elektrosenergi15" localSheetId="10">'Forma 11'!$C$36</definedName>
    <definedName name="VAS080_D_Elektrosenergi15">'Forma 11'!$C$36</definedName>
    <definedName name="VAS080_D_Elektrosenergi16" localSheetId="10">'Forma 11'!$C$44</definedName>
    <definedName name="VAS080_D_Elektrosenergi16">'Forma 11'!$C$44</definedName>
    <definedName name="VAS080_D_Elektrosenergi17" localSheetId="10">'Forma 11'!$C$47</definedName>
    <definedName name="VAS080_D_Elektrosenergi17">'Forma 11'!$C$47</definedName>
    <definedName name="VAS080_D_Elektrosenergi18" localSheetId="10">'Forma 11'!$C$52</definedName>
    <definedName name="VAS080_D_Elektrosenergi18">'Forma 11'!$C$52</definedName>
    <definedName name="VAS080_D_Elektrosenergi19" localSheetId="10">'Forma 11'!$C$54</definedName>
    <definedName name="VAS080_D_Elektrosenergi19">'Forma 11'!$C$54</definedName>
    <definedName name="VAS080_D_Elektrosenergi20" localSheetId="10">'Forma 11'!$C$55</definedName>
    <definedName name="VAS080_D_Elektrosenergi20">'Forma 11'!$C$55</definedName>
    <definedName name="VAS080_D_Elektrosenergi9" localSheetId="10">'Forma 11'!$C$10</definedName>
    <definedName name="VAS080_D_Elektrosenergi9">'Forma 11'!$C$10</definedName>
    <definedName name="VAS080_D_Isgautopozemin1" localSheetId="10">'Forma 11'!$C$41</definedName>
    <definedName name="VAS080_D_Isgautopozemin1">'Forma 11'!$C$41</definedName>
    <definedName name="VAS080_D_Issioskaiciaus20" localSheetId="10">'Forma 11'!$C$11</definedName>
    <definedName name="VAS080_D_Issioskaiciaus20">'Forma 11'!$C$11</definedName>
    <definedName name="VAS080_D_Issioskaiciaus21" localSheetId="10">'Forma 11'!$C$12</definedName>
    <definedName name="VAS080_D_Issioskaiciaus21">'Forma 11'!$C$12</definedName>
    <definedName name="VAS080_D_Issioskaiciaus22" localSheetId="10">'Forma 11'!$C$21</definedName>
    <definedName name="VAS080_D_Issioskaiciaus22">'Forma 11'!$C$21</definedName>
    <definedName name="VAS080_D_Netiesiogineje1" localSheetId="10">'Forma 11'!$C$19</definedName>
    <definedName name="VAS080_D_Netiesiogineje1">'Forma 11'!$C$19</definedName>
    <definedName name="VAS080_D_Netiesiogineje2" localSheetId="10">'Forma 11'!$C$28</definedName>
    <definedName name="VAS080_D_Netiesiogineje2">'Forma 11'!$C$28</definedName>
    <definedName name="VAS080_D_Nuotekudumblot14" localSheetId="10">'Forma 11'!$C$17</definedName>
    <definedName name="VAS080_D_Nuotekudumblot14">'Forma 11'!$C$17</definedName>
    <definedName name="VAS080_D_Nuotekudumblot15" localSheetId="10">'Forma 11'!$C$26</definedName>
    <definedName name="VAS080_D_Nuotekudumblot15">'Forma 11'!$C$26</definedName>
    <definedName name="VAS080_D_Nuotekusurinki7" localSheetId="10">'Forma 11'!$C$15</definedName>
    <definedName name="VAS080_D_Nuotekusurinki7">'Forma 11'!$C$15</definedName>
    <definedName name="VAS080_D_Nuotekusurinki8" localSheetId="10">'Forma 11'!$C$24</definedName>
    <definedName name="VAS080_D_Nuotekusurinki8">'Forma 11'!$C$24</definedName>
    <definedName name="VAS080_D_Nuotekuvalyme2" localSheetId="10">'Forma 11'!$C$16</definedName>
    <definedName name="VAS080_D_Nuotekuvalyme2">'Forma 11'!$C$16</definedName>
    <definedName name="VAS080_D_Nuotekuvalyme3" localSheetId="10">'Forma 11'!$C$25</definedName>
    <definedName name="VAS080_D_Nuotekuvalyme3">'Forma 11'!$C$25</definedName>
    <definedName name="VAS080_D_Paruostogeriam2" localSheetId="10">'Forma 11'!$C$46</definedName>
    <definedName name="VAS080_D_Paruostogeriam2">'Forma 11'!$C$46</definedName>
    <definedName name="VAS080_D_Pasalintatersa3" localSheetId="10">'Forma 11'!$C$53</definedName>
    <definedName name="VAS080_D_Pasalintatersa3">'Forma 11'!$C$53</definedName>
    <definedName name="VAS080_D_Pasigamintaele1" localSheetId="10">'Forma 11'!$C$33</definedName>
    <definedName name="VAS080_D_Pasigamintaele1">'Forma 11'!$C$33</definedName>
    <definedName name="VAS080_D_Patiektogeriam2" localSheetId="10">'Forma 11'!$C$42</definedName>
    <definedName name="VAS080_D_Patiektogeriam2">'Forma 11'!$C$42</definedName>
    <definedName name="VAS080_D_Pavirsiniunuot20" localSheetId="10">'Forma 11'!$C$18</definedName>
    <definedName name="VAS080_D_Pavirsiniunuot20">'Forma 11'!$C$18</definedName>
    <definedName name="VAS080_D_Pavirsiniunuot21" localSheetId="10">'Forma 11'!$C$27</definedName>
    <definedName name="VAS080_D_Pavirsiniunuot21">'Forma 11'!$C$27</definedName>
    <definedName name="VAS080_D_Perpumpuotunuo1" localSheetId="10">'Forma 11'!$C$50</definedName>
    <definedName name="VAS080_D_Perpumpuotunuo1">'Forma 11'!$C$50</definedName>
    <definedName name="VAS080_D_Perpumpuotunuo2" localSheetId="10">'Forma 11'!$C$51</definedName>
    <definedName name="VAS080_D_Perpumpuotunuo2">'Forma 11'!$C$51</definedName>
    <definedName name="VAS080_D_Surinktunuotek1" localSheetId="10">'Forma 11'!$C$49</definedName>
    <definedName name="VAS080_D_Surinktunuotek1">'Forma 11'!$C$49</definedName>
    <definedName name="VAS080_D_Trecioketvirto1" localSheetId="10">'Forma 11'!$C$43</definedName>
    <definedName name="VAS080_D_Trecioketvirto1">'Forma 11'!$C$43</definedName>
    <definedName name="VAS080_D_Vandenspristat2" localSheetId="10">'Forma 11'!$C$14</definedName>
    <definedName name="VAS080_D_Vandenspristat2">'Forma 11'!$C$14</definedName>
    <definedName name="VAS080_D_Vandenspristat3" localSheetId="10">'Forma 11'!$C$23</definedName>
    <definedName name="VAS080_D_Vandenspristat3">'Forma 11'!$C$23</definedName>
    <definedName name="VAS080_D_Vandensruosime3" localSheetId="10">'Forma 11'!$C$13</definedName>
    <definedName name="VAS080_D_Vandensruosime3">'Forma 11'!$C$13</definedName>
    <definedName name="VAS080_D_Vandensruosime4" localSheetId="10">'Forma 11'!$C$22</definedName>
    <definedName name="VAS080_D_Vandensruosime4">'Forma 11'!$C$22</definedName>
    <definedName name="VAS080_D_Vidutinissvert5" localSheetId="10">'Forma 11'!$C$38</definedName>
    <definedName name="VAS080_D_Vidutinissvert5">'Forma 11'!$C$38</definedName>
    <definedName name="VAS080_D_Vidutinissvert6" localSheetId="10">'Forma 11'!$C$40</definedName>
    <definedName name="VAS080_D_Vidutinissvert6">'Forma 11'!$C$40</definedName>
    <definedName name="VAS080_D_Vidutinissvert7" localSheetId="10">'Forma 11'!$C$39</definedName>
    <definedName name="VAS080_D_Vidutinissvert7">'Forma 11'!$C$39</definedName>
    <definedName name="VAS080_D_Vidutinissvert8" localSheetId="10">'Forma 11'!$C$45</definedName>
    <definedName name="VAS080_D_Vidutinissvert8">'Forma 11'!$C$45</definedName>
    <definedName name="VAS080_D_Vidutinissvert9" localSheetId="10">'Forma 11'!$C$48</definedName>
    <definedName name="VAS080_D_Vidutinissvert9">'Forma 11'!$C$48</definedName>
    <definedName name="VAS080_D_Vidutinissvertvand6" localSheetId="10">'Forma 11'!$C$37</definedName>
    <definedName name="VAS080_D_Vidutinissvertvand6">'Forma 11'!$C$37</definedName>
    <definedName name="VAS080_F_Apskaitosveikl10AtaskaitinisLaikotarpis" localSheetId="10">'Forma 11'!$E$30</definedName>
    <definedName name="VAS080_F_Apskaitosveikl10AtaskaitinisLaikotarpis">'Forma 11'!$E$30</definedName>
    <definedName name="VAS080_F_Bendraipriskir2AtaskaitinisLaikotarpis" localSheetId="10">'Forma 11'!$E$31</definedName>
    <definedName name="VAS080_F_Bendraipriskir2AtaskaitinisLaikotarpis">'Forma 11'!$E$31</definedName>
    <definedName name="VAS080_F_Elektrosenergi10AtaskaitinisLaikotarpis" localSheetId="10">'Forma 11'!$E$20</definedName>
    <definedName name="VAS080_F_Elektrosenergi10AtaskaitinisLaikotarpis">'Forma 11'!$E$20</definedName>
    <definedName name="VAS080_F_Elektrosenergi11AtaskaitinisLaikotarpis" localSheetId="10">'Forma 11'!$E$29</definedName>
    <definedName name="VAS080_F_Elektrosenergi11AtaskaitinisLaikotarpis">'Forma 11'!$E$29</definedName>
    <definedName name="VAS080_F_Elektrosenergi12AtaskaitinisLaikotarpis" localSheetId="10">'Forma 11'!$E$32</definedName>
    <definedName name="VAS080_F_Elektrosenergi12AtaskaitinisLaikotarpis">'Forma 11'!$E$32</definedName>
    <definedName name="VAS080_F_Elektrosenergi13AtaskaitinisLaikotarpis" localSheetId="10">'Forma 11'!$E$34</definedName>
    <definedName name="VAS080_F_Elektrosenergi13AtaskaitinisLaikotarpis">'Forma 11'!$E$34</definedName>
    <definedName name="VAS080_F_Elektrosenergi15AtaskaitinisLaikotarpis" localSheetId="10">'Forma 11'!$E$36</definedName>
    <definedName name="VAS080_F_Elektrosenergi15AtaskaitinisLaikotarpis">'Forma 11'!$E$36</definedName>
    <definedName name="VAS080_F_Elektrosenergi16AtaskaitinisLaikotarpis" localSheetId="10">'Forma 11'!$E$44</definedName>
    <definedName name="VAS080_F_Elektrosenergi16AtaskaitinisLaikotarpis">'Forma 11'!$E$44</definedName>
    <definedName name="VAS080_F_Elektrosenergi17AtaskaitinisLaikotarpis" localSheetId="10">'Forma 11'!$E$47</definedName>
    <definedName name="VAS080_F_Elektrosenergi17AtaskaitinisLaikotarpis">'Forma 11'!$E$47</definedName>
    <definedName name="VAS080_F_Elektrosenergi18AtaskaitinisLaikotarpis" localSheetId="10">'Forma 11'!$E$52</definedName>
    <definedName name="VAS080_F_Elektrosenergi18AtaskaitinisLaikotarpis">'Forma 11'!$E$52</definedName>
    <definedName name="VAS080_F_Elektrosenergi19AtaskaitinisLaikotarpis" localSheetId="10">'Forma 11'!$E$54</definedName>
    <definedName name="VAS080_F_Elektrosenergi19AtaskaitinisLaikotarpis">'Forma 11'!$E$54</definedName>
    <definedName name="VAS080_F_Elektrosenergi20AtaskaitinisLaikotarpis" localSheetId="10">'Forma 11'!$E$55</definedName>
    <definedName name="VAS080_F_Elektrosenergi20AtaskaitinisLaikotarpis">'Forma 11'!$E$55</definedName>
    <definedName name="VAS080_F_Elektrosenergi9AtaskaitinisLaikotarpis" localSheetId="10">'Forma 11'!$E$10</definedName>
    <definedName name="VAS080_F_Elektrosenergi9AtaskaitinisLaikotarpis">'Forma 11'!$E$10</definedName>
    <definedName name="VAS080_F_Isgautopozemin1AtaskaitinisLaikotarpis" localSheetId="10">'Forma 11'!$E$41</definedName>
    <definedName name="VAS080_F_Isgautopozemin1AtaskaitinisLaikotarpis">'Forma 11'!$E$41</definedName>
    <definedName name="VAS080_F_Issioskaiciaus20AtaskaitinisLaikotarpis" localSheetId="10">'Forma 11'!$E$11</definedName>
    <definedName name="VAS080_F_Issioskaiciaus20AtaskaitinisLaikotarpis">'Forma 11'!$E$11</definedName>
    <definedName name="VAS080_F_Issioskaiciaus21AtaskaitinisLaikotarpis" localSheetId="10">'Forma 11'!$E$12</definedName>
    <definedName name="VAS080_F_Issioskaiciaus21AtaskaitinisLaikotarpis">'Forma 11'!$E$12</definedName>
    <definedName name="VAS080_F_Issioskaiciaus22AtaskaitinisLaikotarpis" localSheetId="10">'Forma 11'!$E$21</definedName>
    <definedName name="VAS080_F_Issioskaiciaus22AtaskaitinisLaikotarpis">'Forma 11'!$E$21</definedName>
    <definedName name="VAS080_F_Netiesiogineje1AtaskaitinisLaikotarpis" localSheetId="10">'Forma 11'!$E$19</definedName>
    <definedName name="VAS080_F_Netiesiogineje1AtaskaitinisLaikotarpis">'Forma 11'!$E$19</definedName>
    <definedName name="VAS080_F_Netiesiogineje2AtaskaitinisLaikotarpis" localSheetId="10">'Forma 11'!$E$28</definedName>
    <definedName name="VAS080_F_Netiesiogineje2AtaskaitinisLaikotarpis">'Forma 11'!$E$28</definedName>
    <definedName name="VAS080_F_Nuotekudumblot14AtaskaitinisLaikotarpis" localSheetId="10">'Forma 11'!$E$17</definedName>
    <definedName name="VAS080_F_Nuotekudumblot14AtaskaitinisLaikotarpis">'Forma 11'!$E$17</definedName>
    <definedName name="VAS080_F_Nuotekudumblot15AtaskaitinisLaikotarpis" localSheetId="10">'Forma 11'!$E$26</definedName>
    <definedName name="VAS080_F_Nuotekudumblot15AtaskaitinisLaikotarpis">'Forma 11'!$E$26</definedName>
    <definedName name="VAS080_F_Nuotekusurinki7AtaskaitinisLaikotarpis" localSheetId="10">'Forma 11'!$E$15</definedName>
    <definedName name="VAS080_F_Nuotekusurinki7AtaskaitinisLaikotarpis">'Forma 11'!$E$15</definedName>
    <definedName name="VAS080_F_Nuotekusurinki8AtaskaitinisLaikotarpis" localSheetId="10">'Forma 11'!$E$24</definedName>
    <definedName name="VAS080_F_Nuotekusurinki8AtaskaitinisLaikotarpis">'Forma 11'!$E$24</definedName>
    <definedName name="VAS080_F_Nuotekuvalyme2AtaskaitinisLaikotarpis" localSheetId="10">'Forma 11'!$E$16</definedName>
    <definedName name="VAS080_F_Nuotekuvalyme2AtaskaitinisLaikotarpis">'Forma 11'!$E$16</definedName>
    <definedName name="VAS080_F_Nuotekuvalyme3AtaskaitinisLaikotarpis" localSheetId="10">'Forma 11'!$E$25</definedName>
    <definedName name="VAS080_F_Nuotekuvalyme3AtaskaitinisLaikotarpis">'Forma 11'!$E$25</definedName>
    <definedName name="VAS080_F_Paruostogeriam2AtaskaitinisLaikotarpis" localSheetId="10">'Forma 11'!$E$46</definedName>
    <definedName name="VAS080_F_Paruostogeriam2AtaskaitinisLaikotarpis">'Forma 11'!$E$46</definedName>
    <definedName name="VAS080_F_Pasalintatersa3AtaskaitinisLaikotarpis" localSheetId="10">'Forma 11'!$E$53</definedName>
    <definedName name="VAS080_F_Pasalintatersa3AtaskaitinisLaikotarpis">'Forma 11'!$E$53</definedName>
    <definedName name="VAS080_F_Pasigamintaele1AtaskaitinisLaikotarpis" localSheetId="10">'Forma 11'!$E$33</definedName>
    <definedName name="VAS080_F_Pasigamintaele1AtaskaitinisLaikotarpis">'Forma 11'!$E$33</definedName>
    <definedName name="VAS080_F_Patiektogeriam2AtaskaitinisLaikotarpis" localSheetId="10">'Forma 11'!$E$42</definedName>
    <definedName name="VAS080_F_Patiektogeriam2AtaskaitinisLaikotarpis">'Forma 11'!$E$42</definedName>
    <definedName name="VAS080_F_Pavirsiniunuot20AtaskaitinisLaikotarpis" localSheetId="10">'Forma 11'!$E$18</definedName>
    <definedName name="VAS080_F_Pavirsiniunuot20AtaskaitinisLaikotarpis">'Forma 11'!$E$18</definedName>
    <definedName name="VAS080_F_Pavirsiniunuot21AtaskaitinisLaikotarpis" localSheetId="10">'Forma 11'!$E$27</definedName>
    <definedName name="VAS080_F_Pavirsiniunuot21AtaskaitinisLaikotarpis">'Forma 11'!$E$27</definedName>
    <definedName name="VAS080_F_Perpumpuotunuo1AtaskaitinisLaikotarpis" localSheetId="10">'Forma 11'!$E$50</definedName>
    <definedName name="VAS080_F_Perpumpuotunuo1AtaskaitinisLaikotarpis">'Forma 11'!$E$50</definedName>
    <definedName name="VAS080_F_Perpumpuotunuo2AtaskaitinisLaikotarpis" localSheetId="10">'Forma 11'!$E$51</definedName>
    <definedName name="VAS080_F_Perpumpuotunuo2AtaskaitinisLaikotarpis">'Forma 11'!$E$51</definedName>
    <definedName name="VAS080_F_Surinktunuotek1AtaskaitinisLaikotarpis" localSheetId="10">'Forma 11'!$E$49</definedName>
    <definedName name="VAS080_F_Surinktunuotek1AtaskaitinisLaikotarpis">'Forma 11'!$E$49</definedName>
    <definedName name="VAS080_F_Trecioketvirto1AtaskaitinisLaikotarpis" localSheetId="10">'Forma 11'!$E$43</definedName>
    <definedName name="VAS080_F_Trecioketvirto1AtaskaitinisLaikotarpis">'Forma 11'!$E$43</definedName>
    <definedName name="VAS080_F_Vandenspristat2AtaskaitinisLaikotarpis" localSheetId="10">'Forma 11'!$E$14</definedName>
    <definedName name="VAS080_F_Vandenspristat2AtaskaitinisLaikotarpis">'Forma 11'!$E$14</definedName>
    <definedName name="VAS080_F_Vandenspristat3AtaskaitinisLaikotarpis" localSheetId="10">'Forma 11'!$E$23</definedName>
    <definedName name="VAS080_F_Vandenspristat3AtaskaitinisLaikotarpis">'Forma 11'!$E$23</definedName>
    <definedName name="VAS080_F_Vandensruosime3AtaskaitinisLaikotarpis" localSheetId="10">'Forma 11'!$E$13</definedName>
    <definedName name="VAS080_F_Vandensruosime3AtaskaitinisLaikotarpis">'Forma 11'!$E$13</definedName>
    <definedName name="VAS080_F_Vandensruosime4AtaskaitinisLaikotarpis" localSheetId="10">'Forma 11'!$E$22</definedName>
    <definedName name="VAS080_F_Vandensruosime4AtaskaitinisLaikotarpis">'Forma 11'!$E$22</definedName>
    <definedName name="VAS080_F_Vidutinissvert5AtaskaitinisLaikotarpis" localSheetId="10">'Forma 11'!$E$38</definedName>
    <definedName name="VAS080_F_Vidutinissvert5AtaskaitinisLaikotarpis">'Forma 11'!$E$38</definedName>
    <definedName name="VAS080_F_Vidutinissvert6AtaskaitinisLaikotarpis" localSheetId="10">'Forma 11'!$E$40</definedName>
    <definedName name="VAS080_F_Vidutinissvert6AtaskaitinisLaikotarpis">'Forma 11'!$E$40</definedName>
    <definedName name="VAS080_F_Vidutinissvert7AtaskaitinisLaikotarpis" localSheetId="10">'Forma 11'!$E$39</definedName>
    <definedName name="VAS080_F_Vidutinissvert7AtaskaitinisLaikotarpis">'Forma 11'!$E$39</definedName>
    <definedName name="VAS080_F_Vidutinissvert8AtaskaitinisLaikotarpis" localSheetId="10">'Forma 11'!$E$45</definedName>
    <definedName name="VAS080_F_Vidutinissvert8AtaskaitinisLaikotarpis">'Forma 11'!$E$45</definedName>
    <definedName name="VAS080_F_Vidutinissvert9AtaskaitinisLaikotarpis" localSheetId="10">'Forma 11'!$E$48</definedName>
    <definedName name="VAS080_F_Vidutinissvert9AtaskaitinisLaikotarpis">'Forma 11'!$E$48</definedName>
    <definedName name="VAS080_F_Vidutinissvertvand5AtaskaitinisLaikotarpis" localSheetId="10">'Forma 11'!$E$37</definedName>
    <definedName name="VAS080_F_Vidutinissvertvand5AtaskaitinisLaikotarpis">'Forma 11'!$E$37</definedName>
    <definedName name="VAS083_D_Apskaitosveikla1" localSheetId="11">'Forma 12'!$N$9</definedName>
    <definedName name="VAS083_D_Apskaitosveikla1">'Forma 12'!$N$9</definedName>
    <definedName name="VAS083_D_Atsiskaitomiej1" localSheetId="11">'Forma 12'!$C$63</definedName>
    <definedName name="VAS083_D_Atsiskaitomiej1">'Forma 12'!$C$63</definedName>
    <definedName name="VAS083_D_Atsiskaitomiej2" localSheetId="11">'Forma 12'!$C$145</definedName>
    <definedName name="VAS083_D_Atsiskaitomiej2">'Forma 12'!$C$145</definedName>
    <definedName name="VAS083_D_Atsiskaitomiej3" localSheetId="11">'Forma 12'!$C$227</definedName>
    <definedName name="VAS083_D_Atsiskaitomiej3">'Forma 12'!$C$227</definedName>
    <definedName name="VAS083_D_Bendraipaskirs1" localSheetId="11">'Forma 12'!$C$174</definedName>
    <definedName name="VAS083_D_Bendraipaskirs1">'Forma 12'!$C$174</definedName>
    <definedName name="VAS083_D_Geriamojovande1" localSheetId="11">'Forma 12'!$C$33</definedName>
    <definedName name="VAS083_D_Geriamojovande1">'Forma 12'!$C$33</definedName>
    <definedName name="VAS083_D_Geriamojovande2" localSheetId="11">'Forma 12'!$C$59</definedName>
    <definedName name="VAS083_D_Geriamojovande2">'Forma 12'!$C$59</definedName>
    <definedName name="VAS083_D_Geriamojovande3" localSheetId="11">'Forma 12'!$C$115</definedName>
    <definedName name="VAS083_D_Geriamojovande3">'Forma 12'!$C$115</definedName>
    <definedName name="VAS083_D_Geriamojovande4" localSheetId="11">'Forma 12'!$C$141</definedName>
    <definedName name="VAS083_D_Geriamojovande4">'Forma 12'!$C$141</definedName>
    <definedName name="VAS083_D_Geriamojovande5" localSheetId="11">'Forma 12'!$C$197</definedName>
    <definedName name="VAS083_D_Geriamojovande5">'Forma 12'!$C$197</definedName>
    <definedName name="VAS083_D_Geriamojovande6" localSheetId="11">'Forma 12'!$C$223</definedName>
    <definedName name="VAS083_D_Geriamojovande6">'Forma 12'!$C$223</definedName>
    <definedName name="VAS083_D_Geriamojovande7" localSheetId="11">'Forma 12'!$G$9</definedName>
    <definedName name="VAS083_D_Geriamojovande7">'Forma 12'!$G$9</definedName>
    <definedName name="VAS083_D_Geriamojovande8" localSheetId="11">'Forma 12'!$H$9</definedName>
    <definedName name="VAS083_D_Geriamojovande8">'Forma 12'!$H$9</definedName>
    <definedName name="VAS083_D_Geriamojovande9" localSheetId="11">'Forma 12'!$I$9</definedName>
    <definedName name="VAS083_D_Geriamojovande9">'Forma 12'!$I$9</definedName>
    <definedName name="VAS083_D_Ilgalaikioturt1" localSheetId="11">'Forma 12'!$C$13</definedName>
    <definedName name="VAS083_D_Ilgalaikioturt1">'Forma 12'!$C$13</definedName>
    <definedName name="VAS083_D_Ilgalaikioturt10" localSheetId="11">'Forma 12'!$C$26</definedName>
    <definedName name="VAS083_D_Ilgalaikioturt10">'Forma 12'!$C$26</definedName>
    <definedName name="VAS083_D_Ilgalaikioturt100" localSheetId="11">'Forma 12'!$C$154</definedName>
    <definedName name="VAS083_D_Ilgalaikioturt100">'Forma 12'!$C$154</definedName>
    <definedName name="VAS083_D_Ilgalaikioturt101" localSheetId="11">'Forma 12'!$C$155</definedName>
    <definedName name="VAS083_D_Ilgalaikioturt101">'Forma 12'!$C$155</definedName>
    <definedName name="VAS083_D_Ilgalaikioturt102" localSheetId="11">'Forma 12'!$C$156</definedName>
    <definedName name="VAS083_D_Ilgalaikioturt102">'Forma 12'!$C$156</definedName>
    <definedName name="VAS083_D_Ilgalaikioturt103" localSheetId="11">'Forma 12'!$C$158</definedName>
    <definedName name="VAS083_D_Ilgalaikioturt103">'Forma 12'!$C$158</definedName>
    <definedName name="VAS083_D_Ilgalaikioturt104" localSheetId="11">'Forma 12'!$C$159</definedName>
    <definedName name="VAS083_D_Ilgalaikioturt104">'Forma 12'!$C$159</definedName>
    <definedName name="VAS083_D_Ilgalaikioturt105" localSheetId="11">'Forma 12'!$C$160</definedName>
    <definedName name="VAS083_D_Ilgalaikioturt105">'Forma 12'!$C$160</definedName>
    <definedName name="VAS083_D_Ilgalaikioturt106" localSheetId="11">'Forma 12'!$C$163</definedName>
    <definedName name="VAS083_D_Ilgalaikioturt106">'Forma 12'!$C$163</definedName>
    <definedName name="VAS083_D_Ilgalaikioturt107" localSheetId="11">'Forma 12'!$C$164</definedName>
    <definedName name="VAS083_D_Ilgalaikioturt107">'Forma 12'!$C$164</definedName>
    <definedName name="VAS083_D_Ilgalaikioturt108" localSheetId="11">'Forma 12'!$C$165</definedName>
    <definedName name="VAS083_D_Ilgalaikioturt108">'Forma 12'!$C$165</definedName>
    <definedName name="VAS083_D_Ilgalaikioturt109" localSheetId="11">'Forma 12'!$C$167</definedName>
    <definedName name="VAS083_D_Ilgalaikioturt109">'Forma 12'!$C$167</definedName>
    <definedName name="VAS083_D_Ilgalaikioturt11" localSheetId="11">'Forma 12'!$C$27</definedName>
    <definedName name="VAS083_D_Ilgalaikioturt11">'Forma 12'!$C$27</definedName>
    <definedName name="VAS083_D_Ilgalaikioturt110" localSheetId="11">'Forma 12'!$C$168</definedName>
    <definedName name="VAS083_D_Ilgalaikioturt110">'Forma 12'!$C$168</definedName>
    <definedName name="VAS083_D_Ilgalaikioturt111" localSheetId="11">'Forma 12'!$C$169</definedName>
    <definedName name="VAS083_D_Ilgalaikioturt111">'Forma 12'!$C$169</definedName>
    <definedName name="VAS083_D_Ilgalaikioturt112" localSheetId="11">'Forma 12'!$C$171</definedName>
    <definedName name="VAS083_D_Ilgalaikioturt112">'Forma 12'!$C$171</definedName>
    <definedName name="VAS083_D_Ilgalaikioturt113" localSheetId="11">'Forma 12'!$C$172</definedName>
    <definedName name="VAS083_D_Ilgalaikioturt113">'Forma 12'!$C$172</definedName>
    <definedName name="VAS083_D_Ilgalaikioturt114" localSheetId="11">'Forma 12'!$C$173</definedName>
    <definedName name="VAS083_D_Ilgalaikioturt114">'Forma 12'!$C$173</definedName>
    <definedName name="VAS083_D_Ilgalaikioturt115" localSheetId="11">'Forma 12'!$C$177</definedName>
    <definedName name="VAS083_D_Ilgalaikioturt115">'Forma 12'!$C$177</definedName>
    <definedName name="VAS083_D_Ilgalaikioturt116" localSheetId="11">'Forma 12'!$C$178</definedName>
    <definedName name="VAS083_D_Ilgalaikioturt116">'Forma 12'!$C$178</definedName>
    <definedName name="VAS083_D_Ilgalaikioturt117" localSheetId="11">'Forma 12'!$C$179</definedName>
    <definedName name="VAS083_D_Ilgalaikioturt117">'Forma 12'!$C$179</definedName>
    <definedName name="VAS083_D_Ilgalaikioturt118" localSheetId="11">'Forma 12'!$C$181</definedName>
    <definedName name="VAS083_D_Ilgalaikioturt118">'Forma 12'!$C$181</definedName>
    <definedName name="VAS083_D_Ilgalaikioturt119" localSheetId="11">'Forma 12'!$C$182</definedName>
    <definedName name="VAS083_D_Ilgalaikioturt119">'Forma 12'!$C$182</definedName>
    <definedName name="VAS083_D_Ilgalaikioturt12" localSheetId="11">'Forma 12'!$C$28</definedName>
    <definedName name="VAS083_D_Ilgalaikioturt12">'Forma 12'!$C$28</definedName>
    <definedName name="VAS083_D_Ilgalaikioturt120" localSheetId="11">'Forma 12'!$C$183</definedName>
    <definedName name="VAS083_D_Ilgalaikioturt120">'Forma 12'!$C$183</definedName>
    <definedName name="VAS083_D_Ilgalaikioturt121" localSheetId="11">'Forma 12'!$C$185</definedName>
    <definedName name="VAS083_D_Ilgalaikioturt121">'Forma 12'!$C$185</definedName>
    <definedName name="VAS083_D_Ilgalaikioturt122" localSheetId="11">'Forma 12'!$C$186</definedName>
    <definedName name="VAS083_D_Ilgalaikioturt122">'Forma 12'!$C$186</definedName>
    <definedName name="VAS083_D_Ilgalaikioturt123" localSheetId="11">'Forma 12'!$C$187</definedName>
    <definedName name="VAS083_D_Ilgalaikioturt123">'Forma 12'!$C$187</definedName>
    <definedName name="VAS083_D_Ilgalaikioturt124" localSheetId="11">'Forma 12'!$C$190</definedName>
    <definedName name="VAS083_D_Ilgalaikioturt124">'Forma 12'!$C$190</definedName>
    <definedName name="VAS083_D_Ilgalaikioturt125" localSheetId="11">'Forma 12'!$C$191</definedName>
    <definedName name="VAS083_D_Ilgalaikioturt125">'Forma 12'!$C$191</definedName>
    <definedName name="VAS083_D_Ilgalaikioturt126" localSheetId="11">'Forma 12'!$C$192</definedName>
    <definedName name="VAS083_D_Ilgalaikioturt126">'Forma 12'!$C$192</definedName>
    <definedName name="VAS083_D_Ilgalaikioturt127" localSheetId="11">'Forma 12'!$C$194</definedName>
    <definedName name="VAS083_D_Ilgalaikioturt127">'Forma 12'!$C$194</definedName>
    <definedName name="VAS083_D_Ilgalaikioturt128" localSheetId="11">'Forma 12'!$C$195</definedName>
    <definedName name="VAS083_D_Ilgalaikioturt128">'Forma 12'!$C$195</definedName>
    <definedName name="VAS083_D_Ilgalaikioturt129" localSheetId="11">'Forma 12'!$C$196</definedName>
    <definedName name="VAS083_D_Ilgalaikioturt129">'Forma 12'!$C$196</definedName>
    <definedName name="VAS083_D_Ilgalaikioturt13" localSheetId="11">'Forma 12'!$C$30</definedName>
    <definedName name="VAS083_D_Ilgalaikioturt13">'Forma 12'!$C$30</definedName>
    <definedName name="VAS083_D_Ilgalaikioturt130" localSheetId="11">'Forma 12'!$C$198</definedName>
    <definedName name="VAS083_D_Ilgalaikioturt130">'Forma 12'!$C$198</definedName>
    <definedName name="VAS083_D_Ilgalaikioturt131" localSheetId="11">'Forma 12'!$C$199</definedName>
    <definedName name="VAS083_D_Ilgalaikioturt131">'Forma 12'!$C$199</definedName>
    <definedName name="VAS083_D_Ilgalaikioturt132" localSheetId="11">'Forma 12'!$C$200</definedName>
    <definedName name="VAS083_D_Ilgalaikioturt132">'Forma 12'!$C$200</definedName>
    <definedName name="VAS083_D_Ilgalaikioturt133" localSheetId="11">'Forma 12'!$C$202</definedName>
    <definedName name="VAS083_D_Ilgalaikioturt133">'Forma 12'!$C$202</definedName>
    <definedName name="VAS083_D_Ilgalaikioturt134" localSheetId="11">'Forma 12'!$C$203</definedName>
    <definedName name="VAS083_D_Ilgalaikioturt134">'Forma 12'!$C$203</definedName>
    <definedName name="VAS083_D_Ilgalaikioturt135" localSheetId="11">'Forma 12'!$C$204</definedName>
    <definedName name="VAS083_D_Ilgalaikioturt135">'Forma 12'!$C$204</definedName>
    <definedName name="VAS083_D_Ilgalaikioturt136" localSheetId="11">'Forma 12'!$C$206</definedName>
    <definedName name="VAS083_D_Ilgalaikioturt136">'Forma 12'!$C$206</definedName>
    <definedName name="VAS083_D_Ilgalaikioturt137" localSheetId="11">'Forma 12'!$C$207</definedName>
    <definedName name="VAS083_D_Ilgalaikioturt137">'Forma 12'!$C$207</definedName>
    <definedName name="VAS083_D_Ilgalaikioturt138" localSheetId="11">'Forma 12'!$C$208</definedName>
    <definedName name="VAS083_D_Ilgalaikioturt138">'Forma 12'!$C$208</definedName>
    <definedName name="VAS083_D_Ilgalaikioturt139" localSheetId="11">'Forma 12'!$C$210</definedName>
    <definedName name="VAS083_D_Ilgalaikioturt139">'Forma 12'!$C$210</definedName>
    <definedName name="VAS083_D_Ilgalaikioturt14" localSheetId="11">'Forma 12'!$C$31</definedName>
    <definedName name="VAS083_D_Ilgalaikioturt14">'Forma 12'!$C$31</definedName>
    <definedName name="VAS083_D_Ilgalaikioturt140" localSheetId="11">'Forma 12'!$C$211</definedName>
    <definedName name="VAS083_D_Ilgalaikioturt140">'Forma 12'!$C$211</definedName>
    <definedName name="VAS083_D_Ilgalaikioturt141" localSheetId="11">'Forma 12'!$C$212</definedName>
    <definedName name="VAS083_D_Ilgalaikioturt141">'Forma 12'!$C$212</definedName>
    <definedName name="VAS083_D_Ilgalaikioturt142" localSheetId="11">'Forma 12'!$C$215</definedName>
    <definedName name="VAS083_D_Ilgalaikioturt142">'Forma 12'!$C$215</definedName>
    <definedName name="VAS083_D_Ilgalaikioturt143" localSheetId="11">'Forma 12'!$C$216</definedName>
    <definedName name="VAS083_D_Ilgalaikioturt143">'Forma 12'!$C$216</definedName>
    <definedName name="VAS083_D_Ilgalaikioturt144" localSheetId="11">'Forma 12'!$C$217</definedName>
    <definedName name="VAS083_D_Ilgalaikioturt144">'Forma 12'!$C$217</definedName>
    <definedName name="VAS083_D_Ilgalaikioturt145" localSheetId="11">'Forma 12'!$C$219</definedName>
    <definedName name="VAS083_D_Ilgalaikioturt145">'Forma 12'!$C$219</definedName>
    <definedName name="VAS083_D_Ilgalaikioturt146" localSheetId="11">'Forma 12'!$C$220</definedName>
    <definedName name="VAS083_D_Ilgalaikioturt146">'Forma 12'!$C$220</definedName>
    <definedName name="VAS083_D_Ilgalaikioturt147" localSheetId="11">'Forma 12'!$C$221</definedName>
    <definedName name="VAS083_D_Ilgalaikioturt147">'Forma 12'!$C$221</definedName>
    <definedName name="VAS083_D_Ilgalaikioturt148" localSheetId="11">'Forma 12'!$C$224</definedName>
    <definedName name="VAS083_D_Ilgalaikioturt148">'Forma 12'!$C$224</definedName>
    <definedName name="VAS083_D_Ilgalaikioturt149" localSheetId="11">'Forma 12'!$C$225</definedName>
    <definedName name="VAS083_D_Ilgalaikioturt149">'Forma 12'!$C$225</definedName>
    <definedName name="VAS083_D_Ilgalaikioturt15" localSheetId="11">'Forma 12'!$C$32</definedName>
    <definedName name="VAS083_D_Ilgalaikioturt15">'Forma 12'!$C$32</definedName>
    <definedName name="VAS083_D_Ilgalaikioturt150" localSheetId="11">'Forma 12'!$C$226</definedName>
    <definedName name="VAS083_D_Ilgalaikioturt150">'Forma 12'!$C$226</definedName>
    <definedName name="VAS083_D_Ilgalaikioturt151" localSheetId="11">'Forma 12'!$C$228</definedName>
    <definedName name="VAS083_D_Ilgalaikioturt151">'Forma 12'!$C$228</definedName>
    <definedName name="VAS083_D_Ilgalaikioturt152" localSheetId="11">'Forma 12'!$C$229</definedName>
    <definedName name="VAS083_D_Ilgalaikioturt152">'Forma 12'!$C$229</definedName>
    <definedName name="VAS083_D_Ilgalaikioturt153" localSheetId="11">'Forma 12'!$C$230</definedName>
    <definedName name="VAS083_D_Ilgalaikioturt153">'Forma 12'!$C$230</definedName>
    <definedName name="VAS083_D_Ilgalaikioturt154" localSheetId="11">'Forma 12'!$C$232</definedName>
    <definedName name="VAS083_D_Ilgalaikioturt154">'Forma 12'!$C$232</definedName>
    <definedName name="VAS083_D_Ilgalaikioturt155" localSheetId="11">'Forma 12'!$C$233</definedName>
    <definedName name="VAS083_D_Ilgalaikioturt155">'Forma 12'!$C$233</definedName>
    <definedName name="VAS083_D_Ilgalaikioturt156" localSheetId="11">'Forma 12'!$C$234</definedName>
    <definedName name="VAS083_D_Ilgalaikioturt156">'Forma 12'!$C$234</definedName>
    <definedName name="VAS083_D_Ilgalaikioturt157" localSheetId="11">'Forma 12'!$C$236</definedName>
    <definedName name="VAS083_D_Ilgalaikioturt157">'Forma 12'!$C$236</definedName>
    <definedName name="VAS083_D_Ilgalaikioturt158" localSheetId="11">'Forma 12'!$C$237</definedName>
    <definedName name="VAS083_D_Ilgalaikioturt158">'Forma 12'!$C$237</definedName>
    <definedName name="VAS083_D_Ilgalaikioturt159" localSheetId="11">'Forma 12'!$C$238</definedName>
    <definedName name="VAS083_D_Ilgalaikioturt159">'Forma 12'!$C$238</definedName>
    <definedName name="VAS083_D_Ilgalaikioturt16" localSheetId="11">'Forma 12'!$C$34</definedName>
    <definedName name="VAS083_D_Ilgalaikioturt16">'Forma 12'!$C$34</definedName>
    <definedName name="VAS083_D_Ilgalaikioturt160" localSheetId="11">'Forma 12'!$C$240</definedName>
    <definedName name="VAS083_D_Ilgalaikioturt160">'Forma 12'!$C$240</definedName>
    <definedName name="VAS083_D_Ilgalaikioturt161" localSheetId="11">'Forma 12'!$C$241</definedName>
    <definedName name="VAS083_D_Ilgalaikioturt161">'Forma 12'!$C$241</definedName>
    <definedName name="VAS083_D_Ilgalaikioturt162" localSheetId="11">'Forma 12'!$C$242</definedName>
    <definedName name="VAS083_D_Ilgalaikioturt162">'Forma 12'!$C$242</definedName>
    <definedName name="VAS083_D_Ilgalaikioturt163" localSheetId="11">'Forma 12'!$C$245</definedName>
    <definedName name="VAS083_D_Ilgalaikioturt163">'Forma 12'!$C$245</definedName>
    <definedName name="VAS083_D_Ilgalaikioturt164" localSheetId="11">'Forma 12'!$C$246</definedName>
    <definedName name="VAS083_D_Ilgalaikioturt164">'Forma 12'!$C$246</definedName>
    <definedName name="VAS083_D_Ilgalaikioturt165" localSheetId="11">'Forma 12'!$C$247</definedName>
    <definedName name="VAS083_D_Ilgalaikioturt165">'Forma 12'!$C$247</definedName>
    <definedName name="VAS083_D_Ilgalaikioturt166" localSheetId="11">'Forma 12'!$C$249</definedName>
    <definedName name="VAS083_D_Ilgalaikioturt166">'Forma 12'!$C$249</definedName>
    <definedName name="VAS083_D_Ilgalaikioturt167" localSheetId="11">'Forma 12'!$C$250</definedName>
    <definedName name="VAS083_D_Ilgalaikioturt167">'Forma 12'!$C$250</definedName>
    <definedName name="VAS083_D_Ilgalaikioturt168" localSheetId="11">'Forma 12'!$C$251</definedName>
    <definedName name="VAS083_D_Ilgalaikioturt168">'Forma 12'!$C$251</definedName>
    <definedName name="VAS083_D_Ilgalaikioturt17" localSheetId="11">'Forma 12'!$C$35</definedName>
    <definedName name="VAS083_D_Ilgalaikioturt17">'Forma 12'!$C$35</definedName>
    <definedName name="VAS083_D_Ilgalaikioturt18" localSheetId="11">'Forma 12'!$C$36</definedName>
    <definedName name="VAS083_D_Ilgalaikioturt18">'Forma 12'!$C$36</definedName>
    <definedName name="VAS083_D_Ilgalaikioturt19" localSheetId="11">'Forma 12'!$C$38</definedName>
    <definedName name="VAS083_D_Ilgalaikioturt19">'Forma 12'!$C$38</definedName>
    <definedName name="VAS083_D_Ilgalaikioturt2" localSheetId="11">'Forma 12'!$C$14</definedName>
    <definedName name="VAS083_D_Ilgalaikioturt2">'Forma 12'!$C$14</definedName>
    <definedName name="VAS083_D_Ilgalaikioturt20" localSheetId="11">'Forma 12'!$C$39</definedName>
    <definedName name="VAS083_D_Ilgalaikioturt20">'Forma 12'!$C$39</definedName>
    <definedName name="VAS083_D_Ilgalaikioturt21" localSheetId="11">'Forma 12'!$C$40</definedName>
    <definedName name="VAS083_D_Ilgalaikioturt21">'Forma 12'!$C$40</definedName>
    <definedName name="VAS083_D_Ilgalaikioturt22" localSheetId="11">'Forma 12'!$C$42</definedName>
    <definedName name="VAS083_D_Ilgalaikioturt22">'Forma 12'!$C$42</definedName>
    <definedName name="VAS083_D_Ilgalaikioturt23" localSheetId="11">'Forma 12'!$C$43</definedName>
    <definedName name="VAS083_D_Ilgalaikioturt23">'Forma 12'!$C$43</definedName>
    <definedName name="VAS083_D_Ilgalaikioturt24" localSheetId="11">'Forma 12'!$C$44</definedName>
    <definedName name="VAS083_D_Ilgalaikioturt24">'Forma 12'!$C$44</definedName>
    <definedName name="VAS083_D_Ilgalaikioturt25" localSheetId="11">'Forma 12'!$C$46</definedName>
    <definedName name="VAS083_D_Ilgalaikioturt25">'Forma 12'!$C$46</definedName>
    <definedName name="VAS083_D_Ilgalaikioturt26" localSheetId="11">'Forma 12'!$C$47</definedName>
    <definedName name="VAS083_D_Ilgalaikioturt26">'Forma 12'!$C$47</definedName>
    <definedName name="VAS083_D_Ilgalaikioturt27" localSheetId="11">'Forma 12'!$C$48</definedName>
    <definedName name="VAS083_D_Ilgalaikioturt27">'Forma 12'!$C$48</definedName>
    <definedName name="VAS083_D_Ilgalaikioturt28" localSheetId="11">'Forma 12'!$C$51</definedName>
    <definedName name="VAS083_D_Ilgalaikioturt28">'Forma 12'!$C$51</definedName>
    <definedName name="VAS083_D_Ilgalaikioturt29" localSheetId="11">'Forma 12'!$C$52</definedName>
    <definedName name="VAS083_D_Ilgalaikioturt29">'Forma 12'!$C$52</definedName>
    <definedName name="VAS083_D_Ilgalaikioturt3" localSheetId="11">'Forma 12'!$C$15</definedName>
    <definedName name="VAS083_D_Ilgalaikioturt3">'Forma 12'!$C$15</definedName>
    <definedName name="VAS083_D_Ilgalaikioturt30" localSheetId="11">'Forma 12'!$C$53</definedName>
    <definedName name="VAS083_D_Ilgalaikioturt30">'Forma 12'!$C$53</definedName>
    <definedName name="VAS083_D_Ilgalaikioturt31" localSheetId="11">'Forma 12'!$C$55</definedName>
    <definedName name="VAS083_D_Ilgalaikioturt31">'Forma 12'!$C$55</definedName>
    <definedName name="VAS083_D_Ilgalaikioturt32" localSheetId="11">'Forma 12'!$C$56</definedName>
    <definedName name="VAS083_D_Ilgalaikioturt32">'Forma 12'!$C$56</definedName>
    <definedName name="VAS083_D_Ilgalaikioturt33" localSheetId="11">'Forma 12'!$C$57</definedName>
    <definedName name="VAS083_D_Ilgalaikioturt33">'Forma 12'!$C$57</definedName>
    <definedName name="VAS083_D_Ilgalaikioturt34" localSheetId="11">'Forma 12'!$C$60</definedName>
    <definedName name="VAS083_D_Ilgalaikioturt34">'Forma 12'!$C$60</definedName>
    <definedName name="VAS083_D_Ilgalaikioturt35" localSheetId="11">'Forma 12'!$C$61</definedName>
    <definedName name="VAS083_D_Ilgalaikioturt35">'Forma 12'!$C$61</definedName>
    <definedName name="VAS083_D_Ilgalaikioturt36" localSheetId="11">'Forma 12'!$C$62</definedName>
    <definedName name="VAS083_D_Ilgalaikioturt36">'Forma 12'!$C$62</definedName>
    <definedName name="VAS083_D_Ilgalaikioturt37" localSheetId="11">'Forma 12'!$C$64</definedName>
    <definedName name="VAS083_D_Ilgalaikioturt37">'Forma 12'!$C$64</definedName>
    <definedName name="VAS083_D_Ilgalaikioturt38" localSheetId="11">'Forma 12'!$C$65</definedName>
    <definedName name="VAS083_D_Ilgalaikioturt38">'Forma 12'!$C$65</definedName>
    <definedName name="VAS083_D_Ilgalaikioturt39" localSheetId="11">'Forma 12'!$C$66</definedName>
    <definedName name="VAS083_D_Ilgalaikioturt39">'Forma 12'!$C$66</definedName>
    <definedName name="VAS083_D_Ilgalaikioturt4" localSheetId="11">'Forma 12'!$C$17</definedName>
    <definedName name="VAS083_D_Ilgalaikioturt4">'Forma 12'!$C$17</definedName>
    <definedName name="VAS083_D_Ilgalaikioturt40" localSheetId="11">'Forma 12'!$C$68</definedName>
    <definedName name="VAS083_D_Ilgalaikioturt40">'Forma 12'!$C$68</definedName>
    <definedName name="VAS083_D_Ilgalaikioturt41" localSheetId="11">'Forma 12'!$C$69</definedName>
    <definedName name="VAS083_D_Ilgalaikioturt41">'Forma 12'!$C$69</definedName>
    <definedName name="VAS083_D_Ilgalaikioturt42" localSheetId="11">'Forma 12'!$C$70</definedName>
    <definedName name="VAS083_D_Ilgalaikioturt42">'Forma 12'!$C$70</definedName>
    <definedName name="VAS083_D_Ilgalaikioturt43" localSheetId="11">'Forma 12'!$C$72</definedName>
    <definedName name="VAS083_D_Ilgalaikioturt43">'Forma 12'!$C$72</definedName>
    <definedName name="VAS083_D_Ilgalaikioturt44" localSheetId="11">'Forma 12'!$C$73</definedName>
    <definedName name="VAS083_D_Ilgalaikioturt44">'Forma 12'!$C$73</definedName>
    <definedName name="VAS083_D_Ilgalaikioturt45" localSheetId="11">'Forma 12'!$C$74</definedName>
    <definedName name="VAS083_D_Ilgalaikioturt45">'Forma 12'!$C$74</definedName>
    <definedName name="VAS083_D_Ilgalaikioturt46" localSheetId="11">'Forma 12'!$C$76</definedName>
    <definedName name="VAS083_D_Ilgalaikioturt46">'Forma 12'!$C$76</definedName>
    <definedName name="VAS083_D_Ilgalaikioturt47" localSheetId="11">'Forma 12'!$C$77</definedName>
    <definedName name="VAS083_D_Ilgalaikioturt47">'Forma 12'!$C$77</definedName>
    <definedName name="VAS083_D_Ilgalaikioturt48" localSheetId="11">'Forma 12'!$C$78</definedName>
    <definedName name="VAS083_D_Ilgalaikioturt48">'Forma 12'!$C$78</definedName>
    <definedName name="VAS083_D_Ilgalaikioturt49" localSheetId="11">'Forma 12'!$C$81</definedName>
    <definedName name="VAS083_D_Ilgalaikioturt49">'Forma 12'!$C$81</definedName>
    <definedName name="VAS083_D_Ilgalaikioturt5" localSheetId="11">'Forma 12'!$C$18</definedName>
    <definedName name="VAS083_D_Ilgalaikioturt5">'Forma 12'!$C$18</definedName>
    <definedName name="VAS083_D_Ilgalaikioturt50" localSheetId="11">'Forma 12'!$C$82</definedName>
    <definedName name="VAS083_D_Ilgalaikioturt50">'Forma 12'!$C$82</definedName>
    <definedName name="VAS083_D_Ilgalaikioturt51" localSheetId="11">'Forma 12'!$C$83</definedName>
    <definedName name="VAS083_D_Ilgalaikioturt51">'Forma 12'!$C$83</definedName>
    <definedName name="VAS083_D_Ilgalaikioturt52" localSheetId="11">'Forma 12'!$C$85</definedName>
    <definedName name="VAS083_D_Ilgalaikioturt52">'Forma 12'!$C$85</definedName>
    <definedName name="VAS083_D_Ilgalaikioturt53" localSheetId="11">'Forma 12'!$C$86</definedName>
    <definedName name="VAS083_D_Ilgalaikioturt53">'Forma 12'!$C$86</definedName>
    <definedName name="VAS083_D_Ilgalaikioturt54" localSheetId="11">'Forma 12'!$C$87</definedName>
    <definedName name="VAS083_D_Ilgalaikioturt54">'Forma 12'!$C$87</definedName>
    <definedName name="VAS083_D_Ilgalaikioturt55" localSheetId="11">'Forma 12'!$C$89</definedName>
    <definedName name="VAS083_D_Ilgalaikioturt55">'Forma 12'!$C$89</definedName>
    <definedName name="VAS083_D_Ilgalaikioturt56" localSheetId="11">'Forma 12'!$C$90</definedName>
    <definedName name="VAS083_D_Ilgalaikioturt56">'Forma 12'!$C$90</definedName>
    <definedName name="VAS083_D_Ilgalaikioturt57" localSheetId="11">'Forma 12'!$C$91</definedName>
    <definedName name="VAS083_D_Ilgalaikioturt57">'Forma 12'!$C$91</definedName>
    <definedName name="VAS083_D_Ilgalaikioturt58" localSheetId="11">'Forma 12'!$C$95</definedName>
    <definedName name="VAS083_D_Ilgalaikioturt58">'Forma 12'!$C$95</definedName>
    <definedName name="VAS083_D_Ilgalaikioturt59" localSheetId="11">'Forma 12'!$C$96</definedName>
    <definedName name="VAS083_D_Ilgalaikioturt59">'Forma 12'!$C$96</definedName>
    <definedName name="VAS083_D_Ilgalaikioturt6" localSheetId="11">'Forma 12'!$C$19</definedName>
    <definedName name="VAS083_D_Ilgalaikioturt6">'Forma 12'!$C$19</definedName>
    <definedName name="VAS083_D_Ilgalaikioturt60" localSheetId="11">'Forma 12'!$C$97</definedName>
    <definedName name="VAS083_D_Ilgalaikioturt60">'Forma 12'!$C$97</definedName>
    <definedName name="VAS083_D_Ilgalaikioturt61" localSheetId="11">'Forma 12'!$C$99</definedName>
    <definedName name="VAS083_D_Ilgalaikioturt61">'Forma 12'!$C$99</definedName>
    <definedName name="VAS083_D_Ilgalaikioturt62" localSheetId="11">'Forma 12'!$C$100</definedName>
    <definedName name="VAS083_D_Ilgalaikioturt62">'Forma 12'!$C$100</definedName>
    <definedName name="VAS083_D_Ilgalaikioturt63" localSheetId="11">'Forma 12'!$C$101</definedName>
    <definedName name="VAS083_D_Ilgalaikioturt63">'Forma 12'!$C$101</definedName>
    <definedName name="VAS083_D_Ilgalaikioturt64" localSheetId="11">'Forma 12'!$C$103</definedName>
    <definedName name="VAS083_D_Ilgalaikioturt64">'Forma 12'!$C$103</definedName>
    <definedName name="VAS083_D_Ilgalaikioturt65" localSheetId="11">'Forma 12'!$C$104</definedName>
    <definedName name="VAS083_D_Ilgalaikioturt65">'Forma 12'!$C$104</definedName>
    <definedName name="VAS083_D_Ilgalaikioturt66" localSheetId="11">'Forma 12'!$C$105</definedName>
    <definedName name="VAS083_D_Ilgalaikioturt66">'Forma 12'!$C$105</definedName>
    <definedName name="VAS083_D_Ilgalaikioturt67" localSheetId="11">'Forma 12'!$C$108</definedName>
    <definedName name="VAS083_D_Ilgalaikioturt67">'Forma 12'!$C$108</definedName>
    <definedName name="VAS083_D_Ilgalaikioturt68" localSheetId="11">'Forma 12'!$C$109</definedName>
    <definedName name="VAS083_D_Ilgalaikioturt68">'Forma 12'!$C$109</definedName>
    <definedName name="VAS083_D_Ilgalaikioturt69" localSheetId="11">'Forma 12'!$C$110</definedName>
    <definedName name="VAS083_D_Ilgalaikioturt69">'Forma 12'!$C$110</definedName>
    <definedName name="VAS083_D_Ilgalaikioturt7" localSheetId="11">'Forma 12'!$C$21</definedName>
    <definedName name="VAS083_D_Ilgalaikioturt7">'Forma 12'!$C$21</definedName>
    <definedName name="VAS083_D_Ilgalaikioturt70" localSheetId="11">'Forma 12'!$C$112</definedName>
    <definedName name="VAS083_D_Ilgalaikioturt70">'Forma 12'!$C$112</definedName>
    <definedName name="VAS083_D_Ilgalaikioturt71" localSheetId="11">'Forma 12'!$C$113</definedName>
    <definedName name="VAS083_D_Ilgalaikioturt71">'Forma 12'!$C$113</definedName>
    <definedName name="VAS083_D_Ilgalaikioturt72" localSheetId="11">'Forma 12'!$C$114</definedName>
    <definedName name="VAS083_D_Ilgalaikioturt72">'Forma 12'!$C$114</definedName>
    <definedName name="VAS083_D_Ilgalaikioturt73" localSheetId="11">'Forma 12'!$C$116</definedName>
    <definedName name="VAS083_D_Ilgalaikioturt73">'Forma 12'!$C$116</definedName>
    <definedName name="VAS083_D_Ilgalaikioturt74" localSheetId="11">'Forma 12'!$C$117</definedName>
    <definedName name="VAS083_D_Ilgalaikioturt74">'Forma 12'!$C$117</definedName>
    <definedName name="VAS083_D_Ilgalaikioturt75" localSheetId="11">'Forma 12'!$C$118</definedName>
    <definedName name="VAS083_D_Ilgalaikioturt75">'Forma 12'!$C$118</definedName>
    <definedName name="VAS083_D_Ilgalaikioturt76" localSheetId="11">'Forma 12'!$C$120</definedName>
    <definedName name="VAS083_D_Ilgalaikioturt76">'Forma 12'!$C$120</definedName>
    <definedName name="VAS083_D_Ilgalaikioturt77" localSheetId="11">'Forma 12'!$C$121</definedName>
    <definedName name="VAS083_D_Ilgalaikioturt77">'Forma 12'!$C$121</definedName>
    <definedName name="VAS083_D_Ilgalaikioturt78" localSheetId="11">'Forma 12'!$C$122</definedName>
    <definedName name="VAS083_D_Ilgalaikioturt78">'Forma 12'!$C$122</definedName>
    <definedName name="VAS083_D_Ilgalaikioturt79" localSheetId="11">'Forma 12'!$C$124</definedName>
    <definedName name="VAS083_D_Ilgalaikioturt79">'Forma 12'!$C$124</definedName>
    <definedName name="VAS083_D_Ilgalaikioturt8" localSheetId="11">'Forma 12'!$C$22</definedName>
    <definedName name="VAS083_D_Ilgalaikioturt8">'Forma 12'!$C$22</definedName>
    <definedName name="VAS083_D_Ilgalaikioturt80" localSheetId="11">'Forma 12'!$C$125</definedName>
    <definedName name="VAS083_D_Ilgalaikioturt80">'Forma 12'!$C$125</definedName>
    <definedName name="VAS083_D_Ilgalaikioturt81" localSheetId="11">'Forma 12'!$C$126</definedName>
    <definedName name="VAS083_D_Ilgalaikioturt81">'Forma 12'!$C$126</definedName>
    <definedName name="VAS083_D_Ilgalaikioturt82" localSheetId="11">'Forma 12'!$C$128</definedName>
    <definedName name="VAS083_D_Ilgalaikioturt82">'Forma 12'!$C$128</definedName>
    <definedName name="VAS083_D_Ilgalaikioturt83" localSheetId="11">'Forma 12'!$C$129</definedName>
    <definedName name="VAS083_D_Ilgalaikioturt83">'Forma 12'!$C$129</definedName>
    <definedName name="VAS083_D_Ilgalaikioturt84" localSheetId="11">'Forma 12'!$C$130</definedName>
    <definedName name="VAS083_D_Ilgalaikioturt84">'Forma 12'!$C$130</definedName>
    <definedName name="VAS083_D_Ilgalaikioturt85" localSheetId="11">'Forma 12'!$C$133</definedName>
    <definedName name="VAS083_D_Ilgalaikioturt85">'Forma 12'!$C$133</definedName>
    <definedName name="VAS083_D_Ilgalaikioturt86" localSheetId="11">'Forma 12'!$C$134</definedName>
    <definedName name="VAS083_D_Ilgalaikioturt86">'Forma 12'!$C$134</definedName>
    <definedName name="VAS083_D_Ilgalaikioturt87" localSheetId="11">'Forma 12'!$C$135</definedName>
    <definedName name="VAS083_D_Ilgalaikioturt87">'Forma 12'!$C$135</definedName>
    <definedName name="VAS083_D_Ilgalaikioturt88" localSheetId="11">'Forma 12'!$C$137</definedName>
    <definedName name="VAS083_D_Ilgalaikioturt88">'Forma 12'!$C$137</definedName>
    <definedName name="VAS083_D_Ilgalaikioturt89" localSheetId="11">'Forma 12'!$C$138</definedName>
    <definedName name="VAS083_D_Ilgalaikioturt89">'Forma 12'!$C$138</definedName>
    <definedName name="VAS083_D_Ilgalaikioturt9" localSheetId="11">'Forma 12'!$C$23</definedName>
    <definedName name="VAS083_D_Ilgalaikioturt9">'Forma 12'!$C$23</definedName>
    <definedName name="VAS083_D_Ilgalaikioturt90" localSheetId="11">'Forma 12'!$C$139</definedName>
    <definedName name="VAS083_D_Ilgalaikioturt90">'Forma 12'!$C$139</definedName>
    <definedName name="VAS083_D_Ilgalaikioturt91" localSheetId="11">'Forma 12'!$C$142</definedName>
    <definedName name="VAS083_D_Ilgalaikioturt91">'Forma 12'!$C$142</definedName>
    <definedName name="VAS083_D_Ilgalaikioturt92" localSheetId="11">'Forma 12'!$C$143</definedName>
    <definedName name="VAS083_D_Ilgalaikioturt92">'Forma 12'!$C$143</definedName>
    <definedName name="VAS083_D_Ilgalaikioturt93" localSheetId="11">'Forma 12'!$C$144</definedName>
    <definedName name="VAS083_D_Ilgalaikioturt93">'Forma 12'!$C$144</definedName>
    <definedName name="VAS083_D_Ilgalaikioturt94" localSheetId="11">'Forma 12'!$C$146</definedName>
    <definedName name="VAS083_D_Ilgalaikioturt94">'Forma 12'!$C$146</definedName>
    <definedName name="VAS083_D_Ilgalaikioturt95" localSheetId="11">'Forma 12'!$C$147</definedName>
    <definedName name="VAS083_D_Ilgalaikioturt95">'Forma 12'!$C$147</definedName>
    <definedName name="VAS083_D_Ilgalaikioturt96" localSheetId="11">'Forma 12'!$C$148</definedName>
    <definedName name="VAS083_D_Ilgalaikioturt96">'Forma 12'!$C$148</definedName>
    <definedName name="VAS083_D_Ilgalaikioturt97" localSheetId="11">'Forma 12'!$C$150</definedName>
    <definedName name="VAS083_D_Ilgalaikioturt97">'Forma 12'!$C$150</definedName>
    <definedName name="VAS083_D_Ilgalaikioturt98" localSheetId="11">'Forma 12'!$C$151</definedName>
    <definedName name="VAS083_D_Ilgalaikioturt98">'Forma 12'!$C$151</definedName>
    <definedName name="VAS083_D_Ilgalaikioturt99" localSheetId="11">'Forma 12'!$C$152</definedName>
    <definedName name="VAS083_D_Ilgalaikioturt99">'Forma 12'!$C$152</definedName>
    <definedName name="VAS083_D_Inventorinisnu1" localSheetId="11">'Forma 12'!$D$9</definedName>
    <definedName name="VAS083_D_Inventorinisnu1">'Forma 12'!$D$9</definedName>
    <definedName name="VAS083_D_Irankiaimatavi1" localSheetId="11">'Forma 12'!$C$75</definedName>
    <definedName name="VAS083_D_Irankiaimatavi1">'Forma 12'!$C$75</definedName>
    <definedName name="VAS083_D_Irankiaimatavi2" localSheetId="11">'Forma 12'!$C$157</definedName>
    <definedName name="VAS083_D_Irankiaimatavi2">'Forma 12'!$C$157</definedName>
    <definedName name="VAS083_D_Irankiaimatavi3" localSheetId="11">'Forma 12'!$C$239</definedName>
    <definedName name="VAS083_D_Irankiaimatavi3">'Forma 12'!$C$239</definedName>
    <definedName name="VAS083_D_Irasyti1" localSheetId="11">'Forma 12'!$C$253</definedName>
    <definedName name="VAS083_D_Irasyti1">'Forma 12'!$C$253</definedName>
    <definedName name="VAS083_D_Irasyti2" localSheetId="11">'Forma 12'!$C$254</definedName>
    <definedName name="VAS083_D_Irasyti2">'Forma 12'!$C$254</definedName>
    <definedName name="VAS083_D_Irasyti3" localSheetId="11">'Forma 12'!$C$255</definedName>
    <definedName name="VAS083_D_Irasyti3">'Forma 12'!$C$255</definedName>
    <definedName name="VAS083_D_Keliaiaikstele1" localSheetId="11">'Forma 12'!$C$29</definedName>
    <definedName name="VAS083_D_Keliaiaikstele1">'Forma 12'!$C$29</definedName>
    <definedName name="VAS083_D_Keliaiaikstele2" localSheetId="11">'Forma 12'!$C$111</definedName>
    <definedName name="VAS083_D_Keliaiaikstele2">'Forma 12'!$C$111</definedName>
    <definedName name="VAS083_D_Keliaiaikstele3" localSheetId="11">'Forma 12'!$C$193</definedName>
    <definedName name="VAS083_D_Keliaiaikstele3">'Forma 12'!$C$193</definedName>
    <definedName name="VAS083_D_Kitareguliuoja1" localSheetId="11">'Forma 12'!$O$9</definedName>
    <definedName name="VAS083_D_Kitareguliuoja1">'Forma 12'!$O$9</definedName>
    <definedName name="VAS083_D_Kitasilgalaiki1" localSheetId="11">'Forma 12'!$C$88</definedName>
    <definedName name="VAS083_D_Kitasilgalaiki1">'Forma 12'!$C$88</definedName>
    <definedName name="VAS083_D_Kitasilgalaiki2" localSheetId="11">'Forma 12'!$C$170</definedName>
    <definedName name="VAS083_D_Kitasilgalaiki2">'Forma 12'!$C$170</definedName>
    <definedName name="VAS083_D_Kitasilgalaiki3" localSheetId="11">'Forma 12'!$C$252</definedName>
    <definedName name="VAS083_D_Kitasilgalaiki3">'Forma 12'!$C$252</definedName>
    <definedName name="VAS083_D_Kitasnemateria1" localSheetId="11">'Forma 12'!$C$20</definedName>
    <definedName name="VAS083_D_Kitasnemateria1">'Forma 12'!$C$20</definedName>
    <definedName name="VAS083_D_Kitasnemateria2" localSheetId="11">'Forma 12'!$C$102</definedName>
    <definedName name="VAS083_D_Kitasnemateria2">'Forma 12'!$C$102</definedName>
    <definedName name="VAS083_D_Kitasnemateria3" localSheetId="11">'Forma 12'!$C$184</definedName>
    <definedName name="VAS083_D_Kitasnemateria3">'Forma 12'!$C$184</definedName>
    <definedName name="VAS083_D_Kitigeriamojov1" localSheetId="11">'Forma 12'!$C$71</definedName>
    <definedName name="VAS083_D_Kitigeriamojov1">'Forma 12'!$C$71</definedName>
    <definedName name="VAS083_D_Kitigeriamojov2" localSheetId="11">'Forma 12'!$C$153</definedName>
    <definedName name="VAS083_D_Kitigeriamojov2">'Forma 12'!$C$153</definedName>
    <definedName name="VAS083_D_Kitigeriamojov3" localSheetId="11">'Forma 12'!$C$235</definedName>
    <definedName name="VAS083_D_Kitigeriamojov3">'Forma 12'!$C$235</definedName>
    <definedName name="VAS083_D_Kitiirenginiai1" localSheetId="11">'Forma 12'!$C$45</definedName>
    <definedName name="VAS083_D_Kitiirenginiai1">'Forma 12'!$C$45</definedName>
    <definedName name="VAS083_D_Kitiirenginiai2" localSheetId="11">'Forma 12'!$C$58</definedName>
    <definedName name="VAS083_D_Kitiirenginiai2">'Forma 12'!$C$58</definedName>
    <definedName name="VAS083_D_Kitiirenginiai3" localSheetId="11">'Forma 12'!$C$127</definedName>
    <definedName name="VAS083_D_Kitiirenginiai3">'Forma 12'!$C$127</definedName>
    <definedName name="VAS083_D_Kitiirenginiai4" localSheetId="11">'Forma 12'!$C$140</definedName>
    <definedName name="VAS083_D_Kitiirenginiai4">'Forma 12'!$C$140</definedName>
    <definedName name="VAS083_D_Kitiirenginiai5" localSheetId="11">'Forma 12'!$C$209</definedName>
    <definedName name="VAS083_D_Kitiirenginiai5">'Forma 12'!$C$209</definedName>
    <definedName name="VAS083_D_Kitiirenginiai6" localSheetId="11">'Forma 12'!$C$222</definedName>
    <definedName name="VAS083_D_Kitiirenginiai6">'Forma 12'!$C$222</definedName>
    <definedName name="VAS083_D_Kitostransport1" localSheetId="11">'Forma 12'!$C$84</definedName>
    <definedName name="VAS083_D_Kitostransport1">'Forma 12'!$C$84</definedName>
    <definedName name="VAS083_D_Kitostransport2" localSheetId="11">'Forma 12'!$C$166</definedName>
    <definedName name="VAS083_D_Kitostransport2">'Forma 12'!$C$166</definedName>
    <definedName name="VAS083_D_Kitostransport3" localSheetId="11">'Forma 12'!$C$248</definedName>
    <definedName name="VAS083_D_Kitostransport3">'Forma 12'!$C$248</definedName>
    <definedName name="VAS083_D_Kitosveiklosne1" localSheetId="11">'Forma 12'!$P$9</definedName>
    <definedName name="VAS083_D_Kitosveiklosne1">'Forma 12'!$P$9</definedName>
    <definedName name="VAS083_D_Lengviejiautom1" localSheetId="11">'Forma 12'!$C$80</definedName>
    <definedName name="VAS083_D_Lengviejiautom1">'Forma 12'!$C$80</definedName>
    <definedName name="VAS083_D_Lengviejiautom2" localSheetId="11">'Forma 12'!$C$162</definedName>
    <definedName name="VAS083_D_Lengviejiautom2">'Forma 12'!$C$162</definedName>
    <definedName name="VAS083_D_Lengviejiautom3" localSheetId="11">'Forma 12'!$C$244</definedName>
    <definedName name="VAS083_D_Lengviejiautom3">'Forma 12'!$C$244</definedName>
    <definedName name="VAS083_D_Lrklimatokaito1" localSheetId="11">'Forma 12'!$E$9</definedName>
    <definedName name="VAS083_D_Lrklimatokaito1">'Forma 12'!$E$9</definedName>
    <definedName name="VAS083_D_Masinosiriranga1" localSheetId="11">'Forma 12'!$C$49</definedName>
    <definedName name="VAS083_D_Masinosiriranga1">'Forma 12'!$C$49</definedName>
    <definedName name="VAS083_D_Masinosiriranga2" localSheetId="11">'Forma 12'!$C$131</definedName>
    <definedName name="VAS083_D_Masinosiriranga2">'Forma 12'!$C$131</definedName>
    <definedName name="VAS083_D_Masinosiriranga3" localSheetId="11">'Forma 12'!$C$213</definedName>
    <definedName name="VAS083_D_Masinosiriranga3">'Forma 12'!$C$213</definedName>
    <definedName name="VAS083_D_Nematerialusis1" localSheetId="11">'Forma 12'!$C$11</definedName>
    <definedName name="VAS083_D_Nematerialusis1">'Forma 12'!$C$11</definedName>
    <definedName name="VAS083_D_Nematerialusis2" localSheetId="11">'Forma 12'!$C$93</definedName>
    <definedName name="VAS083_D_Nematerialusis2">'Forma 12'!$C$93</definedName>
    <definedName name="VAS083_D_Nematerialusis3" localSheetId="11">'Forma 12'!$C$175</definedName>
    <definedName name="VAS083_D_Nematerialusis3">'Forma 12'!$C$175</definedName>
    <definedName name="VAS083_D_Netiesiogiaipa1" localSheetId="11">'Forma 12'!$C$92</definedName>
    <definedName name="VAS083_D_Netiesiogiaipa1">'Forma 12'!$C$92</definedName>
    <definedName name="VAS083_D_Nuotekudumblot1" localSheetId="11">'Forma 12'!$L$9</definedName>
    <definedName name="VAS083_D_Nuotekudumblot1">'Forma 12'!$L$9</definedName>
    <definedName name="VAS083_D_Nuotekuirdumbl1" localSheetId="11">'Forma 12'!$C$54</definedName>
    <definedName name="VAS083_D_Nuotekuirdumbl1">'Forma 12'!$C$54</definedName>
    <definedName name="VAS083_D_Nuotekuirdumbl2" localSheetId="11">'Forma 12'!$C$136</definedName>
    <definedName name="VAS083_D_Nuotekuirdumbl2">'Forma 12'!$C$136</definedName>
    <definedName name="VAS083_D_Nuotekuirdumbl3" localSheetId="11">'Forma 12'!$C$218</definedName>
    <definedName name="VAS083_D_Nuotekuirdumbl3">'Forma 12'!$C$218</definedName>
    <definedName name="VAS083_D_Nuotekusurinki1" localSheetId="11">'Forma 12'!$J$9</definedName>
    <definedName name="VAS083_D_Nuotekusurinki1">'Forma 12'!$J$9</definedName>
    <definedName name="VAS083_D_Nuotekuvalymas1" localSheetId="11">'Forma 12'!$K$9</definedName>
    <definedName name="VAS083_D_Nuotekuvalymas1">'Forma 12'!$K$9</definedName>
    <definedName name="VAS083_D_Pastataiadmini1" localSheetId="11">'Forma 12'!$C$25</definedName>
    <definedName name="VAS083_D_Pastataiadmini1">'Forma 12'!$C$25</definedName>
    <definedName name="VAS083_D_Pastataiadmini2" localSheetId="11">'Forma 12'!$C$107</definedName>
    <definedName name="VAS083_D_Pastataiadmini2">'Forma 12'!$C$107</definedName>
    <definedName name="VAS083_D_Pastataiadmini3" localSheetId="11">'Forma 12'!$C$189</definedName>
    <definedName name="VAS083_D_Pastataiadmini3">'Forma 12'!$C$189</definedName>
    <definedName name="VAS083_D_Pastataiirstat1" localSheetId="11">'Forma 12'!$C$24</definedName>
    <definedName name="VAS083_D_Pastataiirstat1">'Forma 12'!$C$24</definedName>
    <definedName name="VAS083_D_Pastataiirstat2" localSheetId="11">'Forma 12'!$C$106</definedName>
    <definedName name="VAS083_D_Pastataiirstat2">'Forma 12'!$C$106</definedName>
    <definedName name="VAS083_D_Pastataiirstat3" localSheetId="11">'Forma 12'!$C$188</definedName>
    <definedName name="VAS083_D_Pastataiirstat3">'Forma 12'!$C$188</definedName>
    <definedName name="VAS083_D_Pavirsiniunuot1" localSheetId="11">'Forma 12'!$M$9</definedName>
    <definedName name="VAS083_D_Pavirsiniunuot1">'Forma 12'!$M$9</definedName>
    <definedName name="VAS083_D_Saulessviesose1" localSheetId="11">'Forma 12'!$C$41</definedName>
    <definedName name="VAS083_D_Saulessviesose1">'Forma 12'!$C$41</definedName>
    <definedName name="VAS083_D_Saulessviesose2" localSheetId="11">'Forma 12'!$C$123</definedName>
    <definedName name="VAS083_D_Saulessviesose2">'Forma 12'!$C$123</definedName>
    <definedName name="VAS083_D_Saulessviesose3" localSheetId="11">'Forma 12'!$C$205</definedName>
    <definedName name="VAS083_D_Saulessviesose3">'Forma 12'!$C$205</definedName>
    <definedName name="VAS083_D_Silumosatsiska1" localSheetId="11">'Forma 12'!$C$67</definedName>
    <definedName name="VAS083_D_Silumosatsiska1">'Forma 12'!$C$67</definedName>
    <definedName name="VAS083_D_Silumosatsiska2" localSheetId="11">'Forma 12'!$C$149</definedName>
    <definedName name="VAS083_D_Silumosatsiska2">'Forma 12'!$C$149</definedName>
    <definedName name="VAS083_D_Silumosatsiska3" localSheetId="11">'Forma 12'!$C$231</definedName>
    <definedName name="VAS083_D_Silumosatsiska3">'Forma 12'!$C$231</definedName>
    <definedName name="VAS083_D_Silumosirkarst1" localSheetId="11">'Forma 12'!$C$37</definedName>
    <definedName name="VAS083_D_Silumosirkarst1">'Forma 12'!$C$37</definedName>
    <definedName name="VAS083_D_Silumosirkarst2" localSheetId="11">'Forma 12'!$C$119</definedName>
    <definedName name="VAS083_D_Silumosirkarst2">'Forma 12'!$C$119</definedName>
    <definedName name="VAS083_D_Silumosirkarst3" localSheetId="11">'Forma 12'!$C$201</definedName>
    <definedName name="VAS083_D_Silumosirkarst3">'Forma 12'!$C$201</definedName>
    <definedName name="VAS083_D_Specprogramine1" localSheetId="11">'Forma 12'!$C$16</definedName>
    <definedName name="VAS083_D_Specprogramine1">'Forma 12'!$C$16</definedName>
    <definedName name="VAS083_D_Specprogramine2" localSheetId="11">'Forma 12'!$C$98</definedName>
    <definedName name="VAS083_D_Specprogramine2">'Forma 12'!$C$98</definedName>
    <definedName name="VAS083_D_Specprogramine3" localSheetId="11">'Forma 12'!$C$180</definedName>
    <definedName name="VAS083_D_Specprogramine3">'Forma 12'!$C$180</definedName>
    <definedName name="VAS083_D_Standartinepro1" localSheetId="11">'Forma 12'!$C$12</definedName>
    <definedName name="VAS083_D_Standartinepro1">'Forma 12'!$C$12</definedName>
    <definedName name="VAS083_D_Standartinepro2" localSheetId="11">'Forma 12'!$C$94</definedName>
    <definedName name="VAS083_D_Standartinepro2">'Forma 12'!$C$94</definedName>
    <definedName name="VAS083_D_Standartinepro3" localSheetId="11">'Forma 12'!$C$176</definedName>
    <definedName name="VAS083_D_Standartinepro3">'Forma 12'!$C$176</definedName>
    <definedName name="VAS083_D_Tiesiogiaipask1" localSheetId="11">'Forma 12'!$C$10</definedName>
    <definedName name="VAS083_D_Tiesiogiaipask1">'Forma 12'!$C$10</definedName>
    <definedName name="VAS083_D_Transportoprie1" localSheetId="11">'Forma 12'!$C$79</definedName>
    <definedName name="VAS083_D_Transportoprie1">'Forma 12'!$C$79</definedName>
    <definedName name="VAS083_D_Transportoprie2" localSheetId="11">'Forma 12'!$C$161</definedName>
    <definedName name="VAS083_D_Transportoprie2">'Forma 12'!$C$161</definedName>
    <definedName name="VAS083_D_Transportoprie3" localSheetId="11">'Forma 12'!$C$243</definedName>
    <definedName name="VAS083_D_Transportoprie3">'Forma 12'!$C$243</definedName>
    <definedName name="VAS083_D_Turtovienetask1" localSheetId="11">'Forma 12'!$F$9</definedName>
    <definedName name="VAS083_D_Turtovienetask1">'Forma 12'!$F$9</definedName>
    <definedName name="VAS083_D_Vandenssiurbli1" localSheetId="11">'Forma 12'!$C$50</definedName>
    <definedName name="VAS083_D_Vandenssiurbli1">'Forma 12'!$C$50</definedName>
    <definedName name="VAS083_D_Vandenssiurbli2" localSheetId="11">'Forma 12'!$C$132</definedName>
    <definedName name="VAS083_D_Vandenssiurbli2">'Forma 12'!$C$132</definedName>
    <definedName name="VAS083_D_Vandenssiurbli3" localSheetId="11">'Forma 12'!$C$214</definedName>
    <definedName name="VAS083_D_Vandenssiurbli3">'Forma 12'!$C$214</definedName>
    <definedName name="VAS083_F_Atsiskaitomiej1Apskaitosveikla1" localSheetId="11">'Forma 12'!$N$63</definedName>
    <definedName name="VAS083_F_Atsiskaitomiej1Apskaitosveikla1">'Forma 12'!$N$63</definedName>
    <definedName name="VAS083_F_Atsiskaitomiej1Geriamojovande7" localSheetId="11">'Forma 12'!$G$63</definedName>
    <definedName name="VAS083_F_Atsiskaitomiej1Geriamojovande7">'Forma 12'!$G$63</definedName>
    <definedName name="VAS083_F_Atsiskaitomiej1Geriamojovande8" localSheetId="11">'Forma 12'!$H$63</definedName>
    <definedName name="VAS083_F_Atsiskaitomiej1Geriamojovande8">'Forma 12'!$H$63</definedName>
    <definedName name="VAS083_F_Atsiskaitomiej1Geriamojovande9" localSheetId="11">'Forma 12'!$I$63</definedName>
    <definedName name="VAS083_F_Atsiskaitomiej1Geriamojovande9">'Forma 12'!$I$63</definedName>
    <definedName name="VAS083_F_Atsiskaitomiej1Kitareguliuoja1" localSheetId="11">'Forma 12'!$O$63</definedName>
    <definedName name="VAS083_F_Atsiskaitomiej1Kitareguliuoja1">'Forma 12'!$O$63</definedName>
    <definedName name="VAS083_F_Atsiskaitomiej1Kitosveiklosne1" localSheetId="11">'Forma 12'!$P$63</definedName>
    <definedName name="VAS083_F_Atsiskaitomiej1Kitosveiklosne1">'Forma 12'!$P$63</definedName>
    <definedName name="VAS083_F_Atsiskaitomiej1Nuotekudumblot1" localSheetId="11">'Forma 12'!$L$63</definedName>
    <definedName name="VAS083_F_Atsiskaitomiej1Nuotekudumblot1">'Forma 12'!$L$63</definedName>
    <definedName name="VAS083_F_Atsiskaitomiej1Nuotekusurinki1" localSheetId="11">'Forma 12'!$J$63</definedName>
    <definedName name="VAS083_F_Atsiskaitomiej1Nuotekusurinki1">'Forma 12'!$J$63</definedName>
    <definedName name="VAS083_F_Atsiskaitomiej1Nuotekuvalymas1" localSheetId="11">'Forma 12'!$K$63</definedName>
    <definedName name="VAS083_F_Atsiskaitomiej1Nuotekuvalymas1">'Forma 12'!$K$63</definedName>
    <definedName name="VAS083_F_Atsiskaitomiej1Pavirsiniunuot1" localSheetId="11">'Forma 12'!$M$63</definedName>
    <definedName name="VAS083_F_Atsiskaitomiej1Pavirsiniunuot1">'Forma 12'!$M$63</definedName>
    <definedName name="VAS083_F_Atsiskaitomiej2Apskaitosveikla1" localSheetId="11">'Forma 12'!$N$145</definedName>
    <definedName name="VAS083_F_Atsiskaitomiej2Apskaitosveikla1">'Forma 12'!$N$145</definedName>
    <definedName name="VAS083_F_Atsiskaitomiej2Geriamojovande7" localSheetId="11">'Forma 12'!$G$145</definedName>
    <definedName name="VAS083_F_Atsiskaitomiej2Geriamojovande7">'Forma 12'!$G$145</definedName>
    <definedName name="VAS083_F_Atsiskaitomiej2Geriamojovande8" localSheetId="11">'Forma 12'!$H$145</definedName>
    <definedName name="VAS083_F_Atsiskaitomiej2Geriamojovande8">'Forma 12'!$H$145</definedName>
    <definedName name="VAS083_F_Atsiskaitomiej2Geriamojovande9" localSheetId="11">'Forma 12'!$I$145</definedName>
    <definedName name="VAS083_F_Atsiskaitomiej2Geriamojovande9">'Forma 12'!$I$145</definedName>
    <definedName name="VAS083_F_Atsiskaitomiej2Kitareguliuoja1" localSheetId="11">'Forma 12'!$O$145</definedName>
    <definedName name="VAS083_F_Atsiskaitomiej2Kitareguliuoja1">'Forma 12'!$O$145</definedName>
    <definedName name="VAS083_F_Atsiskaitomiej2Kitosveiklosne1" localSheetId="11">'Forma 12'!$P$145</definedName>
    <definedName name="VAS083_F_Atsiskaitomiej2Kitosveiklosne1">'Forma 12'!$P$145</definedName>
    <definedName name="VAS083_F_Atsiskaitomiej2Nuotekudumblot1" localSheetId="11">'Forma 12'!$L$145</definedName>
    <definedName name="VAS083_F_Atsiskaitomiej2Nuotekudumblot1">'Forma 12'!$L$145</definedName>
    <definedName name="VAS083_F_Atsiskaitomiej2Nuotekusurinki1" localSheetId="11">'Forma 12'!$J$145</definedName>
    <definedName name="VAS083_F_Atsiskaitomiej2Nuotekusurinki1">'Forma 12'!$J$145</definedName>
    <definedName name="VAS083_F_Atsiskaitomiej2Nuotekuvalymas1" localSheetId="11">'Forma 12'!$K$145</definedName>
    <definedName name="VAS083_F_Atsiskaitomiej2Nuotekuvalymas1">'Forma 12'!$K$145</definedName>
    <definedName name="VAS083_F_Atsiskaitomiej2Pavirsiniunuot1" localSheetId="11">'Forma 12'!$M$145</definedName>
    <definedName name="VAS083_F_Atsiskaitomiej2Pavirsiniunuot1">'Forma 12'!$M$145</definedName>
    <definedName name="VAS083_F_Atsiskaitomiej3Apskaitosveikla1" localSheetId="11">'Forma 12'!$N$227</definedName>
    <definedName name="VAS083_F_Atsiskaitomiej3Apskaitosveikla1">'Forma 12'!$N$227</definedName>
    <definedName name="VAS083_F_Atsiskaitomiej3Geriamojovande7" localSheetId="11">'Forma 12'!$G$227</definedName>
    <definedName name="VAS083_F_Atsiskaitomiej3Geriamojovande7">'Forma 12'!$G$227</definedName>
    <definedName name="VAS083_F_Atsiskaitomiej3Geriamojovande8" localSheetId="11">'Forma 12'!$H$227</definedName>
    <definedName name="VAS083_F_Atsiskaitomiej3Geriamojovande8">'Forma 12'!$H$227</definedName>
    <definedName name="VAS083_F_Atsiskaitomiej3Geriamojovande9" localSheetId="11">'Forma 12'!$I$227</definedName>
    <definedName name="VAS083_F_Atsiskaitomiej3Geriamojovande9">'Forma 12'!$I$227</definedName>
    <definedName name="VAS083_F_Atsiskaitomiej3Kitareguliuoja1" localSheetId="11">'Forma 12'!$O$227</definedName>
    <definedName name="VAS083_F_Atsiskaitomiej3Kitareguliuoja1">'Forma 12'!$O$227</definedName>
    <definedName name="VAS083_F_Atsiskaitomiej3Kitosveiklosne1" localSheetId="11">'Forma 12'!$P$227</definedName>
    <definedName name="VAS083_F_Atsiskaitomiej3Kitosveiklosne1">'Forma 12'!$P$227</definedName>
    <definedName name="VAS083_F_Atsiskaitomiej3Nuotekudumblot1" localSheetId="11">'Forma 12'!$L$227</definedName>
    <definedName name="VAS083_F_Atsiskaitomiej3Nuotekudumblot1">'Forma 12'!$L$227</definedName>
    <definedName name="VAS083_F_Atsiskaitomiej3Nuotekusurinki1" localSheetId="11">'Forma 12'!$J$227</definedName>
    <definedName name="VAS083_F_Atsiskaitomiej3Nuotekusurinki1">'Forma 12'!$J$227</definedName>
    <definedName name="VAS083_F_Atsiskaitomiej3Nuotekuvalymas1" localSheetId="11">'Forma 12'!$K$227</definedName>
    <definedName name="VAS083_F_Atsiskaitomiej3Nuotekuvalymas1">'Forma 12'!$K$227</definedName>
    <definedName name="VAS083_F_Atsiskaitomiej3Pavirsiniunuot1" localSheetId="11">'Forma 12'!$M$227</definedName>
    <definedName name="VAS083_F_Atsiskaitomiej3Pavirsiniunuot1">'Forma 12'!$M$227</definedName>
    <definedName name="VAS083_F_Bendraipaskirs1Apskaitosveikla1" localSheetId="11">'Forma 12'!$N$174</definedName>
    <definedName name="VAS083_F_Bendraipaskirs1Apskaitosveikla1">'Forma 12'!$N$174</definedName>
    <definedName name="VAS083_F_Bendraipaskirs1Geriamojovande7" localSheetId="11">'Forma 12'!$G$174</definedName>
    <definedName name="VAS083_F_Bendraipaskirs1Geriamojovande7">'Forma 12'!$G$174</definedName>
    <definedName name="VAS083_F_Bendraipaskirs1Geriamojovande8" localSheetId="11">'Forma 12'!$H$174</definedName>
    <definedName name="VAS083_F_Bendraipaskirs1Geriamojovande8">'Forma 12'!$H$174</definedName>
    <definedName name="VAS083_F_Bendraipaskirs1Geriamojovande9" localSheetId="11">'Forma 12'!$I$174</definedName>
    <definedName name="VAS083_F_Bendraipaskirs1Geriamojovande9">'Forma 12'!$I$174</definedName>
    <definedName name="VAS083_F_Bendraipaskirs1Kitareguliuoja1" localSheetId="11">'Forma 12'!$O$174</definedName>
    <definedName name="VAS083_F_Bendraipaskirs1Kitareguliuoja1">'Forma 12'!$O$174</definedName>
    <definedName name="VAS083_F_Bendraipaskirs1Kitosveiklosne1" localSheetId="11">'Forma 12'!$P$174</definedName>
    <definedName name="VAS083_F_Bendraipaskirs1Kitosveiklosne1">'Forma 12'!$P$174</definedName>
    <definedName name="VAS083_F_Bendraipaskirs1Nuotekudumblot1" localSheetId="11">'Forma 12'!$L$174</definedName>
    <definedName name="VAS083_F_Bendraipaskirs1Nuotekudumblot1">'Forma 12'!$L$174</definedName>
    <definedName name="VAS083_F_Bendraipaskirs1Nuotekusurinki1" localSheetId="11">'Forma 12'!$J$174</definedName>
    <definedName name="VAS083_F_Bendraipaskirs1Nuotekusurinki1">'Forma 12'!$J$174</definedName>
    <definedName name="VAS083_F_Bendraipaskirs1Nuotekuvalymas1" localSheetId="11">'Forma 12'!$K$174</definedName>
    <definedName name="VAS083_F_Bendraipaskirs1Nuotekuvalymas1">'Forma 12'!$K$174</definedName>
    <definedName name="VAS083_F_Bendraipaskirs1Pavirsiniunuot1" localSheetId="11">'Forma 12'!$M$174</definedName>
    <definedName name="VAS083_F_Bendraipaskirs1Pavirsiniunuot1">'Forma 12'!$M$174</definedName>
    <definedName name="VAS083_F_Geriamojovande1Apskaitosveikla1" localSheetId="11">'Forma 12'!$N$33</definedName>
    <definedName name="VAS083_F_Geriamojovande1Apskaitosveikla1">'Forma 12'!$N$33</definedName>
    <definedName name="VAS083_F_Geriamojovande1Geriamojovande7" localSheetId="11">'Forma 12'!$G$33</definedName>
    <definedName name="VAS083_F_Geriamojovande1Geriamojovande7">'Forma 12'!$G$33</definedName>
    <definedName name="VAS083_F_Geriamojovande1Geriamojovande8" localSheetId="11">'Forma 12'!$H$33</definedName>
    <definedName name="VAS083_F_Geriamojovande1Geriamojovande8">'Forma 12'!$H$33</definedName>
    <definedName name="VAS083_F_Geriamojovande1Geriamojovande9" localSheetId="11">'Forma 12'!$I$33</definedName>
    <definedName name="VAS083_F_Geriamojovande1Geriamojovande9">'Forma 12'!$I$33</definedName>
    <definedName name="VAS083_F_Geriamojovande1Kitareguliuoja1" localSheetId="11">'Forma 12'!$O$33</definedName>
    <definedName name="VAS083_F_Geriamojovande1Kitareguliuoja1">'Forma 12'!$O$33</definedName>
    <definedName name="VAS083_F_Geriamojovande1Kitosveiklosne1" localSheetId="11">'Forma 12'!$P$33</definedName>
    <definedName name="VAS083_F_Geriamojovande1Kitosveiklosne1">'Forma 12'!$P$33</definedName>
    <definedName name="VAS083_F_Geriamojovande1Nuotekudumblot1" localSheetId="11">'Forma 12'!$L$33</definedName>
    <definedName name="VAS083_F_Geriamojovande1Nuotekudumblot1">'Forma 12'!$L$33</definedName>
    <definedName name="VAS083_F_Geriamojovande1Nuotekusurinki1" localSheetId="11">'Forma 12'!$J$33</definedName>
    <definedName name="VAS083_F_Geriamojovande1Nuotekusurinki1">'Forma 12'!$J$33</definedName>
    <definedName name="VAS083_F_Geriamojovande1Nuotekuvalymas1" localSheetId="11">'Forma 12'!$K$33</definedName>
    <definedName name="VAS083_F_Geriamojovande1Nuotekuvalymas1">'Forma 12'!$K$33</definedName>
    <definedName name="VAS083_F_Geriamojovande1Pavirsiniunuot1" localSheetId="11">'Forma 12'!$M$33</definedName>
    <definedName name="VAS083_F_Geriamojovande1Pavirsiniunuot1">'Forma 12'!$M$33</definedName>
    <definedName name="VAS083_F_Geriamojovande2Apskaitosveikla1" localSheetId="11">'Forma 12'!$N$59</definedName>
    <definedName name="VAS083_F_Geriamojovande2Apskaitosveikla1">'Forma 12'!$N$59</definedName>
    <definedName name="VAS083_F_Geriamojovande2Geriamojovande7" localSheetId="11">'Forma 12'!$G$59</definedName>
    <definedName name="VAS083_F_Geriamojovande2Geriamojovande7">'Forma 12'!$G$59</definedName>
    <definedName name="VAS083_F_Geriamojovande2Geriamojovande8" localSheetId="11">'Forma 12'!$H$59</definedName>
    <definedName name="VAS083_F_Geriamojovande2Geriamojovande8">'Forma 12'!$H$59</definedName>
    <definedName name="VAS083_F_Geriamojovande2Geriamojovande9" localSheetId="11">'Forma 12'!$I$59</definedName>
    <definedName name="VAS083_F_Geriamojovande2Geriamojovande9">'Forma 12'!$I$59</definedName>
    <definedName name="VAS083_F_Geriamojovande2Kitareguliuoja1" localSheetId="11">'Forma 12'!$O$59</definedName>
    <definedName name="VAS083_F_Geriamojovande2Kitareguliuoja1">'Forma 12'!$O$59</definedName>
    <definedName name="VAS083_F_Geriamojovande2Kitosveiklosne1" localSheetId="11">'Forma 12'!$P$59</definedName>
    <definedName name="VAS083_F_Geriamojovande2Kitosveiklosne1">'Forma 12'!$P$59</definedName>
    <definedName name="VAS083_F_Geriamojovande2Nuotekudumblot1" localSheetId="11">'Forma 12'!$L$59</definedName>
    <definedName name="VAS083_F_Geriamojovande2Nuotekudumblot1">'Forma 12'!$L$59</definedName>
    <definedName name="VAS083_F_Geriamojovande2Nuotekusurinki1" localSheetId="11">'Forma 12'!$J$59</definedName>
    <definedName name="VAS083_F_Geriamojovande2Nuotekusurinki1">'Forma 12'!$J$59</definedName>
    <definedName name="VAS083_F_Geriamojovande2Nuotekuvalymas1" localSheetId="11">'Forma 12'!$K$59</definedName>
    <definedName name="VAS083_F_Geriamojovande2Nuotekuvalymas1">'Forma 12'!$K$59</definedName>
    <definedName name="VAS083_F_Geriamojovande2Pavirsiniunuot1" localSheetId="11">'Forma 12'!$M$59</definedName>
    <definedName name="VAS083_F_Geriamojovande2Pavirsiniunuot1">'Forma 12'!$M$59</definedName>
    <definedName name="VAS083_F_Geriamojovande3Apskaitosveikla1" localSheetId="11">'Forma 12'!$N$115</definedName>
    <definedName name="VAS083_F_Geriamojovande3Apskaitosveikla1">'Forma 12'!$N$115</definedName>
    <definedName name="VAS083_F_Geriamojovande3Geriamojovande7" localSheetId="11">'Forma 12'!$G$115</definedName>
    <definedName name="VAS083_F_Geriamojovande3Geriamojovande7">'Forma 12'!$G$115</definedName>
    <definedName name="VAS083_F_Geriamojovande3Geriamojovande8" localSheetId="11">'Forma 12'!$H$115</definedName>
    <definedName name="VAS083_F_Geriamojovande3Geriamojovande8">'Forma 12'!$H$115</definedName>
    <definedName name="VAS083_F_Geriamojovande3Geriamojovande9" localSheetId="11">'Forma 12'!$I$115</definedName>
    <definedName name="VAS083_F_Geriamojovande3Geriamojovande9">'Forma 12'!$I$115</definedName>
    <definedName name="VAS083_F_Geriamojovande3Kitareguliuoja1" localSheetId="11">'Forma 12'!$O$115</definedName>
    <definedName name="VAS083_F_Geriamojovande3Kitareguliuoja1">'Forma 12'!$O$115</definedName>
    <definedName name="VAS083_F_Geriamojovande3Kitosveiklosne1" localSheetId="11">'Forma 12'!$P$115</definedName>
    <definedName name="VAS083_F_Geriamojovande3Kitosveiklosne1">'Forma 12'!$P$115</definedName>
    <definedName name="VAS083_F_Geriamojovande3Nuotekudumblot1" localSheetId="11">'Forma 12'!$L$115</definedName>
    <definedName name="VAS083_F_Geriamojovande3Nuotekudumblot1">'Forma 12'!$L$115</definedName>
    <definedName name="VAS083_F_Geriamojovande3Nuotekusurinki1" localSheetId="11">'Forma 12'!$J$115</definedName>
    <definedName name="VAS083_F_Geriamojovande3Nuotekusurinki1">'Forma 12'!$J$115</definedName>
    <definedName name="VAS083_F_Geriamojovande3Nuotekuvalymas1" localSheetId="11">'Forma 12'!$K$115</definedName>
    <definedName name="VAS083_F_Geriamojovande3Nuotekuvalymas1">'Forma 12'!$K$115</definedName>
    <definedName name="VAS083_F_Geriamojovande3Pavirsiniunuot1" localSheetId="11">'Forma 12'!$M$115</definedName>
    <definedName name="VAS083_F_Geriamojovande3Pavirsiniunuot1">'Forma 12'!$M$115</definedName>
    <definedName name="VAS083_F_Geriamojovande4Apskaitosveikla1" localSheetId="11">'Forma 12'!$N$141</definedName>
    <definedName name="VAS083_F_Geriamojovande4Apskaitosveikla1">'Forma 12'!$N$141</definedName>
    <definedName name="VAS083_F_Geriamojovande4Geriamojovande7" localSheetId="11">'Forma 12'!$G$141</definedName>
    <definedName name="VAS083_F_Geriamojovande4Geriamojovande7">'Forma 12'!$G$141</definedName>
    <definedName name="VAS083_F_Geriamojovande4Geriamojovande8" localSheetId="11">'Forma 12'!$H$141</definedName>
    <definedName name="VAS083_F_Geriamojovande4Geriamojovande8">'Forma 12'!$H$141</definedName>
    <definedName name="VAS083_F_Geriamojovande4Geriamojovande9" localSheetId="11">'Forma 12'!$I$141</definedName>
    <definedName name="VAS083_F_Geriamojovande4Geriamojovande9">'Forma 12'!$I$141</definedName>
    <definedName name="VAS083_F_Geriamojovande4Kitareguliuoja1" localSheetId="11">'Forma 12'!$O$141</definedName>
    <definedName name="VAS083_F_Geriamojovande4Kitareguliuoja1">'Forma 12'!$O$141</definedName>
    <definedName name="VAS083_F_Geriamojovande4Kitosveiklosne1" localSheetId="11">'Forma 12'!$P$141</definedName>
    <definedName name="VAS083_F_Geriamojovande4Kitosveiklosne1">'Forma 12'!$P$141</definedName>
    <definedName name="VAS083_F_Geriamojovande4Nuotekudumblot1" localSheetId="11">'Forma 12'!$L$141</definedName>
    <definedName name="VAS083_F_Geriamojovande4Nuotekudumblot1">'Forma 12'!$L$141</definedName>
    <definedName name="VAS083_F_Geriamojovande4Nuotekusurinki1" localSheetId="11">'Forma 12'!$J$141</definedName>
    <definedName name="VAS083_F_Geriamojovande4Nuotekusurinki1">'Forma 12'!$J$141</definedName>
    <definedName name="VAS083_F_Geriamojovande4Nuotekuvalymas1" localSheetId="11">'Forma 12'!$K$141</definedName>
    <definedName name="VAS083_F_Geriamojovande4Nuotekuvalymas1">'Forma 12'!$K$141</definedName>
    <definedName name="VAS083_F_Geriamojovande4Pavirsiniunuot1" localSheetId="11">'Forma 12'!$M$141</definedName>
    <definedName name="VAS083_F_Geriamojovande4Pavirsiniunuot1">'Forma 12'!$M$141</definedName>
    <definedName name="VAS083_F_Geriamojovande5Apskaitosveikla1" localSheetId="11">'Forma 12'!$N$197</definedName>
    <definedName name="VAS083_F_Geriamojovande5Apskaitosveikla1">'Forma 12'!$N$197</definedName>
    <definedName name="VAS083_F_Geriamojovande5Geriamojovande7" localSheetId="11">'Forma 12'!$G$197</definedName>
    <definedName name="VAS083_F_Geriamojovande5Geriamojovande7">'Forma 12'!$G$197</definedName>
    <definedName name="VAS083_F_Geriamojovande5Geriamojovande8" localSheetId="11">'Forma 12'!$H$197</definedName>
    <definedName name="VAS083_F_Geriamojovande5Geriamojovande8">'Forma 12'!$H$197</definedName>
    <definedName name="VAS083_F_Geriamojovande5Geriamojovande9" localSheetId="11">'Forma 12'!$I$197</definedName>
    <definedName name="VAS083_F_Geriamojovande5Geriamojovande9">'Forma 12'!$I$197</definedName>
    <definedName name="VAS083_F_Geriamojovande5Kitareguliuoja1" localSheetId="11">'Forma 12'!$O$197</definedName>
    <definedName name="VAS083_F_Geriamojovande5Kitareguliuoja1">'Forma 12'!$O$197</definedName>
    <definedName name="VAS083_F_Geriamojovande5Kitosveiklosne1" localSheetId="11">'Forma 12'!$P$197</definedName>
    <definedName name="VAS083_F_Geriamojovande5Kitosveiklosne1">'Forma 12'!$P$197</definedName>
    <definedName name="VAS083_F_Geriamojovande5Nuotekudumblot1" localSheetId="11">'Forma 12'!$L$197</definedName>
    <definedName name="VAS083_F_Geriamojovande5Nuotekudumblot1">'Forma 12'!$L$197</definedName>
    <definedName name="VAS083_F_Geriamojovande5Nuotekusurinki1" localSheetId="11">'Forma 12'!$J$197</definedName>
    <definedName name="VAS083_F_Geriamojovande5Nuotekusurinki1">'Forma 12'!$J$197</definedName>
    <definedName name="VAS083_F_Geriamojovande5Nuotekuvalymas1" localSheetId="11">'Forma 12'!$K$197</definedName>
    <definedName name="VAS083_F_Geriamojovande5Nuotekuvalymas1">'Forma 12'!$K$197</definedName>
    <definedName name="VAS083_F_Geriamojovande5Pavirsiniunuot1" localSheetId="11">'Forma 12'!$M$197</definedName>
    <definedName name="VAS083_F_Geriamojovande5Pavirsiniunuot1">'Forma 12'!$M$197</definedName>
    <definedName name="VAS083_F_Geriamojovande6Apskaitosveikla1" localSheetId="11">'Forma 12'!$N$223</definedName>
    <definedName name="VAS083_F_Geriamojovande6Apskaitosveikla1">'Forma 12'!$N$223</definedName>
    <definedName name="VAS083_F_Geriamojovande6Geriamojovande7" localSheetId="11">'Forma 12'!$G$223</definedName>
    <definedName name="VAS083_F_Geriamojovande6Geriamojovande7">'Forma 12'!$G$223</definedName>
    <definedName name="VAS083_F_Geriamojovande6Geriamojovande8" localSheetId="11">'Forma 12'!$H$223</definedName>
    <definedName name="VAS083_F_Geriamojovande6Geriamojovande8">'Forma 12'!$H$223</definedName>
    <definedName name="VAS083_F_Geriamojovande6Geriamojovande9" localSheetId="11">'Forma 12'!$I$223</definedName>
    <definedName name="VAS083_F_Geriamojovande6Geriamojovande9">'Forma 12'!$I$223</definedName>
    <definedName name="VAS083_F_Geriamojovande6Kitareguliuoja1" localSheetId="11">'Forma 12'!$O$223</definedName>
    <definedName name="VAS083_F_Geriamojovande6Kitareguliuoja1">'Forma 12'!$O$223</definedName>
    <definedName name="VAS083_F_Geriamojovande6Kitosveiklosne1" localSheetId="11">'Forma 12'!$P$223</definedName>
    <definedName name="VAS083_F_Geriamojovande6Kitosveiklosne1">'Forma 12'!$P$223</definedName>
    <definedName name="VAS083_F_Geriamojovande6Nuotekudumblot1" localSheetId="11">'Forma 12'!$L$223</definedName>
    <definedName name="VAS083_F_Geriamojovande6Nuotekudumblot1">'Forma 12'!$L$223</definedName>
    <definedName name="VAS083_F_Geriamojovande6Nuotekusurinki1" localSheetId="11">'Forma 12'!$J$223</definedName>
    <definedName name="VAS083_F_Geriamojovande6Nuotekusurinki1">'Forma 12'!$J$223</definedName>
    <definedName name="VAS083_F_Geriamojovande6Nuotekuvalymas1" localSheetId="11">'Forma 12'!$K$223</definedName>
    <definedName name="VAS083_F_Geriamojovande6Nuotekuvalymas1">'Forma 12'!$K$223</definedName>
    <definedName name="VAS083_F_Geriamojovande6Pavirsiniunuot1" localSheetId="11">'Forma 12'!$M$223</definedName>
    <definedName name="VAS083_F_Geriamojovande6Pavirsiniunuot1">'Forma 12'!$M$223</definedName>
    <definedName name="VAS083_F_Ilgalaikioturt100Apskaitosveikla1" localSheetId="11">'Forma 12'!$N$154</definedName>
    <definedName name="VAS083_F_Ilgalaikioturt100Apskaitosveikla1">'Forma 12'!$N$154</definedName>
    <definedName name="VAS083_F_Ilgalaikioturt100Geriamojovande7" localSheetId="11">'Forma 12'!$G$154</definedName>
    <definedName name="VAS083_F_Ilgalaikioturt100Geriamojovande7">'Forma 12'!$G$154</definedName>
    <definedName name="VAS083_F_Ilgalaikioturt100Geriamojovande8" localSheetId="11">'Forma 12'!$H$154</definedName>
    <definedName name="VAS083_F_Ilgalaikioturt100Geriamojovande8">'Forma 12'!$H$154</definedName>
    <definedName name="VAS083_F_Ilgalaikioturt100Geriamojovande9" localSheetId="11">'Forma 12'!$I$154</definedName>
    <definedName name="VAS083_F_Ilgalaikioturt100Geriamojovande9">'Forma 12'!$I$154</definedName>
    <definedName name="VAS083_F_Ilgalaikioturt100Inventorinisnu1" localSheetId="11">'Forma 12'!$D$154</definedName>
    <definedName name="VAS083_F_Ilgalaikioturt100Inventorinisnu1">'Forma 12'!$D$154</definedName>
    <definedName name="VAS083_F_Ilgalaikioturt100Kitareguliuoja1" localSheetId="11">'Forma 12'!$O$154</definedName>
    <definedName name="VAS083_F_Ilgalaikioturt100Kitareguliuoja1">'Forma 12'!$O$154</definedName>
    <definedName name="VAS083_F_Ilgalaikioturt100Kitosveiklosne1" localSheetId="11">'Forma 12'!$P$154</definedName>
    <definedName name="VAS083_F_Ilgalaikioturt100Kitosveiklosne1">'Forma 12'!$P$154</definedName>
    <definedName name="VAS083_F_Ilgalaikioturt100Lrklimatokaito1" localSheetId="11">'Forma 12'!$E$154</definedName>
    <definedName name="VAS083_F_Ilgalaikioturt100Lrklimatokaito1">'Forma 12'!$E$154</definedName>
    <definedName name="VAS083_F_Ilgalaikioturt100Nuotekudumblot1" localSheetId="11">'Forma 12'!$L$154</definedName>
    <definedName name="VAS083_F_Ilgalaikioturt100Nuotekudumblot1">'Forma 12'!$L$154</definedName>
    <definedName name="VAS083_F_Ilgalaikioturt100Nuotekusurinki1" localSheetId="11">'Forma 12'!$J$154</definedName>
    <definedName name="VAS083_F_Ilgalaikioturt100Nuotekusurinki1">'Forma 12'!$J$154</definedName>
    <definedName name="VAS083_F_Ilgalaikioturt100Nuotekuvalymas1" localSheetId="11">'Forma 12'!$K$154</definedName>
    <definedName name="VAS083_F_Ilgalaikioturt100Nuotekuvalymas1">'Forma 12'!$K$154</definedName>
    <definedName name="VAS083_F_Ilgalaikioturt100Pavirsiniunuot1" localSheetId="11">'Forma 12'!$M$154</definedName>
    <definedName name="VAS083_F_Ilgalaikioturt100Pavirsiniunuot1">'Forma 12'!$M$154</definedName>
    <definedName name="VAS083_F_Ilgalaikioturt100Turtovienetask1" localSheetId="11">'Forma 12'!$F$154</definedName>
    <definedName name="VAS083_F_Ilgalaikioturt100Turtovienetask1">'Forma 12'!$F$154</definedName>
    <definedName name="VAS083_F_Ilgalaikioturt101Apskaitosveikla1" localSheetId="11">'Forma 12'!$N$155</definedName>
    <definedName name="VAS083_F_Ilgalaikioturt101Apskaitosveikla1">'Forma 12'!$N$155</definedName>
    <definedName name="VAS083_F_Ilgalaikioturt101Geriamojovande7" localSheetId="11">'Forma 12'!$G$155</definedName>
    <definedName name="VAS083_F_Ilgalaikioturt101Geriamojovande7">'Forma 12'!$G$155</definedName>
    <definedName name="VAS083_F_Ilgalaikioturt101Geriamojovande8" localSheetId="11">'Forma 12'!$H$155</definedName>
    <definedName name="VAS083_F_Ilgalaikioturt101Geriamojovande8">'Forma 12'!$H$155</definedName>
    <definedName name="VAS083_F_Ilgalaikioturt101Geriamojovande9" localSheetId="11">'Forma 12'!$I$155</definedName>
    <definedName name="VAS083_F_Ilgalaikioturt101Geriamojovande9">'Forma 12'!$I$155</definedName>
    <definedName name="VAS083_F_Ilgalaikioturt101Inventorinisnu1" localSheetId="11">'Forma 12'!$D$155</definedName>
    <definedName name="VAS083_F_Ilgalaikioturt101Inventorinisnu1">'Forma 12'!$D$155</definedName>
    <definedName name="VAS083_F_Ilgalaikioturt101Kitareguliuoja1" localSheetId="11">'Forma 12'!$O$155</definedName>
    <definedName name="VAS083_F_Ilgalaikioturt101Kitareguliuoja1">'Forma 12'!$O$155</definedName>
    <definedName name="VAS083_F_Ilgalaikioturt101Kitosveiklosne1" localSheetId="11">'Forma 12'!$P$155</definedName>
    <definedName name="VAS083_F_Ilgalaikioturt101Kitosveiklosne1">'Forma 12'!$P$155</definedName>
    <definedName name="VAS083_F_Ilgalaikioturt101Lrklimatokaito1" localSheetId="11">'Forma 12'!$E$155</definedName>
    <definedName name="VAS083_F_Ilgalaikioturt101Lrklimatokaito1">'Forma 12'!$E$155</definedName>
    <definedName name="VAS083_F_Ilgalaikioturt101Nuotekudumblot1" localSheetId="11">'Forma 12'!$L$155</definedName>
    <definedName name="VAS083_F_Ilgalaikioturt101Nuotekudumblot1">'Forma 12'!$L$155</definedName>
    <definedName name="VAS083_F_Ilgalaikioturt101Nuotekusurinki1" localSheetId="11">'Forma 12'!$J$155</definedName>
    <definedName name="VAS083_F_Ilgalaikioturt101Nuotekusurinki1">'Forma 12'!$J$155</definedName>
    <definedName name="VAS083_F_Ilgalaikioturt101Nuotekuvalymas1" localSheetId="11">'Forma 12'!$K$155</definedName>
    <definedName name="VAS083_F_Ilgalaikioturt101Nuotekuvalymas1">'Forma 12'!$K$155</definedName>
    <definedName name="VAS083_F_Ilgalaikioturt101Pavirsiniunuot1" localSheetId="11">'Forma 12'!$M$155</definedName>
    <definedName name="VAS083_F_Ilgalaikioturt101Pavirsiniunuot1">'Forma 12'!$M$155</definedName>
    <definedName name="VAS083_F_Ilgalaikioturt101Turtovienetask1" localSheetId="11">'Forma 12'!$F$155</definedName>
    <definedName name="VAS083_F_Ilgalaikioturt101Turtovienetask1">'Forma 12'!$F$155</definedName>
    <definedName name="VAS083_F_Ilgalaikioturt102Apskaitosveikla1" localSheetId="11">'Forma 12'!$N$156</definedName>
    <definedName name="VAS083_F_Ilgalaikioturt102Apskaitosveikla1">'Forma 12'!$N$156</definedName>
    <definedName name="VAS083_F_Ilgalaikioturt102Geriamojovande7" localSheetId="11">'Forma 12'!$G$156</definedName>
    <definedName name="VAS083_F_Ilgalaikioturt102Geriamojovande7">'Forma 12'!$G$156</definedName>
    <definedName name="VAS083_F_Ilgalaikioturt102Geriamojovande8" localSheetId="11">'Forma 12'!$H$156</definedName>
    <definedName name="VAS083_F_Ilgalaikioturt102Geriamojovande8">'Forma 12'!$H$156</definedName>
    <definedName name="VAS083_F_Ilgalaikioturt102Geriamojovande9" localSheetId="11">'Forma 12'!$I$156</definedName>
    <definedName name="VAS083_F_Ilgalaikioturt102Geriamojovande9">'Forma 12'!$I$156</definedName>
    <definedName name="VAS083_F_Ilgalaikioturt102Inventorinisnu1" localSheetId="11">'Forma 12'!$D$156</definedName>
    <definedName name="VAS083_F_Ilgalaikioturt102Inventorinisnu1">'Forma 12'!$D$156</definedName>
    <definedName name="VAS083_F_Ilgalaikioturt102Kitareguliuoja1" localSheetId="11">'Forma 12'!$O$156</definedName>
    <definedName name="VAS083_F_Ilgalaikioturt102Kitareguliuoja1">'Forma 12'!$O$156</definedName>
    <definedName name="VAS083_F_Ilgalaikioturt102Kitosveiklosne1" localSheetId="11">'Forma 12'!$P$156</definedName>
    <definedName name="VAS083_F_Ilgalaikioturt102Kitosveiklosne1">'Forma 12'!$P$156</definedName>
    <definedName name="VAS083_F_Ilgalaikioturt102Lrklimatokaito1" localSheetId="11">'Forma 12'!$E$156</definedName>
    <definedName name="VAS083_F_Ilgalaikioturt102Lrklimatokaito1">'Forma 12'!$E$156</definedName>
    <definedName name="VAS083_F_Ilgalaikioturt102Nuotekudumblot1" localSheetId="11">'Forma 12'!$L$156</definedName>
    <definedName name="VAS083_F_Ilgalaikioturt102Nuotekudumblot1">'Forma 12'!$L$156</definedName>
    <definedName name="VAS083_F_Ilgalaikioturt102Nuotekusurinki1" localSheetId="11">'Forma 12'!$J$156</definedName>
    <definedName name="VAS083_F_Ilgalaikioturt102Nuotekusurinki1">'Forma 12'!$J$156</definedName>
    <definedName name="VAS083_F_Ilgalaikioturt102Nuotekuvalymas1" localSheetId="11">'Forma 12'!$K$156</definedName>
    <definedName name="VAS083_F_Ilgalaikioturt102Nuotekuvalymas1">'Forma 12'!$K$156</definedName>
    <definedName name="VAS083_F_Ilgalaikioturt102Pavirsiniunuot1" localSheetId="11">'Forma 12'!$M$156</definedName>
    <definedName name="VAS083_F_Ilgalaikioturt102Pavirsiniunuot1">'Forma 12'!$M$156</definedName>
    <definedName name="VAS083_F_Ilgalaikioturt102Turtovienetask1" localSheetId="11">'Forma 12'!$F$156</definedName>
    <definedName name="VAS083_F_Ilgalaikioturt102Turtovienetask1">'Forma 12'!$F$156</definedName>
    <definedName name="VAS083_F_Ilgalaikioturt103Apskaitosveikla1" localSheetId="11">'Forma 12'!$N$158</definedName>
    <definedName name="VAS083_F_Ilgalaikioturt103Apskaitosveikla1">'Forma 12'!$N$158</definedName>
    <definedName name="VAS083_F_Ilgalaikioturt103Geriamojovande7" localSheetId="11">'Forma 12'!$G$158</definedName>
    <definedName name="VAS083_F_Ilgalaikioturt103Geriamojovande7">'Forma 12'!$G$158</definedName>
    <definedName name="VAS083_F_Ilgalaikioturt103Geriamojovande8" localSheetId="11">'Forma 12'!$H$158</definedName>
    <definedName name="VAS083_F_Ilgalaikioturt103Geriamojovande8">'Forma 12'!$H$158</definedName>
    <definedName name="VAS083_F_Ilgalaikioturt103Geriamojovande9" localSheetId="11">'Forma 12'!$I$158</definedName>
    <definedName name="VAS083_F_Ilgalaikioturt103Geriamojovande9">'Forma 12'!$I$158</definedName>
    <definedName name="VAS083_F_Ilgalaikioturt103Inventorinisnu1" localSheetId="11">'Forma 12'!$D$158</definedName>
    <definedName name="VAS083_F_Ilgalaikioturt103Inventorinisnu1">'Forma 12'!$D$158</definedName>
    <definedName name="VAS083_F_Ilgalaikioturt103Kitareguliuoja1" localSheetId="11">'Forma 12'!$O$158</definedName>
    <definedName name="VAS083_F_Ilgalaikioturt103Kitareguliuoja1">'Forma 12'!$O$158</definedName>
    <definedName name="VAS083_F_Ilgalaikioturt103Kitosveiklosne1" localSheetId="11">'Forma 12'!$P$158</definedName>
    <definedName name="VAS083_F_Ilgalaikioturt103Kitosveiklosne1">'Forma 12'!$P$158</definedName>
    <definedName name="VAS083_F_Ilgalaikioturt103Lrklimatokaito1" localSheetId="11">'Forma 12'!$E$158</definedName>
    <definedName name="VAS083_F_Ilgalaikioturt103Lrklimatokaito1">'Forma 12'!$E$158</definedName>
    <definedName name="VAS083_F_Ilgalaikioturt103Nuotekudumblot1" localSheetId="11">'Forma 12'!$L$158</definedName>
    <definedName name="VAS083_F_Ilgalaikioturt103Nuotekudumblot1">'Forma 12'!$L$158</definedName>
    <definedName name="VAS083_F_Ilgalaikioturt103Nuotekusurinki1" localSheetId="11">'Forma 12'!$J$158</definedName>
    <definedName name="VAS083_F_Ilgalaikioturt103Nuotekusurinki1">'Forma 12'!$J$158</definedName>
    <definedName name="VAS083_F_Ilgalaikioturt103Nuotekuvalymas1" localSheetId="11">'Forma 12'!$K$158</definedName>
    <definedName name="VAS083_F_Ilgalaikioturt103Nuotekuvalymas1">'Forma 12'!$K$158</definedName>
    <definedName name="VAS083_F_Ilgalaikioturt103Pavirsiniunuot1" localSheetId="11">'Forma 12'!$M$158</definedName>
    <definedName name="VAS083_F_Ilgalaikioturt103Pavirsiniunuot1">'Forma 12'!$M$158</definedName>
    <definedName name="VAS083_F_Ilgalaikioturt103Turtovienetask1" localSheetId="11">'Forma 12'!$F$158</definedName>
    <definedName name="VAS083_F_Ilgalaikioturt103Turtovienetask1">'Forma 12'!$F$158</definedName>
    <definedName name="VAS083_F_Ilgalaikioturt104Apskaitosveikla1" localSheetId="11">'Forma 12'!$N$159</definedName>
    <definedName name="VAS083_F_Ilgalaikioturt104Apskaitosveikla1">'Forma 12'!$N$159</definedName>
    <definedName name="VAS083_F_Ilgalaikioturt104Geriamojovande7" localSheetId="11">'Forma 12'!$G$159</definedName>
    <definedName name="VAS083_F_Ilgalaikioturt104Geriamojovande7">'Forma 12'!$G$159</definedName>
    <definedName name="VAS083_F_Ilgalaikioturt104Geriamojovande8" localSheetId="11">'Forma 12'!$H$159</definedName>
    <definedName name="VAS083_F_Ilgalaikioturt104Geriamojovande8">'Forma 12'!$H$159</definedName>
    <definedName name="VAS083_F_Ilgalaikioturt104Geriamojovande9" localSheetId="11">'Forma 12'!$I$159</definedName>
    <definedName name="VAS083_F_Ilgalaikioturt104Geriamojovande9">'Forma 12'!$I$159</definedName>
    <definedName name="VAS083_F_Ilgalaikioturt104Inventorinisnu1" localSheetId="11">'Forma 12'!$D$159</definedName>
    <definedName name="VAS083_F_Ilgalaikioturt104Inventorinisnu1">'Forma 12'!$D$159</definedName>
    <definedName name="VAS083_F_Ilgalaikioturt104Kitareguliuoja1" localSheetId="11">'Forma 12'!$O$159</definedName>
    <definedName name="VAS083_F_Ilgalaikioturt104Kitareguliuoja1">'Forma 12'!$O$159</definedName>
    <definedName name="VAS083_F_Ilgalaikioturt104Kitosveiklosne1" localSheetId="11">'Forma 12'!$P$159</definedName>
    <definedName name="VAS083_F_Ilgalaikioturt104Kitosveiklosne1">'Forma 12'!$P$159</definedName>
    <definedName name="VAS083_F_Ilgalaikioturt104Lrklimatokaito1" localSheetId="11">'Forma 12'!$E$159</definedName>
    <definedName name="VAS083_F_Ilgalaikioturt104Lrklimatokaito1">'Forma 12'!$E$159</definedName>
    <definedName name="VAS083_F_Ilgalaikioturt104Nuotekudumblot1" localSheetId="11">'Forma 12'!$L$159</definedName>
    <definedName name="VAS083_F_Ilgalaikioturt104Nuotekudumblot1">'Forma 12'!$L$159</definedName>
    <definedName name="VAS083_F_Ilgalaikioturt104Nuotekusurinki1" localSheetId="11">'Forma 12'!$J$159</definedName>
    <definedName name="VAS083_F_Ilgalaikioturt104Nuotekusurinki1">'Forma 12'!$J$159</definedName>
    <definedName name="VAS083_F_Ilgalaikioturt104Nuotekuvalymas1" localSheetId="11">'Forma 12'!$K$159</definedName>
    <definedName name="VAS083_F_Ilgalaikioturt104Nuotekuvalymas1">'Forma 12'!$K$159</definedName>
    <definedName name="VAS083_F_Ilgalaikioturt104Pavirsiniunuot1" localSheetId="11">'Forma 12'!$M$159</definedName>
    <definedName name="VAS083_F_Ilgalaikioturt104Pavirsiniunuot1">'Forma 12'!$M$159</definedName>
    <definedName name="VAS083_F_Ilgalaikioturt104Turtovienetask1" localSheetId="11">'Forma 12'!$F$159</definedName>
    <definedName name="VAS083_F_Ilgalaikioturt104Turtovienetask1">'Forma 12'!$F$159</definedName>
    <definedName name="VAS083_F_Ilgalaikioturt105Apskaitosveikla1" localSheetId="11">'Forma 12'!$N$160</definedName>
    <definedName name="VAS083_F_Ilgalaikioturt105Apskaitosveikla1">'Forma 12'!$N$160</definedName>
    <definedName name="VAS083_F_Ilgalaikioturt105Geriamojovande7" localSheetId="11">'Forma 12'!$G$160</definedName>
    <definedName name="VAS083_F_Ilgalaikioturt105Geriamojovande7">'Forma 12'!$G$160</definedName>
    <definedName name="VAS083_F_Ilgalaikioturt105Geriamojovande8" localSheetId="11">'Forma 12'!$H$160</definedName>
    <definedName name="VAS083_F_Ilgalaikioturt105Geriamojovande8">'Forma 12'!$H$160</definedName>
    <definedName name="VAS083_F_Ilgalaikioturt105Geriamojovande9" localSheetId="11">'Forma 12'!$I$160</definedName>
    <definedName name="VAS083_F_Ilgalaikioturt105Geriamojovande9">'Forma 12'!$I$160</definedName>
    <definedName name="VAS083_F_Ilgalaikioturt105Inventorinisnu1" localSheetId="11">'Forma 12'!$D$160</definedName>
    <definedName name="VAS083_F_Ilgalaikioturt105Inventorinisnu1">'Forma 12'!$D$160</definedName>
    <definedName name="VAS083_F_Ilgalaikioturt105Kitareguliuoja1" localSheetId="11">'Forma 12'!$O$160</definedName>
    <definedName name="VAS083_F_Ilgalaikioturt105Kitareguliuoja1">'Forma 12'!$O$160</definedName>
    <definedName name="VAS083_F_Ilgalaikioturt105Kitosveiklosne1" localSheetId="11">'Forma 12'!$P$160</definedName>
    <definedName name="VAS083_F_Ilgalaikioturt105Kitosveiklosne1">'Forma 12'!$P$160</definedName>
    <definedName name="VAS083_F_Ilgalaikioturt105Lrklimatokaito1" localSheetId="11">'Forma 12'!$E$160</definedName>
    <definedName name="VAS083_F_Ilgalaikioturt105Lrklimatokaito1">'Forma 12'!$E$160</definedName>
    <definedName name="VAS083_F_Ilgalaikioturt105Nuotekudumblot1" localSheetId="11">'Forma 12'!$L$160</definedName>
    <definedName name="VAS083_F_Ilgalaikioturt105Nuotekudumblot1">'Forma 12'!$L$160</definedName>
    <definedName name="VAS083_F_Ilgalaikioturt105Nuotekusurinki1" localSheetId="11">'Forma 12'!$J$160</definedName>
    <definedName name="VAS083_F_Ilgalaikioturt105Nuotekusurinki1">'Forma 12'!$J$160</definedName>
    <definedName name="VAS083_F_Ilgalaikioturt105Nuotekuvalymas1" localSheetId="11">'Forma 12'!$K$160</definedName>
    <definedName name="VAS083_F_Ilgalaikioturt105Nuotekuvalymas1">'Forma 12'!$K$160</definedName>
    <definedName name="VAS083_F_Ilgalaikioturt105Pavirsiniunuot1" localSheetId="11">'Forma 12'!$M$160</definedName>
    <definedName name="VAS083_F_Ilgalaikioturt105Pavirsiniunuot1">'Forma 12'!$M$160</definedName>
    <definedName name="VAS083_F_Ilgalaikioturt105Turtovienetask1" localSheetId="11">'Forma 12'!$F$160</definedName>
    <definedName name="VAS083_F_Ilgalaikioturt105Turtovienetask1">'Forma 12'!$F$160</definedName>
    <definedName name="VAS083_F_Ilgalaikioturt106Apskaitosveikla1" localSheetId="11">'Forma 12'!$N$163</definedName>
    <definedName name="VAS083_F_Ilgalaikioturt106Apskaitosveikla1">'Forma 12'!$N$163</definedName>
    <definedName name="VAS083_F_Ilgalaikioturt106Geriamojovande7" localSheetId="11">'Forma 12'!$G$163</definedName>
    <definedName name="VAS083_F_Ilgalaikioturt106Geriamojovande7">'Forma 12'!$G$163</definedName>
    <definedName name="VAS083_F_Ilgalaikioturt106Geriamojovande8" localSheetId="11">'Forma 12'!$H$163</definedName>
    <definedName name="VAS083_F_Ilgalaikioturt106Geriamojovande8">'Forma 12'!$H$163</definedName>
    <definedName name="VAS083_F_Ilgalaikioturt106Geriamojovande9" localSheetId="11">'Forma 12'!$I$163</definedName>
    <definedName name="VAS083_F_Ilgalaikioturt106Geriamojovande9">'Forma 12'!$I$163</definedName>
    <definedName name="VAS083_F_Ilgalaikioturt106Inventorinisnu1" localSheetId="11">'Forma 12'!$D$163</definedName>
    <definedName name="VAS083_F_Ilgalaikioturt106Inventorinisnu1">'Forma 12'!$D$163</definedName>
    <definedName name="VAS083_F_Ilgalaikioturt106Kitareguliuoja1" localSheetId="11">'Forma 12'!$O$163</definedName>
    <definedName name="VAS083_F_Ilgalaikioturt106Kitareguliuoja1">'Forma 12'!$O$163</definedName>
    <definedName name="VAS083_F_Ilgalaikioturt106Kitosveiklosne1" localSheetId="11">'Forma 12'!$P$163</definedName>
    <definedName name="VAS083_F_Ilgalaikioturt106Kitosveiklosne1">'Forma 12'!$P$163</definedName>
    <definedName name="VAS083_F_Ilgalaikioturt106Lrklimatokaito1" localSheetId="11">'Forma 12'!$E$163</definedName>
    <definedName name="VAS083_F_Ilgalaikioturt106Lrklimatokaito1">'Forma 12'!$E$163</definedName>
    <definedName name="VAS083_F_Ilgalaikioturt106Nuotekudumblot1" localSheetId="11">'Forma 12'!$L$163</definedName>
    <definedName name="VAS083_F_Ilgalaikioturt106Nuotekudumblot1">'Forma 12'!$L$163</definedName>
    <definedName name="VAS083_F_Ilgalaikioturt106Nuotekusurinki1" localSheetId="11">'Forma 12'!$J$163</definedName>
    <definedName name="VAS083_F_Ilgalaikioturt106Nuotekusurinki1">'Forma 12'!$J$163</definedName>
    <definedName name="VAS083_F_Ilgalaikioturt106Nuotekuvalymas1" localSheetId="11">'Forma 12'!$K$163</definedName>
    <definedName name="VAS083_F_Ilgalaikioturt106Nuotekuvalymas1">'Forma 12'!$K$163</definedName>
    <definedName name="VAS083_F_Ilgalaikioturt106Pavirsiniunuot1" localSheetId="11">'Forma 12'!$M$163</definedName>
    <definedName name="VAS083_F_Ilgalaikioturt106Pavirsiniunuot1">'Forma 12'!$M$163</definedName>
    <definedName name="VAS083_F_Ilgalaikioturt106Turtovienetask1" localSheetId="11">'Forma 12'!$F$163</definedName>
    <definedName name="VAS083_F_Ilgalaikioturt106Turtovienetask1">'Forma 12'!$F$163</definedName>
    <definedName name="VAS083_F_Ilgalaikioturt107Apskaitosveikla1" localSheetId="11">'Forma 12'!$N$164</definedName>
    <definedName name="VAS083_F_Ilgalaikioturt107Apskaitosveikla1">'Forma 12'!$N$164</definedName>
    <definedName name="VAS083_F_Ilgalaikioturt107Geriamojovande7" localSheetId="11">'Forma 12'!$G$164</definedName>
    <definedName name="VAS083_F_Ilgalaikioturt107Geriamojovande7">'Forma 12'!$G$164</definedName>
    <definedName name="VAS083_F_Ilgalaikioturt107Geriamojovande8" localSheetId="11">'Forma 12'!$H$164</definedName>
    <definedName name="VAS083_F_Ilgalaikioturt107Geriamojovande8">'Forma 12'!$H$164</definedName>
    <definedName name="VAS083_F_Ilgalaikioturt107Geriamojovande9" localSheetId="11">'Forma 12'!$I$164</definedName>
    <definedName name="VAS083_F_Ilgalaikioturt107Geriamojovande9">'Forma 12'!$I$164</definedName>
    <definedName name="VAS083_F_Ilgalaikioturt107Inventorinisnu1" localSheetId="11">'Forma 12'!$D$164</definedName>
    <definedName name="VAS083_F_Ilgalaikioturt107Inventorinisnu1">'Forma 12'!$D$164</definedName>
    <definedName name="VAS083_F_Ilgalaikioturt107Kitareguliuoja1" localSheetId="11">'Forma 12'!$O$164</definedName>
    <definedName name="VAS083_F_Ilgalaikioturt107Kitareguliuoja1">'Forma 12'!$O$164</definedName>
    <definedName name="VAS083_F_Ilgalaikioturt107Kitosveiklosne1" localSheetId="11">'Forma 12'!$P$164</definedName>
    <definedName name="VAS083_F_Ilgalaikioturt107Kitosveiklosne1">'Forma 12'!$P$164</definedName>
    <definedName name="VAS083_F_Ilgalaikioturt107Lrklimatokaito1" localSheetId="11">'Forma 12'!$E$164</definedName>
    <definedName name="VAS083_F_Ilgalaikioturt107Lrklimatokaito1">'Forma 12'!$E$164</definedName>
    <definedName name="VAS083_F_Ilgalaikioturt107Nuotekudumblot1" localSheetId="11">'Forma 12'!$L$164</definedName>
    <definedName name="VAS083_F_Ilgalaikioturt107Nuotekudumblot1">'Forma 12'!$L$164</definedName>
    <definedName name="VAS083_F_Ilgalaikioturt107Nuotekusurinki1" localSheetId="11">'Forma 12'!$J$164</definedName>
    <definedName name="VAS083_F_Ilgalaikioturt107Nuotekusurinki1">'Forma 12'!$J$164</definedName>
    <definedName name="VAS083_F_Ilgalaikioturt107Nuotekuvalymas1" localSheetId="11">'Forma 12'!$K$164</definedName>
    <definedName name="VAS083_F_Ilgalaikioturt107Nuotekuvalymas1">'Forma 12'!$K$164</definedName>
    <definedName name="VAS083_F_Ilgalaikioturt107Pavirsiniunuot1" localSheetId="11">'Forma 12'!$M$164</definedName>
    <definedName name="VAS083_F_Ilgalaikioturt107Pavirsiniunuot1">'Forma 12'!$M$164</definedName>
    <definedName name="VAS083_F_Ilgalaikioturt107Turtovienetask1" localSheetId="11">'Forma 12'!$F$164</definedName>
    <definedName name="VAS083_F_Ilgalaikioturt107Turtovienetask1">'Forma 12'!$F$164</definedName>
    <definedName name="VAS083_F_Ilgalaikioturt108Apskaitosveikla1" localSheetId="11">'Forma 12'!$N$165</definedName>
    <definedName name="VAS083_F_Ilgalaikioturt108Apskaitosveikla1">'Forma 12'!$N$165</definedName>
    <definedName name="VAS083_F_Ilgalaikioturt108Geriamojovande7" localSheetId="11">'Forma 12'!$G$165</definedName>
    <definedName name="VAS083_F_Ilgalaikioturt108Geriamojovande7">'Forma 12'!$G$165</definedName>
    <definedName name="VAS083_F_Ilgalaikioturt108Geriamojovande8" localSheetId="11">'Forma 12'!$H$165</definedName>
    <definedName name="VAS083_F_Ilgalaikioturt108Geriamojovande8">'Forma 12'!$H$165</definedName>
    <definedName name="VAS083_F_Ilgalaikioturt108Geriamojovande9" localSheetId="11">'Forma 12'!$I$165</definedName>
    <definedName name="VAS083_F_Ilgalaikioturt108Geriamojovande9">'Forma 12'!$I$165</definedName>
    <definedName name="VAS083_F_Ilgalaikioturt108Inventorinisnu1" localSheetId="11">'Forma 12'!$D$165</definedName>
    <definedName name="VAS083_F_Ilgalaikioturt108Inventorinisnu1">'Forma 12'!$D$165</definedName>
    <definedName name="VAS083_F_Ilgalaikioturt108Kitareguliuoja1" localSheetId="11">'Forma 12'!$O$165</definedName>
    <definedName name="VAS083_F_Ilgalaikioturt108Kitareguliuoja1">'Forma 12'!$O$165</definedName>
    <definedName name="VAS083_F_Ilgalaikioturt108Kitosveiklosne1" localSheetId="11">'Forma 12'!$P$165</definedName>
    <definedName name="VAS083_F_Ilgalaikioturt108Kitosveiklosne1">'Forma 12'!$P$165</definedName>
    <definedName name="VAS083_F_Ilgalaikioturt108Lrklimatokaito1" localSheetId="11">'Forma 12'!$E$165</definedName>
    <definedName name="VAS083_F_Ilgalaikioturt108Lrklimatokaito1">'Forma 12'!$E$165</definedName>
    <definedName name="VAS083_F_Ilgalaikioturt108Nuotekudumblot1" localSheetId="11">'Forma 12'!$L$165</definedName>
    <definedName name="VAS083_F_Ilgalaikioturt108Nuotekudumblot1">'Forma 12'!$L$165</definedName>
    <definedName name="VAS083_F_Ilgalaikioturt108Nuotekusurinki1" localSheetId="11">'Forma 12'!$J$165</definedName>
    <definedName name="VAS083_F_Ilgalaikioturt108Nuotekusurinki1">'Forma 12'!$J$165</definedName>
    <definedName name="VAS083_F_Ilgalaikioturt108Nuotekuvalymas1" localSheetId="11">'Forma 12'!$K$165</definedName>
    <definedName name="VAS083_F_Ilgalaikioturt108Nuotekuvalymas1">'Forma 12'!$K$165</definedName>
    <definedName name="VAS083_F_Ilgalaikioturt108Pavirsiniunuot1" localSheetId="11">'Forma 12'!$M$165</definedName>
    <definedName name="VAS083_F_Ilgalaikioturt108Pavirsiniunuot1">'Forma 12'!$M$165</definedName>
    <definedName name="VAS083_F_Ilgalaikioturt108Turtovienetask1" localSheetId="11">'Forma 12'!$F$165</definedName>
    <definedName name="VAS083_F_Ilgalaikioturt108Turtovienetask1">'Forma 12'!$F$165</definedName>
    <definedName name="VAS083_F_Ilgalaikioturt109Apskaitosveikla1" localSheetId="11">'Forma 12'!$N$167</definedName>
    <definedName name="VAS083_F_Ilgalaikioturt109Apskaitosveikla1">'Forma 12'!$N$167</definedName>
    <definedName name="VAS083_F_Ilgalaikioturt109Geriamojovande7" localSheetId="11">'Forma 12'!$G$167</definedName>
    <definedName name="VAS083_F_Ilgalaikioturt109Geriamojovande7">'Forma 12'!$G$167</definedName>
    <definedName name="VAS083_F_Ilgalaikioturt109Geriamojovande8" localSheetId="11">'Forma 12'!$H$167</definedName>
    <definedName name="VAS083_F_Ilgalaikioturt109Geriamojovande8">'Forma 12'!$H$167</definedName>
    <definedName name="VAS083_F_Ilgalaikioturt109Geriamojovande9" localSheetId="11">'Forma 12'!$I$167</definedName>
    <definedName name="VAS083_F_Ilgalaikioturt109Geriamojovande9">'Forma 12'!$I$167</definedName>
    <definedName name="VAS083_F_Ilgalaikioturt109Inventorinisnu1" localSheetId="11">'Forma 12'!$D$167</definedName>
    <definedName name="VAS083_F_Ilgalaikioturt109Inventorinisnu1">'Forma 12'!$D$167</definedName>
    <definedName name="VAS083_F_Ilgalaikioturt109Kitareguliuoja1" localSheetId="11">'Forma 12'!$O$167</definedName>
    <definedName name="VAS083_F_Ilgalaikioturt109Kitareguliuoja1">'Forma 12'!$O$167</definedName>
    <definedName name="VAS083_F_Ilgalaikioturt109Kitosveiklosne1" localSheetId="11">'Forma 12'!$P$167</definedName>
    <definedName name="VAS083_F_Ilgalaikioturt109Kitosveiklosne1">'Forma 12'!$P$167</definedName>
    <definedName name="VAS083_F_Ilgalaikioturt109Lrklimatokaito1" localSheetId="11">'Forma 12'!$E$167</definedName>
    <definedName name="VAS083_F_Ilgalaikioturt109Lrklimatokaito1">'Forma 12'!$E$167</definedName>
    <definedName name="VAS083_F_Ilgalaikioturt109Nuotekudumblot1" localSheetId="11">'Forma 12'!$L$167</definedName>
    <definedName name="VAS083_F_Ilgalaikioturt109Nuotekudumblot1">'Forma 12'!$L$167</definedName>
    <definedName name="VAS083_F_Ilgalaikioturt109Nuotekusurinki1" localSheetId="11">'Forma 12'!$J$167</definedName>
    <definedName name="VAS083_F_Ilgalaikioturt109Nuotekusurinki1">'Forma 12'!$J$167</definedName>
    <definedName name="VAS083_F_Ilgalaikioturt109Nuotekuvalymas1" localSheetId="11">'Forma 12'!$K$167</definedName>
    <definedName name="VAS083_F_Ilgalaikioturt109Nuotekuvalymas1">'Forma 12'!$K$167</definedName>
    <definedName name="VAS083_F_Ilgalaikioturt109Pavirsiniunuot1" localSheetId="11">'Forma 12'!$M$167</definedName>
    <definedName name="VAS083_F_Ilgalaikioturt109Pavirsiniunuot1">'Forma 12'!$M$167</definedName>
    <definedName name="VAS083_F_Ilgalaikioturt109Turtovienetask1" localSheetId="11">'Forma 12'!$F$167</definedName>
    <definedName name="VAS083_F_Ilgalaikioturt109Turtovienetask1">'Forma 12'!$F$167</definedName>
    <definedName name="VAS083_F_Ilgalaikioturt10Apskaitosveikla1" localSheetId="11">'Forma 12'!$N$26</definedName>
    <definedName name="VAS083_F_Ilgalaikioturt10Apskaitosveikla1">'Forma 12'!$N$26</definedName>
    <definedName name="VAS083_F_Ilgalaikioturt10Geriamojovande7" localSheetId="11">'Forma 12'!$G$26</definedName>
    <definedName name="VAS083_F_Ilgalaikioturt10Geriamojovande7">'Forma 12'!$G$26</definedName>
    <definedName name="VAS083_F_Ilgalaikioturt10Geriamojovande8" localSheetId="11">'Forma 12'!$H$26</definedName>
    <definedName name="VAS083_F_Ilgalaikioturt10Geriamojovande8">'Forma 12'!$H$26</definedName>
    <definedName name="VAS083_F_Ilgalaikioturt10Geriamojovande9" localSheetId="11">'Forma 12'!$I$26</definedName>
    <definedName name="VAS083_F_Ilgalaikioturt10Geriamojovande9">'Forma 12'!$I$26</definedName>
    <definedName name="VAS083_F_Ilgalaikioturt10Inventorinisnu1" localSheetId="11">'Forma 12'!$D$26</definedName>
    <definedName name="VAS083_F_Ilgalaikioturt10Inventorinisnu1">'Forma 12'!$D$26</definedName>
    <definedName name="VAS083_F_Ilgalaikioturt10Kitareguliuoja1" localSheetId="11">'Forma 12'!$O$26</definedName>
    <definedName name="VAS083_F_Ilgalaikioturt10Kitareguliuoja1">'Forma 12'!$O$26</definedName>
    <definedName name="VAS083_F_Ilgalaikioturt10Kitosveiklosne1" localSheetId="11">'Forma 12'!$P$26</definedName>
    <definedName name="VAS083_F_Ilgalaikioturt10Kitosveiklosne1">'Forma 12'!$P$26</definedName>
    <definedName name="VAS083_F_Ilgalaikioturt10Lrklimatokaito1" localSheetId="11">'Forma 12'!$E$26</definedName>
    <definedName name="VAS083_F_Ilgalaikioturt10Lrklimatokaito1">'Forma 12'!$E$26</definedName>
    <definedName name="VAS083_F_Ilgalaikioturt10Nuotekudumblot1" localSheetId="11">'Forma 12'!$L$26</definedName>
    <definedName name="VAS083_F_Ilgalaikioturt10Nuotekudumblot1">'Forma 12'!$L$26</definedName>
    <definedName name="VAS083_F_Ilgalaikioturt10Nuotekusurinki1" localSheetId="11">'Forma 12'!$J$26</definedName>
    <definedName name="VAS083_F_Ilgalaikioturt10Nuotekusurinki1">'Forma 12'!$J$26</definedName>
    <definedName name="VAS083_F_Ilgalaikioturt10Nuotekuvalymas1" localSheetId="11">'Forma 12'!$K$26</definedName>
    <definedName name="VAS083_F_Ilgalaikioturt10Nuotekuvalymas1">'Forma 12'!$K$26</definedName>
    <definedName name="VAS083_F_Ilgalaikioturt10Pavirsiniunuot1" localSheetId="11">'Forma 12'!$M$26</definedName>
    <definedName name="VAS083_F_Ilgalaikioturt10Pavirsiniunuot1">'Forma 12'!$M$26</definedName>
    <definedName name="VAS083_F_Ilgalaikioturt10Turtovienetask1" localSheetId="11">'Forma 12'!$F$26</definedName>
    <definedName name="VAS083_F_Ilgalaikioturt10Turtovienetask1">'Forma 12'!$F$26</definedName>
    <definedName name="VAS083_F_Ilgalaikioturt110Apskaitosveikla1" localSheetId="11">'Forma 12'!$N$168</definedName>
    <definedName name="VAS083_F_Ilgalaikioturt110Apskaitosveikla1">'Forma 12'!$N$168</definedName>
    <definedName name="VAS083_F_Ilgalaikioturt110Geriamojovande7" localSheetId="11">'Forma 12'!$G$168</definedName>
    <definedName name="VAS083_F_Ilgalaikioturt110Geriamojovande7">'Forma 12'!$G$168</definedName>
    <definedName name="VAS083_F_Ilgalaikioturt110Geriamojovande8" localSheetId="11">'Forma 12'!$H$168</definedName>
    <definedName name="VAS083_F_Ilgalaikioturt110Geriamojovande8">'Forma 12'!$H$168</definedName>
    <definedName name="VAS083_F_Ilgalaikioturt110Geriamojovande9" localSheetId="11">'Forma 12'!$I$168</definedName>
    <definedName name="VAS083_F_Ilgalaikioturt110Geriamojovande9">'Forma 12'!$I$168</definedName>
    <definedName name="VAS083_F_Ilgalaikioturt110Inventorinisnu1" localSheetId="11">'Forma 12'!$D$168</definedName>
    <definedName name="VAS083_F_Ilgalaikioturt110Inventorinisnu1">'Forma 12'!$D$168</definedName>
    <definedName name="VAS083_F_Ilgalaikioturt110Kitareguliuoja1" localSheetId="11">'Forma 12'!$O$168</definedName>
    <definedName name="VAS083_F_Ilgalaikioturt110Kitareguliuoja1">'Forma 12'!$O$168</definedName>
    <definedName name="VAS083_F_Ilgalaikioturt110Kitosveiklosne1" localSheetId="11">'Forma 12'!$P$168</definedName>
    <definedName name="VAS083_F_Ilgalaikioturt110Kitosveiklosne1">'Forma 12'!$P$168</definedName>
    <definedName name="VAS083_F_Ilgalaikioturt110Lrklimatokaito1" localSheetId="11">'Forma 12'!$E$168</definedName>
    <definedName name="VAS083_F_Ilgalaikioturt110Lrklimatokaito1">'Forma 12'!$E$168</definedName>
    <definedName name="VAS083_F_Ilgalaikioturt110Nuotekudumblot1" localSheetId="11">'Forma 12'!$L$168</definedName>
    <definedName name="VAS083_F_Ilgalaikioturt110Nuotekudumblot1">'Forma 12'!$L$168</definedName>
    <definedName name="VAS083_F_Ilgalaikioturt110Nuotekusurinki1" localSheetId="11">'Forma 12'!$J$168</definedName>
    <definedName name="VAS083_F_Ilgalaikioturt110Nuotekusurinki1">'Forma 12'!$J$168</definedName>
    <definedName name="VAS083_F_Ilgalaikioturt110Nuotekuvalymas1" localSheetId="11">'Forma 12'!$K$168</definedName>
    <definedName name="VAS083_F_Ilgalaikioturt110Nuotekuvalymas1">'Forma 12'!$K$168</definedName>
    <definedName name="VAS083_F_Ilgalaikioturt110Pavirsiniunuot1" localSheetId="11">'Forma 12'!$M$168</definedName>
    <definedName name="VAS083_F_Ilgalaikioturt110Pavirsiniunuot1">'Forma 12'!$M$168</definedName>
    <definedName name="VAS083_F_Ilgalaikioturt110Turtovienetask1" localSheetId="11">'Forma 12'!$F$168</definedName>
    <definedName name="VAS083_F_Ilgalaikioturt110Turtovienetask1">'Forma 12'!$F$168</definedName>
    <definedName name="VAS083_F_Ilgalaikioturt111Apskaitosveikla1" localSheetId="11">'Forma 12'!$N$169</definedName>
    <definedName name="VAS083_F_Ilgalaikioturt111Apskaitosveikla1">'Forma 12'!$N$169</definedName>
    <definedName name="VAS083_F_Ilgalaikioturt111Geriamojovande7" localSheetId="11">'Forma 12'!$G$169</definedName>
    <definedName name="VAS083_F_Ilgalaikioturt111Geriamojovande7">'Forma 12'!$G$169</definedName>
    <definedName name="VAS083_F_Ilgalaikioturt111Geriamojovande8" localSheetId="11">'Forma 12'!$H$169</definedName>
    <definedName name="VAS083_F_Ilgalaikioturt111Geriamojovande8">'Forma 12'!$H$169</definedName>
    <definedName name="VAS083_F_Ilgalaikioturt111Geriamojovande9" localSheetId="11">'Forma 12'!$I$169</definedName>
    <definedName name="VAS083_F_Ilgalaikioturt111Geriamojovande9">'Forma 12'!$I$169</definedName>
    <definedName name="VAS083_F_Ilgalaikioturt111Inventorinisnu1" localSheetId="11">'Forma 12'!$D$169</definedName>
    <definedName name="VAS083_F_Ilgalaikioturt111Inventorinisnu1">'Forma 12'!$D$169</definedName>
    <definedName name="VAS083_F_Ilgalaikioturt111Kitareguliuoja1" localSheetId="11">'Forma 12'!$O$169</definedName>
    <definedName name="VAS083_F_Ilgalaikioturt111Kitareguliuoja1">'Forma 12'!$O$169</definedName>
    <definedName name="VAS083_F_Ilgalaikioturt111Kitosveiklosne1" localSheetId="11">'Forma 12'!$P$169</definedName>
    <definedName name="VAS083_F_Ilgalaikioturt111Kitosveiklosne1">'Forma 12'!$P$169</definedName>
    <definedName name="VAS083_F_Ilgalaikioturt111Lrklimatokaito1" localSheetId="11">'Forma 12'!$E$169</definedName>
    <definedName name="VAS083_F_Ilgalaikioturt111Lrklimatokaito1">'Forma 12'!$E$169</definedName>
    <definedName name="VAS083_F_Ilgalaikioturt111Nuotekudumblot1" localSheetId="11">'Forma 12'!$L$169</definedName>
    <definedName name="VAS083_F_Ilgalaikioturt111Nuotekudumblot1">'Forma 12'!$L$169</definedName>
    <definedName name="VAS083_F_Ilgalaikioturt111Nuotekusurinki1" localSheetId="11">'Forma 12'!$J$169</definedName>
    <definedName name="VAS083_F_Ilgalaikioturt111Nuotekusurinki1">'Forma 12'!$J$169</definedName>
    <definedName name="VAS083_F_Ilgalaikioturt111Nuotekuvalymas1" localSheetId="11">'Forma 12'!$K$169</definedName>
    <definedName name="VAS083_F_Ilgalaikioturt111Nuotekuvalymas1">'Forma 12'!$K$169</definedName>
    <definedName name="VAS083_F_Ilgalaikioturt111Pavirsiniunuot1" localSheetId="11">'Forma 12'!$M$169</definedName>
    <definedName name="VAS083_F_Ilgalaikioturt111Pavirsiniunuot1">'Forma 12'!$M$169</definedName>
    <definedName name="VAS083_F_Ilgalaikioturt111Turtovienetask1" localSheetId="11">'Forma 12'!$F$169</definedName>
    <definedName name="VAS083_F_Ilgalaikioturt111Turtovienetask1">'Forma 12'!$F$169</definedName>
    <definedName name="VAS083_F_Ilgalaikioturt112Apskaitosveikla1" localSheetId="11">'Forma 12'!$N$171</definedName>
    <definedName name="VAS083_F_Ilgalaikioturt112Apskaitosveikla1">'Forma 12'!$N$171</definedName>
    <definedName name="VAS083_F_Ilgalaikioturt112Geriamojovande7" localSheetId="11">'Forma 12'!$G$171</definedName>
    <definedName name="VAS083_F_Ilgalaikioturt112Geriamojovande7">'Forma 12'!$G$171</definedName>
    <definedName name="VAS083_F_Ilgalaikioturt112Geriamojovande8" localSheetId="11">'Forma 12'!$H$171</definedName>
    <definedName name="VAS083_F_Ilgalaikioturt112Geriamojovande8">'Forma 12'!$H$171</definedName>
    <definedName name="VAS083_F_Ilgalaikioturt112Geriamojovande9" localSheetId="11">'Forma 12'!$I$171</definedName>
    <definedName name="VAS083_F_Ilgalaikioturt112Geriamojovande9">'Forma 12'!$I$171</definedName>
    <definedName name="VAS083_F_Ilgalaikioturt112Inventorinisnu1" localSheetId="11">'Forma 12'!$D$171</definedName>
    <definedName name="VAS083_F_Ilgalaikioturt112Inventorinisnu1">'Forma 12'!$D$171</definedName>
    <definedName name="VAS083_F_Ilgalaikioturt112Kitareguliuoja1" localSheetId="11">'Forma 12'!$O$171</definedName>
    <definedName name="VAS083_F_Ilgalaikioturt112Kitareguliuoja1">'Forma 12'!$O$171</definedName>
    <definedName name="VAS083_F_Ilgalaikioturt112Kitosveiklosne1" localSheetId="11">'Forma 12'!$P$171</definedName>
    <definedName name="VAS083_F_Ilgalaikioturt112Kitosveiklosne1">'Forma 12'!$P$171</definedName>
    <definedName name="VAS083_F_Ilgalaikioturt112Lrklimatokaito1" localSheetId="11">'Forma 12'!$E$171</definedName>
    <definedName name="VAS083_F_Ilgalaikioturt112Lrklimatokaito1">'Forma 12'!$E$171</definedName>
    <definedName name="VAS083_F_Ilgalaikioturt112Nuotekudumblot1" localSheetId="11">'Forma 12'!$L$171</definedName>
    <definedName name="VAS083_F_Ilgalaikioturt112Nuotekudumblot1">'Forma 12'!$L$171</definedName>
    <definedName name="VAS083_F_Ilgalaikioturt112Nuotekusurinki1" localSheetId="11">'Forma 12'!$J$171</definedName>
    <definedName name="VAS083_F_Ilgalaikioturt112Nuotekusurinki1">'Forma 12'!$J$171</definedName>
    <definedName name="VAS083_F_Ilgalaikioturt112Nuotekuvalymas1" localSheetId="11">'Forma 12'!$K$171</definedName>
    <definedName name="VAS083_F_Ilgalaikioturt112Nuotekuvalymas1">'Forma 12'!$K$171</definedName>
    <definedName name="VAS083_F_Ilgalaikioturt112Pavirsiniunuot1" localSheetId="11">'Forma 12'!$M$171</definedName>
    <definedName name="VAS083_F_Ilgalaikioturt112Pavirsiniunuot1">'Forma 12'!$M$171</definedName>
    <definedName name="VAS083_F_Ilgalaikioturt112Turtovienetask1" localSheetId="11">'Forma 12'!$F$171</definedName>
    <definedName name="VAS083_F_Ilgalaikioturt112Turtovienetask1">'Forma 12'!$F$171</definedName>
    <definedName name="VAS083_F_Ilgalaikioturt113Apskaitosveikla1" localSheetId="11">'Forma 12'!$N$172</definedName>
    <definedName name="VAS083_F_Ilgalaikioturt113Apskaitosveikla1">'Forma 12'!$N$172</definedName>
    <definedName name="VAS083_F_Ilgalaikioturt113Geriamojovande7" localSheetId="11">'Forma 12'!$G$172</definedName>
    <definedName name="VAS083_F_Ilgalaikioturt113Geriamojovande7">'Forma 12'!$G$172</definedName>
    <definedName name="VAS083_F_Ilgalaikioturt113Geriamojovande8" localSheetId="11">'Forma 12'!$H$172</definedName>
    <definedName name="VAS083_F_Ilgalaikioturt113Geriamojovande8">'Forma 12'!$H$172</definedName>
    <definedName name="VAS083_F_Ilgalaikioturt113Geriamojovande9" localSheetId="11">'Forma 12'!$I$172</definedName>
    <definedName name="VAS083_F_Ilgalaikioturt113Geriamojovande9">'Forma 12'!$I$172</definedName>
    <definedName name="VAS083_F_Ilgalaikioturt113Inventorinisnu1" localSheetId="11">'Forma 12'!$D$172</definedName>
    <definedName name="VAS083_F_Ilgalaikioturt113Inventorinisnu1">'Forma 12'!$D$172</definedName>
    <definedName name="VAS083_F_Ilgalaikioturt113Kitareguliuoja1" localSheetId="11">'Forma 12'!$O$172</definedName>
    <definedName name="VAS083_F_Ilgalaikioturt113Kitareguliuoja1">'Forma 12'!$O$172</definedName>
    <definedName name="VAS083_F_Ilgalaikioturt113Kitosveiklosne1" localSheetId="11">'Forma 12'!$P$172</definedName>
    <definedName name="VAS083_F_Ilgalaikioturt113Kitosveiklosne1">'Forma 12'!$P$172</definedName>
    <definedName name="VAS083_F_Ilgalaikioturt113Lrklimatokaito1" localSheetId="11">'Forma 12'!$E$172</definedName>
    <definedName name="VAS083_F_Ilgalaikioturt113Lrklimatokaito1">'Forma 12'!$E$172</definedName>
    <definedName name="VAS083_F_Ilgalaikioturt113Nuotekudumblot1" localSheetId="11">'Forma 12'!$L$172</definedName>
    <definedName name="VAS083_F_Ilgalaikioturt113Nuotekudumblot1">'Forma 12'!$L$172</definedName>
    <definedName name="VAS083_F_Ilgalaikioturt113Nuotekusurinki1" localSheetId="11">'Forma 12'!$J$172</definedName>
    <definedName name="VAS083_F_Ilgalaikioturt113Nuotekusurinki1">'Forma 12'!$J$172</definedName>
    <definedName name="VAS083_F_Ilgalaikioturt113Nuotekuvalymas1" localSheetId="11">'Forma 12'!$K$172</definedName>
    <definedName name="VAS083_F_Ilgalaikioturt113Nuotekuvalymas1">'Forma 12'!$K$172</definedName>
    <definedName name="VAS083_F_Ilgalaikioturt113Pavirsiniunuot1" localSheetId="11">'Forma 12'!$M$172</definedName>
    <definedName name="VAS083_F_Ilgalaikioturt113Pavirsiniunuot1">'Forma 12'!$M$172</definedName>
    <definedName name="VAS083_F_Ilgalaikioturt113Turtovienetask1" localSheetId="11">'Forma 12'!$F$172</definedName>
    <definedName name="VAS083_F_Ilgalaikioturt113Turtovienetask1">'Forma 12'!$F$172</definedName>
    <definedName name="VAS083_F_Ilgalaikioturt114Apskaitosveikla1" localSheetId="11">'Forma 12'!$N$173</definedName>
    <definedName name="VAS083_F_Ilgalaikioturt114Apskaitosveikla1">'Forma 12'!$N$173</definedName>
    <definedName name="VAS083_F_Ilgalaikioturt114Geriamojovande7" localSheetId="11">'Forma 12'!$G$173</definedName>
    <definedName name="VAS083_F_Ilgalaikioturt114Geriamojovande7">'Forma 12'!$G$173</definedName>
    <definedName name="VAS083_F_Ilgalaikioturt114Geriamojovande8" localSheetId="11">'Forma 12'!$H$173</definedName>
    <definedName name="VAS083_F_Ilgalaikioturt114Geriamojovande8">'Forma 12'!$H$173</definedName>
    <definedName name="VAS083_F_Ilgalaikioturt114Geriamojovande9" localSheetId="11">'Forma 12'!$I$173</definedName>
    <definedName name="VAS083_F_Ilgalaikioturt114Geriamojovande9">'Forma 12'!$I$173</definedName>
    <definedName name="VAS083_F_Ilgalaikioturt114Inventorinisnu1" localSheetId="11">'Forma 12'!$D$173</definedName>
    <definedName name="VAS083_F_Ilgalaikioturt114Inventorinisnu1">'Forma 12'!$D$173</definedName>
    <definedName name="VAS083_F_Ilgalaikioturt114Kitareguliuoja1" localSheetId="11">'Forma 12'!$O$173</definedName>
    <definedName name="VAS083_F_Ilgalaikioturt114Kitareguliuoja1">'Forma 12'!$O$173</definedName>
    <definedName name="VAS083_F_Ilgalaikioturt114Kitosveiklosne1" localSheetId="11">'Forma 12'!$P$173</definedName>
    <definedName name="VAS083_F_Ilgalaikioturt114Kitosveiklosne1">'Forma 12'!$P$173</definedName>
    <definedName name="VAS083_F_Ilgalaikioturt114Lrklimatokaito1" localSheetId="11">'Forma 12'!$E$173</definedName>
    <definedName name="VAS083_F_Ilgalaikioturt114Lrklimatokaito1">'Forma 12'!$E$173</definedName>
    <definedName name="VAS083_F_Ilgalaikioturt114Nuotekudumblot1" localSheetId="11">'Forma 12'!$L$173</definedName>
    <definedName name="VAS083_F_Ilgalaikioturt114Nuotekudumblot1">'Forma 12'!$L$173</definedName>
    <definedName name="VAS083_F_Ilgalaikioturt114Nuotekusurinki1" localSheetId="11">'Forma 12'!$J$173</definedName>
    <definedName name="VAS083_F_Ilgalaikioturt114Nuotekusurinki1">'Forma 12'!$J$173</definedName>
    <definedName name="VAS083_F_Ilgalaikioturt114Nuotekuvalymas1" localSheetId="11">'Forma 12'!$K$173</definedName>
    <definedName name="VAS083_F_Ilgalaikioturt114Nuotekuvalymas1">'Forma 12'!$K$173</definedName>
    <definedName name="VAS083_F_Ilgalaikioturt114Pavirsiniunuot1" localSheetId="11">'Forma 12'!$M$173</definedName>
    <definedName name="VAS083_F_Ilgalaikioturt114Pavirsiniunuot1">'Forma 12'!$M$173</definedName>
    <definedName name="VAS083_F_Ilgalaikioturt114Turtovienetask1" localSheetId="11">'Forma 12'!$F$173</definedName>
    <definedName name="VAS083_F_Ilgalaikioturt114Turtovienetask1">'Forma 12'!$F$173</definedName>
    <definedName name="VAS083_F_Ilgalaikioturt115Apskaitosveikla1" localSheetId="11">'Forma 12'!$N$177</definedName>
    <definedName name="VAS083_F_Ilgalaikioturt115Apskaitosveikla1">'Forma 12'!$N$177</definedName>
    <definedName name="VAS083_F_Ilgalaikioturt115Geriamojovande7" localSheetId="11">'Forma 12'!$G$177</definedName>
    <definedName name="VAS083_F_Ilgalaikioturt115Geriamojovande7">'Forma 12'!$G$177</definedName>
    <definedName name="VAS083_F_Ilgalaikioturt115Geriamojovande8" localSheetId="11">'Forma 12'!$H$177</definedName>
    <definedName name="VAS083_F_Ilgalaikioturt115Geriamojovande8">'Forma 12'!$H$177</definedName>
    <definedName name="VAS083_F_Ilgalaikioturt115Geriamojovande9" localSheetId="11">'Forma 12'!$I$177</definedName>
    <definedName name="VAS083_F_Ilgalaikioturt115Geriamojovande9">'Forma 12'!$I$177</definedName>
    <definedName name="VAS083_F_Ilgalaikioturt115Inventorinisnu1" localSheetId="11">'Forma 12'!$D$177</definedName>
    <definedName name="VAS083_F_Ilgalaikioturt115Inventorinisnu1">'Forma 12'!$D$177</definedName>
    <definedName name="VAS083_F_Ilgalaikioturt115Kitareguliuoja1" localSheetId="11">'Forma 12'!$O$177</definedName>
    <definedName name="VAS083_F_Ilgalaikioturt115Kitareguliuoja1">'Forma 12'!$O$177</definedName>
    <definedName name="VAS083_F_Ilgalaikioturt115Kitosveiklosne1" localSheetId="11">'Forma 12'!$P$177</definedName>
    <definedName name="VAS083_F_Ilgalaikioturt115Kitosveiklosne1">'Forma 12'!$P$177</definedName>
    <definedName name="VAS083_F_Ilgalaikioturt115Lrklimatokaito1" localSheetId="11">'Forma 12'!$E$177</definedName>
    <definedName name="VAS083_F_Ilgalaikioturt115Lrklimatokaito1">'Forma 12'!$E$177</definedName>
    <definedName name="VAS083_F_Ilgalaikioturt115Nuotekudumblot1" localSheetId="11">'Forma 12'!$L$177</definedName>
    <definedName name="VAS083_F_Ilgalaikioturt115Nuotekudumblot1">'Forma 12'!$L$177</definedName>
    <definedName name="VAS083_F_Ilgalaikioturt115Nuotekusurinki1" localSheetId="11">'Forma 12'!$J$177</definedName>
    <definedName name="VAS083_F_Ilgalaikioturt115Nuotekusurinki1">'Forma 12'!$J$177</definedName>
    <definedName name="VAS083_F_Ilgalaikioturt115Nuotekuvalymas1" localSheetId="11">'Forma 12'!$K$177</definedName>
    <definedName name="VAS083_F_Ilgalaikioturt115Nuotekuvalymas1">'Forma 12'!$K$177</definedName>
    <definedName name="VAS083_F_Ilgalaikioturt115Pavirsiniunuot1" localSheetId="11">'Forma 12'!$M$177</definedName>
    <definedName name="VAS083_F_Ilgalaikioturt115Pavirsiniunuot1">'Forma 12'!$M$177</definedName>
    <definedName name="VAS083_F_Ilgalaikioturt115Turtovienetask1" localSheetId="11">'Forma 12'!$F$177</definedName>
    <definedName name="VAS083_F_Ilgalaikioturt115Turtovienetask1">'Forma 12'!$F$177</definedName>
    <definedName name="VAS083_F_Ilgalaikioturt116Apskaitosveikla1" localSheetId="11">'Forma 12'!$N$178</definedName>
    <definedName name="VAS083_F_Ilgalaikioturt116Apskaitosveikla1">'Forma 12'!$N$178</definedName>
    <definedName name="VAS083_F_Ilgalaikioturt116Geriamojovande7" localSheetId="11">'Forma 12'!$G$178</definedName>
    <definedName name="VAS083_F_Ilgalaikioturt116Geriamojovande7">'Forma 12'!$G$178</definedName>
    <definedName name="VAS083_F_Ilgalaikioturt116Geriamojovande8" localSheetId="11">'Forma 12'!$H$178</definedName>
    <definedName name="VAS083_F_Ilgalaikioturt116Geriamojovande8">'Forma 12'!$H$178</definedName>
    <definedName name="VAS083_F_Ilgalaikioturt116Geriamojovande9" localSheetId="11">'Forma 12'!$I$178</definedName>
    <definedName name="VAS083_F_Ilgalaikioturt116Geriamojovande9">'Forma 12'!$I$178</definedName>
    <definedName name="VAS083_F_Ilgalaikioturt116Inventorinisnu1" localSheetId="11">'Forma 12'!$D$178</definedName>
    <definedName name="VAS083_F_Ilgalaikioturt116Inventorinisnu1">'Forma 12'!$D$178</definedName>
    <definedName name="VAS083_F_Ilgalaikioturt116Kitareguliuoja1" localSheetId="11">'Forma 12'!$O$178</definedName>
    <definedName name="VAS083_F_Ilgalaikioturt116Kitareguliuoja1">'Forma 12'!$O$178</definedName>
    <definedName name="VAS083_F_Ilgalaikioturt116Kitosveiklosne1" localSheetId="11">'Forma 12'!$P$178</definedName>
    <definedName name="VAS083_F_Ilgalaikioturt116Kitosveiklosne1">'Forma 12'!$P$178</definedName>
    <definedName name="VAS083_F_Ilgalaikioturt116Lrklimatokaito1" localSheetId="11">'Forma 12'!$E$178</definedName>
    <definedName name="VAS083_F_Ilgalaikioturt116Lrklimatokaito1">'Forma 12'!$E$178</definedName>
    <definedName name="VAS083_F_Ilgalaikioturt116Nuotekudumblot1" localSheetId="11">'Forma 12'!$L$178</definedName>
    <definedName name="VAS083_F_Ilgalaikioturt116Nuotekudumblot1">'Forma 12'!$L$178</definedName>
    <definedName name="VAS083_F_Ilgalaikioturt116Nuotekusurinki1" localSheetId="11">'Forma 12'!$J$178</definedName>
    <definedName name="VAS083_F_Ilgalaikioturt116Nuotekusurinki1">'Forma 12'!$J$178</definedName>
    <definedName name="VAS083_F_Ilgalaikioturt116Nuotekuvalymas1" localSheetId="11">'Forma 12'!$K$178</definedName>
    <definedName name="VAS083_F_Ilgalaikioturt116Nuotekuvalymas1">'Forma 12'!$K$178</definedName>
    <definedName name="VAS083_F_Ilgalaikioturt116Pavirsiniunuot1" localSheetId="11">'Forma 12'!$M$178</definedName>
    <definedName name="VAS083_F_Ilgalaikioturt116Pavirsiniunuot1">'Forma 12'!$M$178</definedName>
    <definedName name="VAS083_F_Ilgalaikioturt116Turtovienetask1" localSheetId="11">'Forma 12'!$F$178</definedName>
    <definedName name="VAS083_F_Ilgalaikioturt116Turtovienetask1">'Forma 12'!$F$178</definedName>
    <definedName name="VAS083_F_Ilgalaikioturt117Apskaitosveikla1" localSheetId="11">'Forma 12'!$N$179</definedName>
    <definedName name="VAS083_F_Ilgalaikioturt117Apskaitosveikla1">'Forma 12'!$N$179</definedName>
    <definedName name="VAS083_F_Ilgalaikioturt117Geriamojovande7" localSheetId="11">'Forma 12'!$G$179</definedName>
    <definedName name="VAS083_F_Ilgalaikioturt117Geriamojovande7">'Forma 12'!$G$179</definedName>
    <definedName name="VAS083_F_Ilgalaikioturt117Geriamojovande8" localSheetId="11">'Forma 12'!$H$179</definedName>
    <definedName name="VAS083_F_Ilgalaikioturt117Geriamojovande8">'Forma 12'!$H$179</definedName>
    <definedName name="VAS083_F_Ilgalaikioturt117Geriamojovande9" localSheetId="11">'Forma 12'!$I$179</definedName>
    <definedName name="VAS083_F_Ilgalaikioturt117Geriamojovande9">'Forma 12'!$I$179</definedName>
    <definedName name="VAS083_F_Ilgalaikioturt117Inventorinisnu1" localSheetId="11">'Forma 12'!$D$179</definedName>
    <definedName name="VAS083_F_Ilgalaikioturt117Inventorinisnu1">'Forma 12'!$D$179</definedName>
    <definedName name="VAS083_F_Ilgalaikioturt117Kitareguliuoja1" localSheetId="11">'Forma 12'!$O$179</definedName>
    <definedName name="VAS083_F_Ilgalaikioturt117Kitareguliuoja1">'Forma 12'!$O$179</definedName>
    <definedName name="VAS083_F_Ilgalaikioturt117Kitosveiklosne1" localSheetId="11">'Forma 12'!$P$179</definedName>
    <definedName name="VAS083_F_Ilgalaikioturt117Kitosveiklosne1">'Forma 12'!$P$179</definedName>
    <definedName name="VAS083_F_Ilgalaikioturt117Lrklimatokaito1" localSheetId="11">'Forma 12'!$E$179</definedName>
    <definedName name="VAS083_F_Ilgalaikioturt117Lrklimatokaito1">'Forma 12'!$E$179</definedName>
    <definedName name="VAS083_F_Ilgalaikioturt117Nuotekudumblot1" localSheetId="11">'Forma 12'!$L$179</definedName>
    <definedName name="VAS083_F_Ilgalaikioturt117Nuotekudumblot1">'Forma 12'!$L$179</definedName>
    <definedName name="VAS083_F_Ilgalaikioturt117Nuotekusurinki1" localSheetId="11">'Forma 12'!$J$179</definedName>
    <definedName name="VAS083_F_Ilgalaikioturt117Nuotekusurinki1">'Forma 12'!$J$179</definedName>
    <definedName name="VAS083_F_Ilgalaikioturt117Nuotekuvalymas1" localSheetId="11">'Forma 12'!$K$179</definedName>
    <definedName name="VAS083_F_Ilgalaikioturt117Nuotekuvalymas1">'Forma 12'!$K$179</definedName>
    <definedName name="VAS083_F_Ilgalaikioturt117Pavirsiniunuot1" localSheetId="11">'Forma 12'!$M$179</definedName>
    <definedName name="VAS083_F_Ilgalaikioturt117Pavirsiniunuot1">'Forma 12'!$M$179</definedName>
    <definedName name="VAS083_F_Ilgalaikioturt117Turtovienetask1" localSheetId="11">'Forma 12'!$F$179</definedName>
    <definedName name="VAS083_F_Ilgalaikioturt117Turtovienetask1">'Forma 12'!$F$179</definedName>
    <definedName name="VAS083_F_Ilgalaikioturt118Apskaitosveikla1" localSheetId="11">'Forma 12'!$N$181</definedName>
    <definedName name="VAS083_F_Ilgalaikioturt118Apskaitosveikla1">'Forma 12'!$N$181</definedName>
    <definedName name="VAS083_F_Ilgalaikioturt118Geriamojovande7" localSheetId="11">'Forma 12'!$G$181</definedName>
    <definedName name="VAS083_F_Ilgalaikioturt118Geriamojovande7">'Forma 12'!$G$181</definedName>
    <definedName name="VAS083_F_Ilgalaikioturt118Geriamojovande8" localSheetId="11">'Forma 12'!$H$181</definedName>
    <definedName name="VAS083_F_Ilgalaikioturt118Geriamojovande8">'Forma 12'!$H$181</definedName>
    <definedName name="VAS083_F_Ilgalaikioturt118Geriamojovande9" localSheetId="11">'Forma 12'!$I$181</definedName>
    <definedName name="VAS083_F_Ilgalaikioturt118Geriamojovande9">'Forma 12'!$I$181</definedName>
    <definedName name="VAS083_F_Ilgalaikioturt118Inventorinisnu1" localSheetId="11">'Forma 12'!$D$181</definedName>
    <definedName name="VAS083_F_Ilgalaikioturt118Inventorinisnu1">'Forma 12'!$D$181</definedName>
    <definedName name="VAS083_F_Ilgalaikioturt118Kitareguliuoja1" localSheetId="11">'Forma 12'!$O$181</definedName>
    <definedName name="VAS083_F_Ilgalaikioturt118Kitareguliuoja1">'Forma 12'!$O$181</definedName>
    <definedName name="VAS083_F_Ilgalaikioturt118Kitosveiklosne1" localSheetId="11">'Forma 12'!$P$181</definedName>
    <definedName name="VAS083_F_Ilgalaikioturt118Kitosveiklosne1">'Forma 12'!$P$181</definedName>
    <definedName name="VAS083_F_Ilgalaikioturt118Lrklimatokaito1" localSheetId="11">'Forma 12'!$E$181</definedName>
    <definedName name="VAS083_F_Ilgalaikioturt118Lrklimatokaito1">'Forma 12'!$E$181</definedName>
    <definedName name="VAS083_F_Ilgalaikioturt118Nuotekudumblot1" localSheetId="11">'Forma 12'!$L$181</definedName>
    <definedName name="VAS083_F_Ilgalaikioturt118Nuotekudumblot1">'Forma 12'!$L$181</definedName>
    <definedName name="VAS083_F_Ilgalaikioturt118Nuotekusurinki1" localSheetId="11">'Forma 12'!$J$181</definedName>
    <definedName name="VAS083_F_Ilgalaikioturt118Nuotekusurinki1">'Forma 12'!$J$181</definedName>
    <definedName name="VAS083_F_Ilgalaikioturt118Nuotekuvalymas1" localSheetId="11">'Forma 12'!$K$181</definedName>
    <definedName name="VAS083_F_Ilgalaikioturt118Nuotekuvalymas1">'Forma 12'!$K$181</definedName>
    <definedName name="VAS083_F_Ilgalaikioturt118Pavirsiniunuot1" localSheetId="11">'Forma 12'!$M$181</definedName>
    <definedName name="VAS083_F_Ilgalaikioturt118Pavirsiniunuot1">'Forma 12'!$M$181</definedName>
    <definedName name="VAS083_F_Ilgalaikioturt118Turtovienetask1" localSheetId="11">'Forma 12'!$F$181</definedName>
    <definedName name="VAS083_F_Ilgalaikioturt118Turtovienetask1">'Forma 12'!$F$181</definedName>
    <definedName name="VAS083_F_Ilgalaikioturt119Apskaitosveikla1" localSheetId="11">'Forma 12'!$N$182</definedName>
    <definedName name="VAS083_F_Ilgalaikioturt119Apskaitosveikla1">'Forma 12'!$N$182</definedName>
    <definedName name="VAS083_F_Ilgalaikioturt119Geriamojovande7" localSheetId="11">'Forma 12'!$G$182</definedName>
    <definedName name="VAS083_F_Ilgalaikioturt119Geriamojovande7">'Forma 12'!$G$182</definedName>
    <definedName name="VAS083_F_Ilgalaikioturt119Geriamojovande8" localSheetId="11">'Forma 12'!$H$182</definedName>
    <definedName name="VAS083_F_Ilgalaikioturt119Geriamojovande8">'Forma 12'!$H$182</definedName>
    <definedName name="VAS083_F_Ilgalaikioturt119Geriamojovande9" localSheetId="11">'Forma 12'!$I$182</definedName>
    <definedName name="VAS083_F_Ilgalaikioturt119Geriamojovande9">'Forma 12'!$I$182</definedName>
    <definedName name="VAS083_F_Ilgalaikioturt119Inventorinisnu1" localSheetId="11">'Forma 12'!$D$182</definedName>
    <definedName name="VAS083_F_Ilgalaikioturt119Inventorinisnu1">'Forma 12'!$D$182</definedName>
    <definedName name="VAS083_F_Ilgalaikioturt119Kitareguliuoja1" localSheetId="11">'Forma 12'!$O$182</definedName>
    <definedName name="VAS083_F_Ilgalaikioturt119Kitareguliuoja1">'Forma 12'!$O$182</definedName>
    <definedName name="VAS083_F_Ilgalaikioturt119Kitosveiklosne1" localSheetId="11">'Forma 12'!$P$182</definedName>
    <definedName name="VAS083_F_Ilgalaikioturt119Kitosveiklosne1">'Forma 12'!$P$182</definedName>
    <definedName name="VAS083_F_Ilgalaikioturt119Lrklimatokaito1" localSheetId="11">'Forma 12'!$E$182</definedName>
    <definedName name="VAS083_F_Ilgalaikioturt119Lrklimatokaito1">'Forma 12'!$E$182</definedName>
    <definedName name="VAS083_F_Ilgalaikioturt119Nuotekudumblot1" localSheetId="11">'Forma 12'!$L$182</definedName>
    <definedName name="VAS083_F_Ilgalaikioturt119Nuotekudumblot1">'Forma 12'!$L$182</definedName>
    <definedName name="VAS083_F_Ilgalaikioturt119Nuotekusurinki1" localSheetId="11">'Forma 12'!$J$182</definedName>
    <definedName name="VAS083_F_Ilgalaikioturt119Nuotekusurinki1">'Forma 12'!$J$182</definedName>
    <definedName name="VAS083_F_Ilgalaikioturt119Nuotekuvalymas1" localSheetId="11">'Forma 12'!$K$182</definedName>
    <definedName name="VAS083_F_Ilgalaikioturt119Nuotekuvalymas1">'Forma 12'!$K$182</definedName>
    <definedName name="VAS083_F_Ilgalaikioturt119Pavirsiniunuot1" localSheetId="11">'Forma 12'!$M$182</definedName>
    <definedName name="VAS083_F_Ilgalaikioturt119Pavirsiniunuot1">'Forma 12'!$M$182</definedName>
    <definedName name="VAS083_F_Ilgalaikioturt119Turtovienetask1" localSheetId="11">'Forma 12'!$F$182</definedName>
    <definedName name="VAS083_F_Ilgalaikioturt119Turtovienetask1">'Forma 12'!$F$182</definedName>
    <definedName name="VAS083_F_Ilgalaikioturt11Apskaitosveikla1" localSheetId="11">'Forma 12'!$N$27</definedName>
    <definedName name="VAS083_F_Ilgalaikioturt11Apskaitosveikla1">'Forma 12'!$N$27</definedName>
    <definedName name="VAS083_F_Ilgalaikioturt11Geriamojovande7" localSheetId="11">'Forma 12'!$G$27</definedName>
    <definedName name="VAS083_F_Ilgalaikioturt11Geriamojovande7">'Forma 12'!$G$27</definedName>
    <definedName name="VAS083_F_Ilgalaikioturt11Geriamojovande8" localSheetId="11">'Forma 12'!$H$27</definedName>
    <definedName name="VAS083_F_Ilgalaikioturt11Geriamojovande8">'Forma 12'!$H$27</definedName>
    <definedName name="VAS083_F_Ilgalaikioturt11Geriamojovande9" localSheetId="11">'Forma 12'!$I$27</definedName>
    <definedName name="VAS083_F_Ilgalaikioturt11Geriamojovande9">'Forma 12'!$I$27</definedName>
    <definedName name="VAS083_F_Ilgalaikioturt11Inventorinisnu1" localSheetId="11">'Forma 12'!$D$27</definedName>
    <definedName name="VAS083_F_Ilgalaikioturt11Inventorinisnu1">'Forma 12'!$D$27</definedName>
    <definedName name="VAS083_F_Ilgalaikioturt11Kitareguliuoja1" localSheetId="11">'Forma 12'!$O$27</definedName>
    <definedName name="VAS083_F_Ilgalaikioturt11Kitareguliuoja1">'Forma 12'!$O$27</definedName>
    <definedName name="VAS083_F_Ilgalaikioturt11Kitosveiklosne1" localSheetId="11">'Forma 12'!$P$27</definedName>
    <definedName name="VAS083_F_Ilgalaikioturt11Kitosveiklosne1">'Forma 12'!$P$27</definedName>
    <definedName name="VAS083_F_Ilgalaikioturt11Lrklimatokaito1" localSheetId="11">'Forma 12'!$E$27</definedName>
    <definedName name="VAS083_F_Ilgalaikioturt11Lrklimatokaito1">'Forma 12'!$E$27</definedName>
    <definedName name="VAS083_F_Ilgalaikioturt11Nuotekudumblot1" localSheetId="11">'Forma 12'!$L$27</definedName>
    <definedName name="VAS083_F_Ilgalaikioturt11Nuotekudumblot1">'Forma 12'!$L$27</definedName>
    <definedName name="VAS083_F_Ilgalaikioturt11Nuotekusurinki1" localSheetId="11">'Forma 12'!$J$27</definedName>
    <definedName name="VAS083_F_Ilgalaikioturt11Nuotekusurinki1">'Forma 12'!$J$27</definedName>
    <definedName name="VAS083_F_Ilgalaikioturt11Nuotekuvalymas1" localSheetId="11">'Forma 12'!$K$27</definedName>
    <definedName name="VAS083_F_Ilgalaikioturt11Nuotekuvalymas1">'Forma 12'!$K$27</definedName>
    <definedName name="VAS083_F_Ilgalaikioturt11Pavirsiniunuot1" localSheetId="11">'Forma 12'!$M$27</definedName>
    <definedName name="VAS083_F_Ilgalaikioturt11Pavirsiniunuot1">'Forma 12'!$M$27</definedName>
    <definedName name="VAS083_F_Ilgalaikioturt11Turtovienetask1" localSheetId="11">'Forma 12'!$F$27</definedName>
    <definedName name="VAS083_F_Ilgalaikioturt11Turtovienetask1">'Forma 12'!$F$27</definedName>
    <definedName name="VAS083_F_Ilgalaikioturt120Apskaitosveikla1" localSheetId="11">'Forma 12'!$N$183</definedName>
    <definedName name="VAS083_F_Ilgalaikioturt120Apskaitosveikla1">'Forma 12'!$N$183</definedName>
    <definedName name="VAS083_F_Ilgalaikioturt120Geriamojovande7" localSheetId="11">'Forma 12'!$G$183</definedName>
    <definedName name="VAS083_F_Ilgalaikioturt120Geriamojovande7">'Forma 12'!$G$183</definedName>
    <definedName name="VAS083_F_Ilgalaikioturt120Geriamojovande8" localSheetId="11">'Forma 12'!$H$183</definedName>
    <definedName name="VAS083_F_Ilgalaikioturt120Geriamojovande8">'Forma 12'!$H$183</definedName>
    <definedName name="VAS083_F_Ilgalaikioturt120Geriamojovande9" localSheetId="11">'Forma 12'!$I$183</definedName>
    <definedName name="VAS083_F_Ilgalaikioturt120Geriamojovande9">'Forma 12'!$I$183</definedName>
    <definedName name="VAS083_F_Ilgalaikioturt120Inventorinisnu1" localSheetId="11">'Forma 12'!$D$183</definedName>
    <definedName name="VAS083_F_Ilgalaikioturt120Inventorinisnu1">'Forma 12'!$D$183</definedName>
    <definedName name="VAS083_F_Ilgalaikioturt120Kitareguliuoja1" localSheetId="11">'Forma 12'!$O$183</definedName>
    <definedName name="VAS083_F_Ilgalaikioturt120Kitareguliuoja1">'Forma 12'!$O$183</definedName>
    <definedName name="VAS083_F_Ilgalaikioturt120Kitosveiklosne1" localSheetId="11">'Forma 12'!$P$183</definedName>
    <definedName name="VAS083_F_Ilgalaikioturt120Kitosveiklosne1">'Forma 12'!$P$183</definedName>
    <definedName name="VAS083_F_Ilgalaikioturt120Lrklimatokaito1" localSheetId="11">'Forma 12'!$E$183</definedName>
    <definedName name="VAS083_F_Ilgalaikioturt120Lrklimatokaito1">'Forma 12'!$E$183</definedName>
    <definedName name="VAS083_F_Ilgalaikioturt120Nuotekudumblot1" localSheetId="11">'Forma 12'!$L$183</definedName>
    <definedName name="VAS083_F_Ilgalaikioturt120Nuotekudumblot1">'Forma 12'!$L$183</definedName>
    <definedName name="VAS083_F_Ilgalaikioturt120Nuotekusurinki1" localSheetId="11">'Forma 12'!$J$183</definedName>
    <definedName name="VAS083_F_Ilgalaikioturt120Nuotekusurinki1">'Forma 12'!$J$183</definedName>
    <definedName name="VAS083_F_Ilgalaikioturt120Nuotekuvalymas1" localSheetId="11">'Forma 12'!$K$183</definedName>
    <definedName name="VAS083_F_Ilgalaikioturt120Nuotekuvalymas1">'Forma 12'!$K$183</definedName>
    <definedName name="VAS083_F_Ilgalaikioturt120Pavirsiniunuot1" localSheetId="11">'Forma 12'!$M$183</definedName>
    <definedName name="VAS083_F_Ilgalaikioturt120Pavirsiniunuot1">'Forma 12'!$M$183</definedName>
    <definedName name="VAS083_F_Ilgalaikioturt120Turtovienetask1" localSheetId="11">'Forma 12'!$F$183</definedName>
    <definedName name="VAS083_F_Ilgalaikioturt120Turtovienetask1">'Forma 12'!$F$183</definedName>
    <definedName name="VAS083_F_Ilgalaikioturt121Apskaitosveikla1" localSheetId="11">'Forma 12'!$N$185</definedName>
    <definedName name="VAS083_F_Ilgalaikioturt121Apskaitosveikla1">'Forma 12'!$N$185</definedName>
    <definedName name="VAS083_F_Ilgalaikioturt121Geriamojovande7" localSheetId="11">'Forma 12'!$G$185</definedName>
    <definedName name="VAS083_F_Ilgalaikioturt121Geriamojovande7">'Forma 12'!$G$185</definedName>
    <definedName name="VAS083_F_Ilgalaikioturt121Geriamojovande8" localSheetId="11">'Forma 12'!$H$185</definedName>
    <definedName name="VAS083_F_Ilgalaikioturt121Geriamojovande8">'Forma 12'!$H$185</definedName>
    <definedName name="VAS083_F_Ilgalaikioturt121Geriamojovande9" localSheetId="11">'Forma 12'!$I$185</definedName>
    <definedName name="VAS083_F_Ilgalaikioturt121Geriamojovande9">'Forma 12'!$I$185</definedName>
    <definedName name="VAS083_F_Ilgalaikioturt121Inventorinisnu1" localSheetId="11">'Forma 12'!$D$185</definedName>
    <definedName name="VAS083_F_Ilgalaikioturt121Inventorinisnu1">'Forma 12'!$D$185</definedName>
    <definedName name="VAS083_F_Ilgalaikioturt121Kitareguliuoja1" localSheetId="11">'Forma 12'!$O$185</definedName>
    <definedName name="VAS083_F_Ilgalaikioturt121Kitareguliuoja1">'Forma 12'!$O$185</definedName>
    <definedName name="VAS083_F_Ilgalaikioturt121Kitosveiklosne1" localSheetId="11">'Forma 12'!$P$185</definedName>
    <definedName name="VAS083_F_Ilgalaikioturt121Kitosveiklosne1">'Forma 12'!$P$185</definedName>
    <definedName name="VAS083_F_Ilgalaikioturt121Lrklimatokaito1" localSheetId="11">'Forma 12'!$E$185</definedName>
    <definedName name="VAS083_F_Ilgalaikioturt121Lrklimatokaito1">'Forma 12'!$E$185</definedName>
    <definedName name="VAS083_F_Ilgalaikioturt121Nuotekudumblot1" localSheetId="11">'Forma 12'!$L$185</definedName>
    <definedName name="VAS083_F_Ilgalaikioturt121Nuotekudumblot1">'Forma 12'!$L$185</definedName>
    <definedName name="VAS083_F_Ilgalaikioturt121Nuotekusurinki1" localSheetId="11">'Forma 12'!$J$185</definedName>
    <definedName name="VAS083_F_Ilgalaikioturt121Nuotekusurinki1">'Forma 12'!$J$185</definedName>
    <definedName name="VAS083_F_Ilgalaikioturt121Nuotekuvalymas1" localSheetId="11">'Forma 12'!$K$185</definedName>
    <definedName name="VAS083_F_Ilgalaikioturt121Nuotekuvalymas1">'Forma 12'!$K$185</definedName>
    <definedName name="VAS083_F_Ilgalaikioturt121Pavirsiniunuot1" localSheetId="11">'Forma 12'!$M$185</definedName>
    <definedName name="VAS083_F_Ilgalaikioturt121Pavirsiniunuot1">'Forma 12'!$M$185</definedName>
    <definedName name="VAS083_F_Ilgalaikioturt121Turtovienetask1" localSheetId="11">'Forma 12'!$F$185</definedName>
    <definedName name="VAS083_F_Ilgalaikioturt121Turtovienetask1">'Forma 12'!$F$185</definedName>
    <definedName name="VAS083_F_Ilgalaikioturt122Apskaitosveikla1" localSheetId="11">'Forma 12'!$N$186</definedName>
    <definedName name="VAS083_F_Ilgalaikioturt122Apskaitosveikla1">'Forma 12'!$N$186</definedName>
    <definedName name="VAS083_F_Ilgalaikioturt122Geriamojovande7" localSheetId="11">'Forma 12'!$G$186</definedName>
    <definedName name="VAS083_F_Ilgalaikioturt122Geriamojovande7">'Forma 12'!$G$186</definedName>
    <definedName name="VAS083_F_Ilgalaikioturt122Geriamojovande8" localSheetId="11">'Forma 12'!$H$186</definedName>
    <definedName name="VAS083_F_Ilgalaikioturt122Geriamojovande8">'Forma 12'!$H$186</definedName>
    <definedName name="VAS083_F_Ilgalaikioturt122Geriamojovande9" localSheetId="11">'Forma 12'!$I$186</definedName>
    <definedName name="VAS083_F_Ilgalaikioturt122Geriamojovande9">'Forma 12'!$I$186</definedName>
    <definedName name="VAS083_F_Ilgalaikioturt122Inventorinisnu1" localSheetId="11">'Forma 12'!$D$186</definedName>
    <definedName name="VAS083_F_Ilgalaikioturt122Inventorinisnu1">'Forma 12'!$D$186</definedName>
    <definedName name="VAS083_F_Ilgalaikioturt122Kitareguliuoja1" localSheetId="11">'Forma 12'!$O$186</definedName>
    <definedName name="VAS083_F_Ilgalaikioturt122Kitareguliuoja1">'Forma 12'!$O$186</definedName>
    <definedName name="VAS083_F_Ilgalaikioturt122Kitosveiklosne1" localSheetId="11">'Forma 12'!$P$186</definedName>
    <definedName name="VAS083_F_Ilgalaikioturt122Kitosveiklosne1">'Forma 12'!$P$186</definedName>
    <definedName name="VAS083_F_Ilgalaikioturt122Lrklimatokaito1" localSheetId="11">'Forma 12'!$E$186</definedName>
    <definedName name="VAS083_F_Ilgalaikioturt122Lrklimatokaito1">'Forma 12'!$E$186</definedName>
    <definedName name="VAS083_F_Ilgalaikioturt122Nuotekudumblot1" localSheetId="11">'Forma 12'!$L$186</definedName>
    <definedName name="VAS083_F_Ilgalaikioturt122Nuotekudumblot1">'Forma 12'!$L$186</definedName>
    <definedName name="VAS083_F_Ilgalaikioturt122Nuotekusurinki1" localSheetId="11">'Forma 12'!$J$186</definedName>
    <definedName name="VAS083_F_Ilgalaikioturt122Nuotekusurinki1">'Forma 12'!$J$186</definedName>
    <definedName name="VAS083_F_Ilgalaikioturt122Nuotekuvalymas1" localSheetId="11">'Forma 12'!$K$186</definedName>
    <definedName name="VAS083_F_Ilgalaikioturt122Nuotekuvalymas1">'Forma 12'!$K$186</definedName>
    <definedName name="VAS083_F_Ilgalaikioturt122Pavirsiniunuot1" localSheetId="11">'Forma 12'!$M$186</definedName>
    <definedName name="VAS083_F_Ilgalaikioturt122Pavirsiniunuot1">'Forma 12'!$M$186</definedName>
    <definedName name="VAS083_F_Ilgalaikioturt122Turtovienetask1" localSheetId="11">'Forma 12'!$F$186</definedName>
    <definedName name="VAS083_F_Ilgalaikioturt122Turtovienetask1">'Forma 12'!$F$186</definedName>
    <definedName name="VAS083_F_Ilgalaikioturt123Apskaitosveikla1" localSheetId="11">'Forma 12'!$N$187</definedName>
    <definedName name="VAS083_F_Ilgalaikioturt123Apskaitosveikla1">'Forma 12'!$N$187</definedName>
    <definedName name="VAS083_F_Ilgalaikioturt123Geriamojovande7" localSheetId="11">'Forma 12'!$G$187</definedName>
    <definedName name="VAS083_F_Ilgalaikioturt123Geriamojovande7">'Forma 12'!$G$187</definedName>
    <definedName name="VAS083_F_Ilgalaikioturt123Geriamojovande8" localSheetId="11">'Forma 12'!$H$187</definedName>
    <definedName name="VAS083_F_Ilgalaikioturt123Geriamojovande8">'Forma 12'!$H$187</definedName>
    <definedName name="VAS083_F_Ilgalaikioturt123Geriamojovande9" localSheetId="11">'Forma 12'!$I$187</definedName>
    <definedName name="VAS083_F_Ilgalaikioturt123Geriamojovande9">'Forma 12'!$I$187</definedName>
    <definedName name="VAS083_F_Ilgalaikioturt123Inventorinisnu1" localSheetId="11">'Forma 12'!$D$187</definedName>
    <definedName name="VAS083_F_Ilgalaikioturt123Inventorinisnu1">'Forma 12'!$D$187</definedName>
    <definedName name="VAS083_F_Ilgalaikioturt123Kitareguliuoja1" localSheetId="11">'Forma 12'!$O$187</definedName>
    <definedName name="VAS083_F_Ilgalaikioturt123Kitareguliuoja1">'Forma 12'!$O$187</definedName>
    <definedName name="VAS083_F_Ilgalaikioturt123Kitosveiklosne1" localSheetId="11">'Forma 12'!$P$187</definedName>
    <definedName name="VAS083_F_Ilgalaikioturt123Kitosveiklosne1">'Forma 12'!$P$187</definedName>
    <definedName name="VAS083_F_Ilgalaikioturt123Lrklimatokaito1" localSheetId="11">'Forma 12'!$E$187</definedName>
    <definedName name="VAS083_F_Ilgalaikioturt123Lrklimatokaito1">'Forma 12'!$E$187</definedName>
    <definedName name="VAS083_F_Ilgalaikioturt123Nuotekudumblot1" localSheetId="11">'Forma 12'!$L$187</definedName>
    <definedName name="VAS083_F_Ilgalaikioturt123Nuotekudumblot1">'Forma 12'!$L$187</definedName>
    <definedName name="VAS083_F_Ilgalaikioturt123Nuotekusurinki1" localSheetId="11">'Forma 12'!$J$187</definedName>
    <definedName name="VAS083_F_Ilgalaikioturt123Nuotekusurinki1">'Forma 12'!$J$187</definedName>
    <definedName name="VAS083_F_Ilgalaikioturt123Nuotekuvalymas1" localSheetId="11">'Forma 12'!$K$187</definedName>
    <definedName name="VAS083_F_Ilgalaikioturt123Nuotekuvalymas1">'Forma 12'!$K$187</definedName>
    <definedName name="VAS083_F_Ilgalaikioturt123Pavirsiniunuot1" localSheetId="11">'Forma 12'!$M$187</definedName>
    <definedName name="VAS083_F_Ilgalaikioturt123Pavirsiniunuot1">'Forma 12'!$M$187</definedName>
    <definedName name="VAS083_F_Ilgalaikioturt123Turtovienetask1" localSheetId="11">'Forma 12'!$F$187</definedName>
    <definedName name="VAS083_F_Ilgalaikioturt123Turtovienetask1">'Forma 12'!$F$187</definedName>
    <definedName name="VAS083_F_Ilgalaikioturt124Apskaitosveikla1" localSheetId="11">'Forma 12'!$N$190</definedName>
    <definedName name="VAS083_F_Ilgalaikioturt124Apskaitosveikla1">'Forma 12'!$N$190</definedName>
    <definedName name="VAS083_F_Ilgalaikioturt124Geriamojovande7" localSheetId="11">'Forma 12'!$G$190</definedName>
    <definedName name="VAS083_F_Ilgalaikioturt124Geriamojovande7">'Forma 12'!$G$190</definedName>
    <definedName name="VAS083_F_Ilgalaikioturt124Geriamojovande8" localSheetId="11">'Forma 12'!$H$190</definedName>
    <definedName name="VAS083_F_Ilgalaikioturt124Geriamojovande8">'Forma 12'!$H$190</definedName>
    <definedName name="VAS083_F_Ilgalaikioturt124Geriamojovande9" localSheetId="11">'Forma 12'!$I$190</definedName>
    <definedName name="VAS083_F_Ilgalaikioturt124Geriamojovande9">'Forma 12'!$I$190</definedName>
    <definedName name="VAS083_F_Ilgalaikioturt124Inventorinisnu1" localSheetId="11">'Forma 12'!$D$190</definedName>
    <definedName name="VAS083_F_Ilgalaikioturt124Inventorinisnu1">'Forma 12'!$D$190</definedName>
    <definedName name="VAS083_F_Ilgalaikioturt124Kitareguliuoja1" localSheetId="11">'Forma 12'!$O$190</definedName>
    <definedName name="VAS083_F_Ilgalaikioturt124Kitareguliuoja1">'Forma 12'!$O$190</definedName>
    <definedName name="VAS083_F_Ilgalaikioturt124Kitosveiklosne1" localSheetId="11">'Forma 12'!$P$190</definedName>
    <definedName name="VAS083_F_Ilgalaikioturt124Kitosveiklosne1">'Forma 12'!$P$190</definedName>
    <definedName name="VAS083_F_Ilgalaikioturt124Lrklimatokaito1" localSheetId="11">'Forma 12'!$E$190</definedName>
    <definedName name="VAS083_F_Ilgalaikioturt124Lrklimatokaito1">'Forma 12'!$E$190</definedName>
    <definedName name="VAS083_F_Ilgalaikioturt124Nuotekudumblot1" localSheetId="11">'Forma 12'!$L$190</definedName>
    <definedName name="VAS083_F_Ilgalaikioturt124Nuotekudumblot1">'Forma 12'!$L$190</definedName>
    <definedName name="VAS083_F_Ilgalaikioturt124Nuotekusurinki1" localSheetId="11">'Forma 12'!$J$190</definedName>
    <definedName name="VAS083_F_Ilgalaikioturt124Nuotekusurinki1">'Forma 12'!$J$190</definedName>
    <definedName name="VAS083_F_Ilgalaikioturt124Nuotekuvalymas1" localSheetId="11">'Forma 12'!$K$190</definedName>
    <definedName name="VAS083_F_Ilgalaikioturt124Nuotekuvalymas1">'Forma 12'!$K$190</definedName>
    <definedName name="VAS083_F_Ilgalaikioturt124Pavirsiniunuot1" localSheetId="11">'Forma 12'!$M$190</definedName>
    <definedName name="VAS083_F_Ilgalaikioturt124Pavirsiniunuot1">'Forma 12'!$M$190</definedName>
    <definedName name="VAS083_F_Ilgalaikioturt124Turtovienetask1" localSheetId="11">'Forma 12'!$F$190</definedName>
    <definedName name="VAS083_F_Ilgalaikioturt124Turtovienetask1">'Forma 12'!$F$190</definedName>
    <definedName name="VAS083_F_Ilgalaikioturt125Apskaitosveikla1" localSheetId="11">'Forma 12'!$N$191</definedName>
    <definedName name="VAS083_F_Ilgalaikioturt125Apskaitosveikla1">'Forma 12'!$N$191</definedName>
    <definedName name="VAS083_F_Ilgalaikioturt125Geriamojovande7" localSheetId="11">'Forma 12'!$G$191</definedName>
    <definedName name="VAS083_F_Ilgalaikioturt125Geriamojovande7">'Forma 12'!$G$191</definedName>
    <definedName name="VAS083_F_Ilgalaikioturt125Geriamojovande8" localSheetId="11">'Forma 12'!$H$191</definedName>
    <definedName name="VAS083_F_Ilgalaikioturt125Geriamojovande8">'Forma 12'!$H$191</definedName>
    <definedName name="VAS083_F_Ilgalaikioturt125Geriamojovande9" localSheetId="11">'Forma 12'!$I$191</definedName>
    <definedName name="VAS083_F_Ilgalaikioturt125Geriamojovande9">'Forma 12'!$I$191</definedName>
    <definedName name="VAS083_F_Ilgalaikioturt125Inventorinisnu1" localSheetId="11">'Forma 12'!$D$191</definedName>
    <definedName name="VAS083_F_Ilgalaikioturt125Inventorinisnu1">'Forma 12'!$D$191</definedName>
    <definedName name="VAS083_F_Ilgalaikioturt125Kitareguliuoja1" localSheetId="11">'Forma 12'!$O$191</definedName>
    <definedName name="VAS083_F_Ilgalaikioturt125Kitareguliuoja1">'Forma 12'!$O$191</definedName>
    <definedName name="VAS083_F_Ilgalaikioturt125Kitosveiklosne1" localSheetId="11">'Forma 12'!$P$191</definedName>
    <definedName name="VAS083_F_Ilgalaikioturt125Kitosveiklosne1">'Forma 12'!$P$191</definedName>
    <definedName name="VAS083_F_Ilgalaikioturt125Lrklimatokaito1" localSheetId="11">'Forma 12'!$E$191</definedName>
    <definedName name="VAS083_F_Ilgalaikioturt125Lrklimatokaito1">'Forma 12'!$E$191</definedName>
    <definedName name="VAS083_F_Ilgalaikioturt125Nuotekudumblot1" localSheetId="11">'Forma 12'!$L$191</definedName>
    <definedName name="VAS083_F_Ilgalaikioturt125Nuotekudumblot1">'Forma 12'!$L$191</definedName>
    <definedName name="VAS083_F_Ilgalaikioturt125Nuotekusurinki1" localSheetId="11">'Forma 12'!$J$191</definedName>
    <definedName name="VAS083_F_Ilgalaikioturt125Nuotekusurinki1">'Forma 12'!$J$191</definedName>
    <definedName name="VAS083_F_Ilgalaikioturt125Nuotekuvalymas1" localSheetId="11">'Forma 12'!$K$191</definedName>
    <definedName name="VAS083_F_Ilgalaikioturt125Nuotekuvalymas1">'Forma 12'!$K$191</definedName>
    <definedName name="VAS083_F_Ilgalaikioturt125Pavirsiniunuot1" localSheetId="11">'Forma 12'!$M$191</definedName>
    <definedName name="VAS083_F_Ilgalaikioturt125Pavirsiniunuot1">'Forma 12'!$M$191</definedName>
    <definedName name="VAS083_F_Ilgalaikioturt125Turtovienetask1" localSheetId="11">'Forma 12'!$F$191</definedName>
    <definedName name="VAS083_F_Ilgalaikioturt125Turtovienetask1">'Forma 12'!$F$191</definedName>
    <definedName name="VAS083_F_Ilgalaikioturt126Apskaitosveikla1" localSheetId="11">'Forma 12'!$N$192</definedName>
    <definedName name="VAS083_F_Ilgalaikioturt126Apskaitosveikla1">'Forma 12'!$N$192</definedName>
    <definedName name="VAS083_F_Ilgalaikioturt126Geriamojovande7" localSheetId="11">'Forma 12'!$G$192</definedName>
    <definedName name="VAS083_F_Ilgalaikioturt126Geriamojovande7">'Forma 12'!$G$192</definedName>
    <definedName name="VAS083_F_Ilgalaikioturt126Geriamojovande8" localSheetId="11">'Forma 12'!$H$192</definedName>
    <definedName name="VAS083_F_Ilgalaikioturt126Geriamojovande8">'Forma 12'!$H$192</definedName>
    <definedName name="VAS083_F_Ilgalaikioturt126Geriamojovande9" localSheetId="11">'Forma 12'!$I$192</definedName>
    <definedName name="VAS083_F_Ilgalaikioturt126Geriamojovande9">'Forma 12'!$I$192</definedName>
    <definedName name="VAS083_F_Ilgalaikioturt126Inventorinisnu1" localSheetId="11">'Forma 12'!$D$192</definedName>
    <definedName name="VAS083_F_Ilgalaikioturt126Inventorinisnu1">'Forma 12'!$D$192</definedName>
    <definedName name="VAS083_F_Ilgalaikioturt126Kitareguliuoja1" localSheetId="11">'Forma 12'!$O$192</definedName>
    <definedName name="VAS083_F_Ilgalaikioturt126Kitareguliuoja1">'Forma 12'!$O$192</definedName>
    <definedName name="VAS083_F_Ilgalaikioturt126Kitosveiklosne1" localSheetId="11">'Forma 12'!$P$192</definedName>
    <definedName name="VAS083_F_Ilgalaikioturt126Kitosveiklosne1">'Forma 12'!$P$192</definedName>
    <definedName name="VAS083_F_Ilgalaikioturt126Lrklimatokaito1" localSheetId="11">'Forma 12'!$E$192</definedName>
    <definedName name="VAS083_F_Ilgalaikioturt126Lrklimatokaito1">'Forma 12'!$E$192</definedName>
    <definedName name="VAS083_F_Ilgalaikioturt126Nuotekudumblot1" localSheetId="11">'Forma 12'!$L$192</definedName>
    <definedName name="VAS083_F_Ilgalaikioturt126Nuotekudumblot1">'Forma 12'!$L$192</definedName>
    <definedName name="VAS083_F_Ilgalaikioturt126Nuotekusurinki1" localSheetId="11">'Forma 12'!$J$192</definedName>
    <definedName name="VAS083_F_Ilgalaikioturt126Nuotekusurinki1">'Forma 12'!$J$192</definedName>
    <definedName name="VAS083_F_Ilgalaikioturt126Nuotekuvalymas1" localSheetId="11">'Forma 12'!$K$192</definedName>
    <definedName name="VAS083_F_Ilgalaikioturt126Nuotekuvalymas1">'Forma 12'!$K$192</definedName>
    <definedName name="VAS083_F_Ilgalaikioturt126Pavirsiniunuot1" localSheetId="11">'Forma 12'!$M$192</definedName>
    <definedName name="VAS083_F_Ilgalaikioturt126Pavirsiniunuot1">'Forma 12'!$M$192</definedName>
    <definedName name="VAS083_F_Ilgalaikioturt126Turtovienetask1" localSheetId="11">'Forma 12'!$F$192</definedName>
    <definedName name="VAS083_F_Ilgalaikioturt126Turtovienetask1">'Forma 12'!$F$192</definedName>
    <definedName name="VAS083_F_Ilgalaikioturt127Apskaitosveikla1" localSheetId="11">'Forma 12'!$N$194</definedName>
    <definedName name="VAS083_F_Ilgalaikioturt127Apskaitosveikla1">'Forma 12'!$N$194</definedName>
    <definedName name="VAS083_F_Ilgalaikioturt127Geriamojovande7" localSheetId="11">'Forma 12'!$G$194</definedName>
    <definedName name="VAS083_F_Ilgalaikioturt127Geriamojovande7">'Forma 12'!$G$194</definedName>
    <definedName name="VAS083_F_Ilgalaikioturt127Geriamojovande8" localSheetId="11">'Forma 12'!$H$194</definedName>
    <definedName name="VAS083_F_Ilgalaikioturt127Geriamojovande8">'Forma 12'!$H$194</definedName>
    <definedName name="VAS083_F_Ilgalaikioturt127Geriamojovande9" localSheetId="11">'Forma 12'!$I$194</definedName>
    <definedName name="VAS083_F_Ilgalaikioturt127Geriamojovande9">'Forma 12'!$I$194</definedName>
    <definedName name="VAS083_F_Ilgalaikioturt127Inventorinisnu1" localSheetId="11">'Forma 12'!$D$194</definedName>
    <definedName name="VAS083_F_Ilgalaikioturt127Inventorinisnu1">'Forma 12'!$D$194</definedName>
    <definedName name="VAS083_F_Ilgalaikioturt127Kitareguliuoja1" localSheetId="11">'Forma 12'!$O$194</definedName>
    <definedName name="VAS083_F_Ilgalaikioturt127Kitareguliuoja1">'Forma 12'!$O$194</definedName>
    <definedName name="VAS083_F_Ilgalaikioturt127Kitosveiklosne1" localSheetId="11">'Forma 12'!$P$194</definedName>
    <definedName name="VAS083_F_Ilgalaikioturt127Kitosveiklosne1">'Forma 12'!$P$194</definedName>
    <definedName name="VAS083_F_Ilgalaikioturt127Lrklimatokaito1" localSheetId="11">'Forma 12'!$E$194</definedName>
    <definedName name="VAS083_F_Ilgalaikioturt127Lrklimatokaito1">'Forma 12'!$E$194</definedName>
    <definedName name="VAS083_F_Ilgalaikioturt127Nuotekudumblot1" localSheetId="11">'Forma 12'!$L$194</definedName>
    <definedName name="VAS083_F_Ilgalaikioturt127Nuotekudumblot1">'Forma 12'!$L$194</definedName>
    <definedName name="VAS083_F_Ilgalaikioturt127Nuotekusurinki1" localSheetId="11">'Forma 12'!$J$194</definedName>
    <definedName name="VAS083_F_Ilgalaikioturt127Nuotekusurinki1">'Forma 12'!$J$194</definedName>
    <definedName name="VAS083_F_Ilgalaikioturt127Nuotekuvalymas1" localSheetId="11">'Forma 12'!$K$194</definedName>
    <definedName name="VAS083_F_Ilgalaikioturt127Nuotekuvalymas1">'Forma 12'!$K$194</definedName>
    <definedName name="VAS083_F_Ilgalaikioturt127Pavirsiniunuot1" localSheetId="11">'Forma 12'!$M$194</definedName>
    <definedName name="VAS083_F_Ilgalaikioturt127Pavirsiniunuot1">'Forma 12'!$M$194</definedName>
    <definedName name="VAS083_F_Ilgalaikioturt127Turtovienetask1" localSheetId="11">'Forma 12'!$F$194</definedName>
    <definedName name="VAS083_F_Ilgalaikioturt127Turtovienetask1">'Forma 12'!$F$194</definedName>
    <definedName name="VAS083_F_Ilgalaikioturt128Apskaitosveikla1" localSheetId="11">'Forma 12'!$N$195</definedName>
    <definedName name="VAS083_F_Ilgalaikioturt128Apskaitosveikla1">'Forma 12'!$N$195</definedName>
    <definedName name="VAS083_F_Ilgalaikioturt128Geriamojovande7" localSheetId="11">'Forma 12'!$G$195</definedName>
    <definedName name="VAS083_F_Ilgalaikioturt128Geriamojovande7">'Forma 12'!$G$195</definedName>
    <definedName name="VAS083_F_Ilgalaikioturt128Geriamojovande8" localSheetId="11">'Forma 12'!$H$195</definedName>
    <definedName name="VAS083_F_Ilgalaikioturt128Geriamojovande8">'Forma 12'!$H$195</definedName>
    <definedName name="VAS083_F_Ilgalaikioturt128Geriamojovande9" localSheetId="11">'Forma 12'!$I$195</definedName>
    <definedName name="VAS083_F_Ilgalaikioturt128Geriamojovande9">'Forma 12'!$I$195</definedName>
    <definedName name="VAS083_F_Ilgalaikioturt128Inventorinisnu1" localSheetId="11">'Forma 12'!$D$195</definedName>
    <definedName name="VAS083_F_Ilgalaikioturt128Inventorinisnu1">'Forma 12'!$D$195</definedName>
    <definedName name="VAS083_F_Ilgalaikioturt128Kitareguliuoja1" localSheetId="11">'Forma 12'!$O$195</definedName>
    <definedName name="VAS083_F_Ilgalaikioturt128Kitareguliuoja1">'Forma 12'!$O$195</definedName>
    <definedName name="VAS083_F_Ilgalaikioturt128Kitosveiklosne1" localSheetId="11">'Forma 12'!$P$195</definedName>
    <definedName name="VAS083_F_Ilgalaikioturt128Kitosveiklosne1">'Forma 12'!$P$195</definedName>
    <definedName name="VAS083_F_Ilgalaikioturt128Lrklimatokaito1" localSheetId="11">'Forma 12'!$E$195</definedName>
    <definedName name="VAS083_F_Ilgalaikioturt128Lrklimatokaito1">'Forma 12'!$E$195</definedName>
    <definedName name="VAS083_F_Ilgalaikioturt128Nuotekudumblot1" localSheetId="11">'Forma 12'!$L$195</definedName>
    <definedName name="VAS083_F_Ilgalaikioturt128Nuotekudumblot1">'Forma 12'!$L$195</definedName>
    <definedName name="VAS083_F_Ilgalaikioturt128Nuotekusurinki1" localSheetId="11">'Forma 12'!$J$195</definedName>
    <definedName name="VAS083_F_Ilgalaikioturt128Nuotekusurinki1">'Forma 12'!$J$195</definedName>
    <definedName name="VAS083_F_Ilgalaikioturt128Nuotekuvalymas1" localSheetId="11">'Forma 12'!$K$195</definedName>
    <definedName name="VAS083_F_Ilgalaikioturt128Nuotekuvalymas1">'Forma 12'!$K$195</definedName>
    <definedName name="VAS083_F_Ilgalaikioturt128Pavirsiniunuot1" localSheetId="11">'Forma 12'!$M$195</definedName>
    <definedName name="VAS083_F_Ilgalaikioturt128Pavirsiniunuot1">'Forma 12'!$M$195</definedName>
    <definedName name="VAS083_F_Ilgalaikioturt128Turtovienetask1" localSheetId="11">'Forma 12'!$F$195</definedName>
    <definedName name="VAS083_F_Ilgalaikioturt128Turtovienetask1">'Forma 12'!$F$195</definedName>
    <definedName name="VAS083_F_Ilgalaikioturt129Apskaitosveikla1" localSheetId="11">'Forma 12'!$N$196</definedName>
    <definedName name="VAS083_F_Ilgalaikioturt129Apskaitosveikla1">'Forma 12'!$N$196</definedName>
    <definedName name="VAS083_F_Ilgalaikioturt129Geriamojovande7" localSheetId="11">'Forma 12'!$G$196</definedName>
    <definedName name="VAS083_F_Ilgalaikioturt129Geriamojovande7">'Forma 12'!$G$196</definedName>
    <definedName name="VAS083_F_Ilgalaikioturt129Geriamojovande8" localSheetId="11">'Forma 12'!$H$196</definedName>
    <definedName name="VAS083_F_Ilgalaikioturt129Geriamojovande8">'Forma 12'!$H$196</definedName>
    <definedName name="VAS083_F_Ilgalaikioturt129Geriamojovande9" localSheetId="11">'Forma 12'!$I$196</definedName>
    <definedName name="VAS083_F_Ilgalaikioturt129Geriamojovande9">'Forma 12'!$I$196</definedName>
    <definedName name="VAS083_F_Ilgalaikioturt129Inventorinisnu1" localSheetId="11">'Forma 12'!$D$196</definedName>
    <definedName name="VAS083_F_Ilgalaikioturt129Inventorinisnu1">'Forma 12'!$D$196</definedName>
    <definedName name="VAS083_F_Ilgalaikioturt129Kitareguliuoja1" localSheetId="11">'Forma 12'!$O$196</definedName>
    <definedName name="VAS083_F_Ilgalaikioturt129Kitareguliuoja1">'Forma 12'!$O$196</definedName>
    <definedName name="VAS083_F_Ilgalaikioturt129Kitosveiklosne1" localSheetId="11">'Forma 12'!$P$196</definedName>
    <definedName name="VAS083_F_Ilgalaikioturt129Kitosveiklosne1">'Forma 12'!$P$196</definedName>
    <definedName name="VAS083_F_Ilgalaikioturt129Lrklimatokaito1" localSheetId="11">'Forma 12'!$E$196</definedName>
    <definedName name="VAS083_F_Ilgalaikioturt129Lrklimatokaito1">'Forma 12'!$E$196</definedName>
    <definedName name="VAS083_F_Ilgalaikioturt129Nuotekudumblot1" localSheetId="11">'Forma 12'!$L$196</definedName>
    <definedName name="VAS083_F_Ilgalaikioturt129Nuotekudumblot1">'Forma 12'!$L$196</definedName>
    <definedName name="VAS083_F_Ilgalaikioturt129Nuotekusurinki1" localSheetId="11">'Forma 12'!$J$196</definedName>
    <definedName name="VAS083_F_Ilgalaikioturt129Nuotekusurinki1">'Forma 12'!$J$196</definedName>
    <definedName name="VAS083_F_Ilgalaikioturt129Nuotekuvalymas1" localSheetId="11">'Forma 12'!$K$196</definedName>
    <definedName name="VAS083_F_Ilgalaikioturt129Nuotekuvalymas1">'Forma 12'!$K$196</definedName>
    <definedName name="VAS083_F_Ilgalaikioturt129Pavirsiniunuot1" localSheetId="11">'Forma 12'!$M$196</definedName>
    <definedName name="VAS083_F_Ilgalaikioturt129Pavirsiniunuot1">'Forma 12'!$M$196</definedName>
    <definedName name="VAS083_F_Ilgalaikioturt129Turtovienetask1" localSheetId="11">'Forma 12'!$F$196</definedName>
    <definedName name="VAS083_F_Ilgalaikioturt129Turtovienetask1">'Forma 12'!$F$196</definedName>
    <definedName name="VAS083_F_Ilgalaikioturt12Apskaitosveikla1" localSheetId="11">'Forma 12'!$N$28</definedName>
    <definedName name="VAS083_F_Ilgalaikioturt12Apskaitosveikla1">'Forma 12'!$N$28</definedName>
    <definedName name="VAS083_F_Ilgalaikioturt12Geriamojovande7" localSheetId="11">'Forma 12'!$G$28</definedName>
    <definedName name="VAS083_F_Ilgalaikioturt12Geriamojovande7">'Forma 12'!$G$28</definedName>
    <definedName name="VAS083_F_Ilgalaikioturt12Geriamojovande8" localSheetId="11">'Forma 12'!$H$28</definedName>
    <definedName name="VAS083_F_Ilgalaikioturt12Geriamojovande8">'Forma 12'!$H$28</definedName>
    <definedName name="VAS083_F_Ilgalaikioturt12Geriamojovande9" localSheetId="11">'Forma 12'!$I$28</definedName>
    <definedName name="VAS083_F_Ilgalaikioturt12Geriamojovande9">'Forma 12'!$I$28</definedName>
    <definedName name="VAS083_F_Ilgalaikioturt12Inventorinisnu1" localSheetId="11">'Forma 12'!$D$28</definedName>
    <definedName name="VAS083_F_Ilgalaikioturt12Inventorinisnu1">'Forma 12'!$D$28</definedName>
    <definedName name="VAS083_F_Ilgalaikioturt12Kitareguliuoja1" localSheetId="11">'Forma 12'!$O$28</definedName>
    <definedName name="VAS083_F_Ilgalaikioturt12Kitareguliuoja1">'Forma 12'!$O$28</definedName>
    <definedName name="VAS083_F_Ilgalaikioturt12Kitosveiklosne1" localSheetId="11">'Forma 12'!$P$28</definedName>
    <definedName name="VAS083_F_Ilgalaikioturt12Kitosveiklosne1">'Forma 12'!$P$28</definedName>
    <definedName name="VAS083_F_Ilgalaikioturt12Lrklimatokaito1" localSheetId="11">'Forma 12'!$E$28</definedName>
    <definedName name="VAS083_F_Ilgalaikioturt12Lrklimatokaito1">'Forma 12'!$E$28</definedName>
    <definedName name="VAS083_F_Ilgalaikioturt12Nuotekudumblot1" localSheetId="11">'Forma 12'!$L$28</definedName>
    <definedName name="VAS083_F_Ilgalaikioturt12Nuotekudumblot1">'Forma 12'!$L$28</definedName>
    <definedName name="VAS083_F_Ilgalaikioturt12Nuotekusurinki1" localSheetId="11">'Forma 12'!$J$28</definedName>
    <definedName name="VAS083_F_Ilgalaikioturt12Nuotekusurinki1">'Forma 12'!$J$28</definedName>
    <definedName name="VAS083_F_Ilgalaikioturt12Nuotekuvalymas1" localSheetId="11">'Forma 12'!$K$28</definedName>
    <definedName name="VAS083_F_Ilgalaikioturt12Nuotekuvalymas1">'Forma 12'!$K$28</definedName>
    <definedName name="VAS083_F_Ilgalaikioturt12Pavirsiniunuot1" localSheetId="11">'Forma 12'!$M$28</definedName>
    <definedName name="VAS083_F_Ilgalaikioturt12Pavirsiniunuot1">'Forma 12'!$M$28</definedName>
    <definedName name="VAS083_F_Ilgalaikioturt12Turtovienetask1" localSheetId="11">'Forma 12'!$F$28</definedName>
    <definedName name="VAS083_F_Ilgalaikioturt12Turtovienetask1">'Forma 12'!$F$28</definedName>
    <definedName name="VAS083_F_Ilgalaikioturt130Apskaitosveikla1" localSheetId="11">'Forma 12'!$N$198</definedName>
    <definedName name="VAS083_F_Ilgalaikioturt130Apskaitosveikla1">'Forma 12'!$N$198</definedName>
    <definedName name="VAS083_F_Ilgalaikioturt130Geriamojovande7" localSheetId="11">'Forma 12'!$G$198</definedName>
    <definedName name="VAS083_F_Ilgalaikioturt130Geriamojovande7">'Forma 12'!$G$198</definedName>
    <definedName name="VAS083_F_Ilgalaikioturt130Geriamojovande8" localSheetId="11">'Forma 12'!$H$198</definedName>
    <definedName name="VAS083_F_Ilgalaikioturt130Geriamojovande8">'Forma 12'!$H$198</definedName>
    <definedName name="VAS083_F_Ilgalaikioturt130Geriamojovande9" localSheetId="11">'Forma 12'!$I$198</definedName>
    <definedName name="VAS083_F_Ilgalaikioturt130Geriamojovande9">'Forma 12'!$I$198</definedName>
    <definedName name="VAS083_F_Ilgalaikioturt130Inventorinisnu1" localSheetId="11">'Forma 12'!$D$198</definedName>
    <definedName name="VAS083_F_Ilgalaikioturt130Inventorinisnu1">'Forma 12'!$D$198</definedName>
    <definedName name="VAS083_F_Ilgalaikioturt130Kitareguliuoja1" localSheetId="11">'Forma 12'!$O$198</definedName>
    <definedName name="VAS083_F_Ilgalaikioturt130Kitareguliuoja1">'Forma 12'!$O$198</definedName>
    <definedName name="VAS083_F_Ilgalaikioturt130Kitosveiklosne1" localSheetId="11">'Forma 12'!$P$198</definedName>
    <definedName name="VAS083_F_Ilgalaikioturt130Kitosveiklosne1">'Forma 12'!$P$198</definedName>
    <definedName name="VAS083_F_Ilgalaikioturt130Lrklimatokaito1" localSheetId="11">'Forma 12'!$E$198</definedName>
    <definedName name="VAS083_F_Ilgalaikioturt130Lrklimatokaito1">'Forma 12'!$E$198</definedName>
    <definedName name="VAS083_F_Ilgalaikioturt130Nuotekudumblot1" localSheetId="11">'Forma 12'!$L$198</definedName>
    <definedName name="VAS083_F_Ilgalaikioturt130Nuotekudumblot1">'Forma 12'!$L$198</definedName>
    <definedName name="VAS083_F_Ilgalaikioturt130Nuotekusurinki1" localSheetId="11">'Forma 12'!$J$198</definedName>
    <definedName name="VAS083_F_Ilgalaikioturt130Nuotekusurinki1">'Forma 12'!$J$198</definedName>
    <definedName name="VAS083_F_Ilgalaikioturt130Nuotekuvalymas1" localSheetId="11">'Forma 12'!$K$198</definedName>
    <definedName name="VAS083_F_Ilgalaikioturt130Nuotekuvalymas1">'Forma 12'!$K$198</definedName>
    <definedName name="VAS083_F_Ilgalaikioturt130Pavirsiniunuot1" localSheetId="11">'Forma 12'!$M$198</definedName>
    <definedName name="VAS083_F_Ilgalaikioturt130Pavirsiniunuot1">'Forma 12'!$M$198</definedName>
    <definedName name="VAS083_F_Ilgalaikioturt130Turtovienetask1" localSheetId="11">'Forma 12'!$F$198</definedName>
    <definedName name="VAS083_F_Ilgalaikioturt130Turtovienetask1">'Forma 12'!$F$198</definedName>
    <definedName name="VAS083_F_Ilgalaikioturt131Apskaitosveikla1" localSheetId="11">'Forma 12'!$N$199</definedName>
    <definedName name="VAS083_F_Ilgalaikioturt131Apskaitosveikla1">'Forma 12'!$N$199</definedName>
    <definedName name="VAS083_F_Ilgalaikioturt131Geriamojovande7" localSheetId="11">'Forma 12'!$G$199</definedName>
    <definedName name="VAS083_F_Ilgalaikioturt131Geriamojovande7">'Forma 12'!$G$199</definedName>
    <definedName name="VAS083_F_Ilgalaikioturt131Geriamojovande8" localSheetId="11">'Forma 12'!$H$199</definedName>
    <definedName name="VAS083_F_Ilgalaikioturt131Geriamojovande8">'Forma 12'!$H$199</definedName>
    <definedName name="VAS083_F_Ilgalaikioturt131Geriamojovande9" localSheetId="11">'Forma 12'!$I$199</definedName>
    <definedName name="VAS083_F_Ilgalaikioturt131Geriamojovande9">'Forma 12'!$I$199</definedName>
    <definedName name="VAS083_F_Ilgalaikioturt131Inventorinisnu1" localSheetId="11">'Forma 12'!$D$199</definedName>
    <definedName name="VAS083_F_Ilgalaikioturt131Inventorinisnu1">'Forma 12'!$D$199</definedName>
    <definedName name="VAS083_F_Ilgalaikioturt131Kitareguliuoja1" localSheetId="11">'Forma 12'!$O$199</definedName>
    <definedName name="VAS083_F_Ilgalaikioturt131Kitareguliuoja1">'Forma 12'!$O$199</definedName>
    <definedName name="VAS083_F_Ilgalaikioturt131Kitosveiklosne1" localSheetId="11">'Forma 12'!$P$199</definedName>
    <definedName name="VAS083_F_Ilgalaikioturt131Kitosveiklosne1">'Forma 12'!$P$199</definedName>
    <definedName name="VAS083_F_Ilgalaikioturt131Lrklimatokaito1" localSheetId="11">'Forma 12'!$E$199</definedName>
    <definedName name="VAS083_F_Ilgalaikioturt131Lrklimatokaito1">'Forma 12'!$E$199</definedName>
    <definedName name="VAS083_F_Ilgalaikioturt131Nuotekudumblot1" localSheetId="11">'Forma 12'!$L$199</definedName>
    <definedName name="VAS083_F_Ilgalaikioturt131Nuotekudumblot1">'Forma 12'!$L$199</definedName>
    <definedName name="VAS083_F_Ilgalaikioturt131Nuotekusurinki1" localSheetId="11">'Forma 12'!$J$199</definedName>
    <definedName name="VAS083_F_Ilgalaikioturt131Nuotekusurinki1">'Forma 12'!$J$199</definedName>
    <definedName name="VAS083_F_Ilgalaikioturt131Nuotekuvalymas1" localSheetId="11">'Forma 12'!$K$199</definedName>
    <definedName name="VAS083_F_Ilgalaikioturt131Nuotekuvalymas1">'Forma 12'!$K$199</definedName>
    <definedName name="VAS083_F_Ilgalaikioturt131Pavirsiniunuot1" localSheetId="11">'Forma 12'!$M$199</definedName>
    <definedName name="VAS083_F_Ilgalaikioturt131Pavirsiniunuot1">'Forma 12'!$M$199</definedName>
    <definedName name="VAS083_F_Ilgalaikioturt131Turtovienetask1" localSheetId="11">'Forma 12'!$F$199</definedName>
    <definedName name="VAS083_F_Ilgalaikioturt131Turtovienetask1">'Forma 12'!$F$199</definedName>
    <definedName name="VAS083_F_Ilgalaikioturt132Apskaitosveikla1" localSheetId="11">'Forma 12'!$N$200</definedName>
    <definedName name="VAS083_F_Ilgalaikioturt132Apskaitosveikla1">'Forma 12'!$N$200</definedName>
    <definedName name="VAS083_F_Ilgalaikioturt132Geriamojovande7" localSheetId="11">'Forma 12'!$G$200</definedName>
    <definedName name="VAS083_F_Ilgalaikioturt132Geriamojovande7">'Forma 12'!$G$200</definedName>
    <definedName name="VAS083_F_Ilgalaikioturt132Geriamojovande8" localSheetId="11">'Forma 12'!$H$200</definedName>
    <definedName name="VAS083_F_Ilgalaikioturt132Geriamojovande8">'Forma 12'!$H$200</definedName>
    <definedName name="VAS083_F_Ilgalaikioturt132Geriamojovande9" localSheetId="11">'Forma 12'!$I$200</definedName>
    <definedName name="VAS083_F_Ilgalaikioturt132Geriamojovande9">'Forma 12'!$I$200</definedName>
    <definedName name="VAS083_F_Ilgalaikioturt132Inventorinisnu1" localSheetId="11">'Forma 12'!$D$200</definedName>
    <definedName name="VAS083_F_Ilgalaikioturt132Inventorinisnu1">'Forma 12'!$D$200</definedName>
    <definedName name="VAS083_F_Ilgalaikioturt132Kitareguliuoja1" localSheetId="11">'Forma 12'!$O$200</definedName>
    <definedName name="VAS083_F_Ilgalaikioturt132Kitareguliuoja1">'Forma 12'!$O$200</definedName>
    <definedName name="VAS083_F_Ilgalaikioturt132Kitosveiklosne1" localSheetId="11">'Forma 12'!$P$200</definedName>
    <definedName name="VAS083_F_Ilgalaikioturt132Kitosveiklosne1">'Forma 12'!$P$200</definedName>
    <definedName name="VAS083_F_Ilgalaikioturt132Lrklimatokaito1" localSheetId="11">'Forma 12'!$E$200</definedName>
    <definedName name="VAS083_F_Ilgalaikioturt132Lrklimatokaito1">'Forma 12'!$E$200</definedName>
    <definedName name="VAS083_F_Ilgalaikioturt132Nuotekudumblot1" localSheetId="11">'Forma 12'!$L$200</definedName>
    <definedName name="VAS083_F_Ilgalaikioturt132Nuotekudumblot1">'Forma 12'!$L$200</definedName>
    <definedName name="VAS083_F_Ilgalaikioturt132Nuotekusurinki1" localSheetId="11">'Forma 12'!$J$200</definedName>
    <definedName name="VAS083_F_Ilgalaikioturt132Nuotekusurinki1">'Forma 12'!$J$200</definedName>
    <definedName name="VAS083_F_Ilgalaikioturt132Nuotekuvalymas1" localSheetId="11">'Forma 12'!$K$200</definedName>
    <definedName name="VAS083_F_Ilgalaikioturt132Nuotekuvalymas1">'Forma 12'!$K$200</definedName>
    <definedName name="VAS083_F_Ilgalaikioturt132Pavirsiniunuot1" localSheetId="11">'Forma 12'!$M$200</definedName>
    <definedName name="VAS083_F_Ilgalaikioturt132Pavirsiniunuot1">'Forma 12'!$M$200</definedName>
    <definedName name="VAS083_F_Ilgalaikioturt132Turtovienetask1" localSheetId="11">'Forma 12'!$F$200</definedName>
    <definedName name="VAS083_F_Ilgalaikioturt132Turtovienetask1">'Forma 12'!$F$200</definedName>
    <definedName name="VAS083_F_Ilgalaikioturt133Apskaitosveikla1" localSheetId="11">'Forma 12'!$N$202</definedName>
    <definedName name="VAS083_F_Ilgalaikioturt133Apskaitosveikla1">'Forma 12'!$N$202</definedName>
    <definedName name="VAS083_F_Ilgalaikioturt133Geriamojovande7" localSheetId="11">'Forma 12'!$G$202</definedName>
    <definedName name="VAS083_F_Ilgalaikioturt133Geriamojovande7">'Forma 12'!$G$202</definedName>
    <definedName name="VAS083_F_Ilgalaikioturt133Geriamojovande8" localSheetId="11">'Forma 12'!$H$202</definedName>
    <definedName name="VAS083_F_Ilgalaikioturt133Geriamojovande8">'Forma 12'!$H$202</definedName>
    <definedName name="VAS083_F_Ilgalaikioturt133Geriamojovande9" localSheetId="11">'Forma 12'!$I$202</definedName>
    <definedName name="VAS083_F_Ilgalaikioturt133Geriamojovande9">'Forma 12'!$I$202</definedName>
    <definedName name="VAS083_F_Ilgalaikioturt133Inventorinisnu1" localSheetId="11">'Forma 12'!$D$202</definedName>
    <definedName name="VAS083_F_Ilgalaikioturt133Inventorinisnu1">'Forma 12'!$D$202</definedName>
    <definedName name="VAS083_F_Ilgalaikioturt133Kitareguliuoja1" localSheetId="11">'Forma 12'!$O$202</definedName>
    <definedName name="VAS083_F_Ilgalaikioturt133Kitareguliuoja1">'Forma 12'!$O$202</definedName>
    <definedName name="VAS083_F_Ilgalaikioturt133Kitosveiklosne1" localSheetId="11">'Forma 12'!$P$202</definedName>
    <definedName name="VAS083_F_Ilgalaikioturt133Kitosveiklosne1">'Forma 12'!$P$202</definedName>
    <definedName name="VAS083_F_Ilgalaikioturt133Lrklimatokaito1" localSheetId="11">'Forma 12'!$E$202</definedName>
    <definedName name="VAS083_F_Ilgalaikioturt133Lrklimatokaito1">'Forma 12'!$E$202</definedName>
    <definedName name="VAS083_F_Ilgalaikioturt133Nuotekudumblot1" localSheetId="11">'Forma 12'!$L$202</definedName>
    <definedName name="VAS083_F_Ilgalaikioturt133Nuotekudumblot1">'Forma 12'!$L$202</definedName>
    <definedName name="VAS083_F_Ilgalaikioturt133Nuotekusurinki1" localSheetId="11">'Forma 12'!$J$202</definedName>
    <definedName name="VAS083_F_Ilgalaikioturt133Nuotekusurinki1">'Forma 12'!$J$202</definedName>
    <definedName name="VAS083_F_Ilgalaikioturt133Nuotekuvalymas1" localSheetId="11">'Forma 12'!$K$202</definedName>
    <definedName name="VAS083_F_Ilgalaikioturt133Nuotekuvalymas1">'Forma 12'!$K$202</definedName>
    <definedName name="VAS083_F_Ilgalaikioturt133Pavirsiniunuot1" localSheetId="11">'Forma 12'!$M$202</definedName>
    <definedName name="VAS083_F_Ilgalaikioturt133Pavirsiniunuot1">'Forma 12'!$M$202</definedName>
    <definedName name="VAS083_F_Ilgalaikioturt133Turtovienetask1" localSheetId="11">'Forma 12'!$F$202</definedName>
    <definedName name="VAS083_F_Ilgalaikioturt133Turtovienetask1">'Forma 12'!$F$202</definedName>
    <definedName name="VAS083_F_Ilgalaikioturt134Apskaitosveikla1" localSheetId="11">'Forma 12'!$N$203</definedName>
    <definedName name="VAS083_F_Ilgalaikioturt134Apskaitosveikla1">'Forma 12'!$N$203</definedName>
    <definedName name="VAS083_F_Ilgalaikioturt134Geriamojovande7" localSheetId="11">'Forma 12'!$G$203</definedName>
    <definedName name="VAS083_F_Ilgalaikioturt134Geriamojovande7">'Forma 12'!$G$203</definedName>
    <definedName name="VAS083_F_Ilgalaikioturt134Geriamojovande8" localSheetId="11">'Forma 12'!$H$203</definedName>
    <definedName name="VAS083_F_Ilgalaikioturt134Geriamojovande8">'Forma 12'!$H$203</definedName>
    <definedName name="VAS083_F_Ilgalaikioturt134Geriamojovande9" localSheetId="11">'Forma 12'!$I$203</definedName>
    <definedName name="VAS083_F_Ilgalaikioturt134Geriamojovande9">'Forma 12'!$I$203</definedName>
    <definedName name="VAS083_F_Ilgalaikioturt134Inventorinisnu1" localSheetId="11">'Forma 12'!$D$203</definedName>
    <definedName name="VAS083_F_Ilgalaikioturt134Inventorinisnu1">'Forma 12'!$D$203</definedName>
    <definedName name="VAS083_F_Ilgalaikioturt134Kitareguliuoja1" localSheetId="11">'Forma 12'!$O$203</definedName>
    <definedName name="VAS083_F_Ilgalaikioturt134Kitareguliuoja1">'Forma 12'!$O$203</definedName>
    <definedName name="VAS083_F_Ilgalaikioturt134Kitosveiklosne1" localSheetId="11">'Forma 12'!$P$203</definedName>
    <definedName name="VAS083_F_Ilgalaikioturt134Kitosveiklosne1">'Forma 12'!$P$203</definedName>
    <definedName name="VAS083_F_Ilgalaikioturt134Lrklimatokaito1" localSheetId="11">'Forma 12'!$E$203</definedName>
    <definedName name="VAS083_F_Ilgalaikioturt134Lrklimatokaito1">'Forma 12'!$E$203</definedName>
    <definedName name="VAS083_F_Ilgalaikioturt134Nuotekudumblot1" localSheetId="11">'Forma 12'!$L$203</definedName>
    <definedName name="VAS083_F_Ilgalaikioturt134Nuotekudumblot1">'Forma 12'!$L$203</definedName>
    <definedName name="VAS083_F_Ilgalaikioturt134Nuotekusurinki1" localSheetId="11">'Forma 12'!$J$203</definedName>
    <definedName name="VAS083_F_Ilgalaikioturt134Nuotekusurinki1">'Forma 12'!$J$203</definedName>
    <definedName name="VAS083_F_Ilgalaikioturt134Nuotekuvalymas1" localSheetId="11">'Forma 12'!$K$203</definedName>
    <definedName name="VAS083_F_Ilgalaikioturt134Nuotekuvalymas1">'Forma 12'!$K$203</definedName>
    <definedName name="VAS083_F_Ilgalaikioturt134Pavirsiniunuot1" localSheetId="11">'Forma 12'!$M$203</definedName>
    <definedName name="VAS083_F_Ilgalaikioturt134Pavirsiniunuot1">'Forma 12'!$M$203</definedName>
    <definedName name="VAS083_F_Ilgalaikioturt134Turtovienetask1" localSheetId="11">'Forma 12'!$F$203</definedName>
    <definedName name="VAS083_F_Ilgalaikioturt134Turtovienetask1">'Forma 12'!$F$203</definedName>
    <definedName name="VAS083_F_Ilgalaikioturt135Apskaitosveikla1" localSheetId="11">'Forma 12'!$N$204</definedName>
    <definedName name="VAS083_F_Ilgalaikioturt135Apskaitosveikla1">'Forma 12'!$N$204</definedName>
    <definedName name="VAS083_F_Ilgalaikioturt135Geriamojovande7" localSheetId="11">'Forma 12'!$G$204</definedName>
    <definedName name="VAS083_F_Ilgalaikioturt135Geriamojovande7">'Forma 12'!$G$204</definedName>
    <definedName name="VAS083_F_Ilgalaikioturt135Geriamojovande8" localSheetId="11">'Forma 12'!$H$204</definedName>
    <definedName name="VAS083_F_Ilgalaikioturt135Geriamojovande8">'Forma 12'!$H$204</definedName>
    <definedName name="VAS083_F_Ilgalaikioturt135Geriamojovande9" localSheetId="11">'Forma 12'!$I$204</definedName>
    <definedName name="VAS083_F_Ilgalaikioturt135Geriamojovande9">'Forma 12'!$I$204</definedName>
    <definedName name="VAS083_F_Ilgalaikioturt135Inventorinisnu1" localSheetId="11">'Forma 12'!$D$204</definedName>
    <definedName name="VAS083_F_Ilgalaikioturt135Inventorinisnu1">'Forma 12'!$D$204</definedName>
    <definedName name="VAS083_F_Ilgalaikioturt135Kitareguliuoja1" localSheetId="11">'Forma 12'!$O$204</definedName>
    <definedName name="VAS083_F_Ilgalaikioturt135Kitareguliuoja1">'Forma 12'!$O$204</definedName>
    <definedName name="VAS083_F_Ilgalaikioturt135Kitosveiklosne1" localSheetId="11">'Forma 12'!$P$204</definedName>
    <definedName name="VAS083_F_Ilgalaikioturt135Kitosveiklosne1">'Forma 12'!$P$204</definedName>
    <definedName name="VAS083_F_Ilgalaikioturt135Lrklimatokaito1" localSheetId="11">'Forma 12'!$E$204</definedName>
    <definedName name="VAS083_F_Ilgalaikioturt135Lrklimatokaito1">'Forma 12'!$E$204</definedName>
    <definedName name="VAS083_F_Ilgalaikioturt135Nuotekudumblot1" localSheetId="11">'Forma 12'!$L$204</definedName>
    <definedName name="VAS083_F_Ilgalaikioturt135Nuotekudumblot1">'Forma 12'!$L$204</definedName>
    <definedName name="VAS083_F_Ilgalaikioturt135Nuotekusurinki1" localSheetId="11">'Forma 12'!$J$204</definedName>
    <definedName name="VAS083_F_Ilgalaikioturt135Nuotekusurinki1">'Forma 12'!$J$204</definedName>
    <definedName name="VAS083_F_Ilgalaikioturt135Nuotekuvalymas1" localSheetId="11">'Forma 12'!$K$204</definedName>
    <definedName name="VAS083_F_Ilgalaikioturt135Nuotekuvalymas1">'Forma 12'!$K$204</definedName>
    <definedName name="VAS083_F_Ilgalaikioturt135Pavirsiniunuot1" localSheetId="11">'Forma 12'!$M$204</definedName>
    <definedName name="VAS083_F_Ilgalaikioturt135Pavirsiniunuot1">'Forma 12'!$M$204</definedName>
    <definedName name="VAS083_F_Ilgalaikioturt135Turtovienetask1" localSheetId="11">'Forma 12'!$F$204</definedName>
    <definedName name="VAS083_F_Ilgalaikioturt135Turtovienetask1">'Forma 12'!$F$204</definedName>
    <definedName name="VAS083_F_Ilgalaikioturt136Apskaitosveikla1" localSheetId="11">'Forma 12'!$N$206</definedName>
    <definedName name="VAS083_F_Ilgalaikioturt136Apskaitosveikla1">'Forma 12'!$N$206</definedName>
    <definedName name="VAS083_F_Ilgalaikioturt136Geriamojovande7" localSheetId="11">'Forma 12'!$G$206</definedName>
    <definedName name="VAS083_F_Ilgalaikioturt136Geriamojovande7">'Forma 12'!$G$206</definedName>
    <definedName name="VAS083_F_Ilgalaikioturt136Geriamojovande8" localSheetId="11">'Forma 12'!$H$206</definedName>
    <definedName name="VAS083_F_Ilgalaikioturt136Geriamojovande8">'Forma 12'!$H$206</definedName>
    <definedName name="VAS083_F_Ilgalaikioturt136Geriamojovande9" localSheetId="11">'Forma 12'!$I$206</definedName>
    <definedName name="VAS083_F_Ilgalaikioturt136Geriamojovande9">'Forma 12'!$I$206</definedName>
    <definedName name="VAS083_F_Ilgalaikioturt136Inventorinisnu1" localSheetId="11">'Forma 12'!$D$206</definedName>
    <definedName name="VAS083_F_Ilgalaikioturt136Inventorinisnu1">'Forma 12'!$D$206</definedName>
    <definedName name="VAS083_F_Ilgalaikioturt136Kitareguliuoja1" localSheetId="11">'Forma 12'!$O$206</definedName>
    <definedName name="VAS083_F_Ilgalaikioturt136Kitareguliuoja1">'Forma 12'!$O$206</definedName>
    <definedName name="VAS083_F_Ilgalaikioturt136Kitosveiklosne1" localSheetId="11">'Forma 12'!$P$206</definedName>
    <definedName name="VAS083_F_Ilgalaikioturt136Kitosveiklosne1">'Forma 12'!$P$206</definedName>
    <definedName name="VAS083_F_Ilgalaikioturt136Lrklimatokaito1" localSheetId="11">'Forma 12'!$E$206</definedName>
    <definedName name="VAS083_F_Ilgalaikioturt136Lrklimatokaito1">'Forma 12'!$E$206</definedName>
    <definedName name="VAS083_F_Ilgalaikioturt136Nuotekudumblot1" localSheetId="11">'Forma 12'!$L$206</definedName>
    <definedName name="VAS083_F_Ilgalaikioturt136Nuotekudumblot1">'Forma 12'!$L$206</definedName>
    <definedName name="VAS083_F_Ilgalaikioturt136Nuotekusurinki1" localSheetId="11">'Forma 12'!$J$206</definedName>
    <definedName name="VAS083_F_Ilgalaikioturt136Nuotekusurinki1">'Forma 12'!$J$206</definedName>
    <definedName name="VAS083_F_Ilgalaikioturt136Nuotekuvalymas1" localSheetId="11">'Forma 12'!$K$206</definedName>
    <definedName name="VAS083_F_Ilgalaikioturt136Nuotekuvalymas1">'Forma 12'!$K$206</definedName>
    <definedName name="VAS083_F_Ilgalaikioturt136Pavirsiniunuot1" localSheetId="11">'Forma 12'!$M$206</definedName>
    <definedName name="VAS083_F_Ilgalaikioturt136Pavirsiniunuot1">'Forma 12'!$M$206</definedName>
    <definedName name="VAS083_F_Ilgalaikioturt136Turtovienetask1" localSheetId="11">'Forma 12'!$F$206</definedName>
    <definedName name="VAS083_F_Ilgalaikioturt136Turtovienetask1">'Forma 12'!$F$206</definedName>
    <definedName name="VAS083_F_Ilgalaikioturt137Apskaitosveikla1" localSheetId="11">'Forma 12'!$N$207</definedName>
    <definedName name="VAS083_F_Ilgalaikioturt137Apskaitosveikla1">'Forma 12'!$N$207</definedName>
    <definedName name="VAS083_F_Ilgalaikioturt137Geriamojovande7" localSheetId="11">'Forma 12'!$G$207</definedName>
    <definedName name="VAS083_F_Ilgalaikioturt137Geriamojovande7">'Forma 12'!$G$207</definedName>
    <definedName name="VAS083_F_Ilgalaikioturt137Geriamojovande8" localSheetId="11">'Forma 12'!$H$207</definedName>
    <definedName name="VAS083_F_Ilgalaikioturt137Geriamojovande8">'Forma 12'!$H$207</definedName>
    <definedName name="VAS083_F_Ilgalaikioturt137Geriamojovande9" localSheetId="11">'Forma 12'!$I$207</definedName>
    <definedName name="VAS083_F_Ilgalaikioturt137Geriamojovande9">'Forma 12'!$I$207</definedName>
    <definedName name="VAS083_F_Ilgalaikioturt137Inventorinisnu1" localSheetId="11">'Forma 12'!$D$207</definedName>
    <definedName name="VAS083_F_Ilgalaikioturt137Inventorinisnu1">'Forma 12'!$D$207</definedName>
    <definedName name="VAS083_F_Ilgalaikioturt137Kitareguliuoja1" localSheetId="11">'Forma 12'!$O$207</definedName>
    <definedName name="VAS083_F_Ilgalaikioturt137Kitareguliuoja1">'Forma 12'!$O$207</definedName>
    <definedName name="VAS083_F_Ilgalaikioturt137Kitosveiklosne1" localSheetId="11">'Forma 12'!$P$207</definedName>
    <definedName name="VAS083_F_Ilgalaikioturt137Kitosveiklosne1">'Forma 12'!$P$207</definedName>
    <definedName name="VAS083_F_Ilgalaikioturt137Lrklimatokaito1" localSheetId="11">'Forma 12'!$E$207</definedName>
    <definedName name="VAS083_F_Ilgalaikioturt137Lrklimatokaito1">'Forma 12'!$E$207</definedName>
    <definedName name="VAS083_F_Ilgalaikioturt137Nuotekudumblot1" localSheetId="11">'Forma 12'!$L$207</definedName>
    <definedName name="VAS083_F_Ilgalaikioturt137Nuotekudumblot1">'Forma 12'!$L$207</definedName>
    <definedName name="VAS083_F_Ilgalaikioturt137Nuotekusurinki1" localSheetId="11">'Forma 12'!$J$207</definedName>
    <definedName name="VAS083_F_Ilgalaikioturt137Nuotekusurinki1">'Forma 12'!$J$207</definedName>
    <definedName name="VAS083_F_Ilgalaikioturt137Nuotekuvalymas1" localSheetId="11">'Forma 12'!$K$207</definedName>
    <definedName name="VAS083_F_Ilgalaikioturt137Nuotekuvalymas1">'Forma 12'!$K$207</definedName>
    <definedName name="VAS083_F_Ilgalaikioturt137Pavirsiniunuot1" localSheetId="11">'Forma 12'!$M$207</definedName>
    <definedName name="VAS083_F_Ilgalaikioturt137Pavirsiniunuot1">'Forma 12'!$M$207</definedName>
    <definedName name="VAS083_F_Ilgalaikioturt137Turtovienetask1" localSheetId="11">'Forma 12'!$F$207</definedName>
    <definedName name="VAS083_F_Ilgalaikioturt137Turtovienetask1">'Forma 12'!$F$207</definedName>
    <definedName name="VAS083_F_Ilgalaikioturt138Apskaitosveikla1" localSheetId="11">'Forma 12'!$N$208</definedName>
    <definedName name="VAS083_F_Ilgalaikioturt138Apskaitosveikla1">'Forma 12'!$N$208</definedName>
    <definedName name="VAS083_F_Ilgalaikioturt138Geriamojovande7" localSheetId="11">'Forma 12'!$G$208</definedName>
    <definedName name="VAS083_F_Ilgalaikioturt138Geriamojovande7">'Forma 12'!$G$208</definedName>
    <definedName name="VAS083_F_Ilgalaikioturt138Geriamojovande8" localSheetId="11">'Forma 12'!$H$208</definedName>
    <definedName name="VAS083_F_Ilgalaikioturt138Geriamojovande8">'Forma 12'!$H$208</definedName>
    <definedName name="VAS083_F_Ilgalaikioturt138Geriamojovande9" localSheetId="11">'Forma 12'!$I$208</definedName>
    <definedName name="VAS083_F_Ilgalaikioturt138Geriamojovande9">'Forma 12'!$I$208</definedName>
    <definedName name="VAS083_F_Ilgalaikioturt138Inventorinisnu1" localSheetId="11">'Forma 12'!$D$208</definedName>
    <definedName name="VAS083_F_Ilgalaikioturt138Inventorinisnu1">'Forma 12'!$D$208</definedName>
    <definedName name="VAS083_F_Ilgalaikioturt138Kitareguliuoja1" localSheetId="11">'Forma 12'!$O$208</definedName>
    <definedName name="VAS083_F_Ilgalaikioturt138Kitareguliuoja1">'Forma 12'!$O$208</definedName>
    <definedName name="VAS083_F_Ilgalaikioturt138Kitosveiklosne1" localSheetId="11">'Forma 12'!$P$208</definedName>
    <definedName name="VAS083_F_Ilgalaikioturt138Kitosveiklosne1">'Forma 12'!$P$208</definedName>
    <definedName name="VAS083_F_Ilgalaikioturt138Lrklimatokaito1" localSheetId="11">'Forma 12'!$E$208</definedName>
    <definedName name="VAS083_F_Ilgalaikioturt138Lrklimatokaito1">'Forma 12'!$E$208</definedName>
    <definedName name="VAS083_F_Ilgalaikioturt138Nuotekudumblot1" localSheetId="11">'Forma 12'!$L$208</definedName>
    <definedName name="VAS083_F_Ilgalaikioturt138Nuotekudumblot1">'Forma 12'!$L$208</definedName>
    <definedName name="VAS083_F_Ilgalaikioturt138Nuotekusurinki1" localSheetId="11">'Forma 12'!$J$208</definedName>
    <definedName name="VAS083_F_Ilgalaikioturt138Nuotekusurinki1">'Forma 12'!$J$208</definedName>
    <definedName name="VAS083_F_Ilgalaikioturt138Nuotekuvalymas1" localSheetId="11">'Forma 12'!$K$208</definedName>
    <definedName name="VAS083_F_Ilgalaikioturt138Nuotekuvalymas1">'Forma 12'!$K$208</definedName>
    <definedName name="VAS083_F_Ilgalaikioturt138Pavirsiniunuot1" localSheetId="11">'Forma 12'!$M$208</definedName>
    <definedName name="VAS083_F_Ilgalaikioturt138Pavirsiniunuot1">'Forma 12'!$M$208</definedName>
    <definedName name="VAS083_F_Ilgalaikioturt138Turtovienetask1" localSheetId="11">'Forma 12'!$F$208</definedName>
    <definedName name="VAS083_F_Ilgalaikioturt138Turtovienetask1">'Forma 12'!$F$208</definedName>
    <definedName name="VAS083_F_Ilgalaikioturt139Apskaitosveikla1" localSheetId="11">'Forma 12'!$N$210</definedName>
    <definedName name="VAS083_F_Ilgalaikioturt139Apskaitosveikla1">'Forma 12'!$N$210</definedName>
    <definedName name="VAS083_F_Ilgalaikioturt139Geriamojovande7" localSheetId="11">'Forma 12'!$G$210</definedName>
    <definedName name="VAS083_F_Ilgalaikioturt139Geriamojovande7">'Forma 12'!$G$210</definedName>
    <definedName name="VAS083_F_Ilgalaikioturt139Geriamojovande8" localSheetId="11">'Forma 12'!$H$210</definedName>
    <definedName name="VAS083_F_Ilgalaikioturt139Geriamojovande8">'Forma 12'!$H$210</definedName>
    <definedName name="VAS083_F_Ilgalaikioturt139Geriamojovande9" localSheetId="11">'Forma 12'!$I$210</definedName>
    <definedName name="VAS083_F_Ilgalaikioturt139Geriamojovande9">'Forma 12'!$I$210</definedName>
    <definedName name="VAS083_F_Ilgalaikioturt139Inventorinisnu1" localSheetId="11">'Forma 12'!$D$210</definedName>
    <definedName name="VAS083_F_Ilgalaikioturt139Inventorinisnu1">'Forma 12'!$D$210</definedName>
    <definedName name="VAS083_F_Ilgalaikioturt139Kitareguliuoja1" localSheetId="11">'Forma 12'!$O$210</definedName>
    <definedName name="VAS083_F_Ilgalaikioturt139Kitareguliuoja1">'Forma 12'!$O$210</definedName>
    <definedName name="VAS083_F_Ilgalaikioturt139Kitosveiklosne1" localSheetId="11">'Forma 12'!$P$210</definedName>
    <definedName name="VAS083_F_Ilgalaikioturt139Kitosveiklosne1">'Forma 12'!$P$210</definedName>
    <definedName name="VAS083_F_Ilgalaikioturt139Lrklimatokaito1" localSheetId="11">'Forma 12'!$E$210</definedName>
    <definedName name="VAS083_F_Ilgalaikioturt139Lrklimatokaito1">'Forma 12'!$E$210</definedName>
    <definedName name="VAS083_F_Ilgalaikioturt139Nuotekudumblot1" localSheetId="11">'Forma 12'!$L$210</definedName>
    <definedName name="VAS083_F_Ilgalaikioturt139Nuotekudumblot1">'Forma 12'!$L$210</definedName>
    <definedName name="VAS083_F_Ilgalaikioturt139Nuotekusurinki1" localSheetId="11">'Forma 12'!$J$210</definedName>
    <definedName name="VAS083_F_Ilgalaikioturt139Nuotekusurinki1">'Forma 12'!$J$210</definedName>
    <definedName name="VAS083_F_Ilgalaikioturt139Nuotekuvalymas1" localSheetId="11">'Forma 12'!$K$210</definedName>
    <definedName name="VAS083_F_Ilgalaikioturt139Nuotekuvalymas1">'Forma 12'!$K$210</definedName>
    <definedName name="VAS083_F_Ilgalaikioturt139Pavirsiniunuot1" localSheetId="11">'Forma 12'!$M$210</definedName>
    <definedName name="VAS083_F_Ilgalaikioturt139Pavirsiniunuot1">'Forma 12'!$M$210</definedName>
    <definedName name="VAS083_F_Ilgalaikioturt139Turtovienetask1" localSheetId="11">'Forma 12'!$F$210</definedName>
    <definedName name="VAS083_F_Ilgalaikioturt139Turtovienetask1">'Forma 12'!$F$210</definedName>
    <definedName name="VAS083_F_Ilgalaikioturt13Apskaitosveikla1" localSheetId="11">'Forma 12'!$N$30</definedName>
    <definedName name="VAS083_F_Ilgalaikioturt13Apskaitosveikla1">'Forma 12'!$N$30</definedName>
    <definedName name="VAS083_F_Ilgalaikioturt13Geriamojovande7" localSheetId="11">'Forma 12'!$G$30</definedName>
    <definedName name="VAS083_F_Ilgalaikioturt13Geriamojovande7">'Forma 12'!$G$30</definedName>
    <definedName name="VAS083_F_Ilgalaikioturt13Geriamojovande8" localSheetId="11">'Forma 12'!$H$30</definedName>
    <definedName name="VAS083_F_Ilgalaikioturt13Geriamojovande8">'Forma 12'!$H$30</definedName>
    <definedName name="VAS083_F_Ilgalaikioturt13Geriamojovande9" localSheetId="11">'Forma 12'!$I$30</definedName>
    <definedName name="VAS083_F_Ilgalaikioturt13Geriamojovande9">'Forma 12'!$I$30</definedName>
    <definedName name="VAS083_F_Ilgalaikioturt13Inventorinisnu1" localSheetId="11">'Forma 12'!$D$30</definedName>
    <definedName name="VAS083_F_Ilgalaikioturt13Inventorinisnu1">'Forma 12'!$D$30</definedName>
    <definedName name="VAS083_F_Ilgalaikioturt13Kitareguliuoja1" localSheetId="11">'Forma 12'!$O$30</definedName>
    <definedName name="VAS083_F_Ilgalaikioturt13Kitareguliuoja1">'Forma 12'!$O$30</definedName>
    <definedName name="VAS083_F_Ilgalaikioturt13Kitosveiklosne1" localSheetId="11">'Forma 12'!$P$30</definedName>
    <definedName name="VAS083_F_Ilgalaikioturt13Kitosveiklosne1">'Forma 12'!$P$30</definedName>
    <definedName name="VAS083_F_Ilgalaikioturt13Lrklimatokaito1" localSheetId="11">'Forma 12'!$E$30</definedName>
    <definedName name="VAS083_F_Ilgalaikioturt13Lrklimatokaito1">'Forma 12'!$E$30</definedName>
    <definedName name="VAS083_F_Ilgalaikioturt13Nuotekudumblot1" localSheetId="11">'Forma 12'!$L$30</definedName>
    <definedName name="VAS083_F_Ilgalaikioturt13Nuotekudumblot1">'Forma 12'!$L$30</definedName>
    <definedName name="VAS083_F_Ilgalaikioturt13Nuotekusurinki1" localSheetId="11">'Forma 12'!$J$30</definedName>
    <definedName name="VAS083_F_Ilgalaikioturt13Nuotekusurinki1">'Forma 12'!$J$30</definedName>
    <definedName name="VAS083_F_Ilgalaikioturt13Nuotekuvalymas1" localSheetId="11">'Forma 12'!$K$30</definedName>
    <definedName name="VAS083_F_Ilgalaikioturt13Nuotekuvalymas1">'Forma 12'!$K$30</definedName>
    <definedName name="VAS083_F_Ilgalaikioturt13Pavirsiniunuot1" localSheetId="11">'Forma 12'!$M$30</definedName>
    <definedName name="VAS083_F_Ilgalaikioturt13Pavirsiniunuot1">'Forma 12'!$M$30</definedName>
    <definedName name="VAS083_F_Ilgalaikioturt13Turtovienetask1" localSheetId="11">'Forma 12'!$F$30</definedName>
    <definedName name="VAS083_F_Ilgalaikioturt13Turtovienetask1">'Forma 12'!$F$30</definedName>
    <definedName name="VAS083_F_Ilgalaikioturt140Apskaitosveikla1" localSheetId="11">'Forma 12'!$N$211</definedName>
    <definedName name="VAS083_F_Ilgalaikioturt140Apskaitosveikla1">'Forma 12'!$N$211</definedName>
    <definedName name="VAS083_F_Ilgalaikioturt140Geriamojovande7" localSheetId="11">'Forma 12'!$G$211</definedName>
    <definedName name="VAS083_F_Ilgalaikioturt140Geriamojovande7">'Forma 12'!$G$211</definedName>
    <definedName name="VAS083_F_Ilgalaikioturt140Geriamojovande8" localSheetId="11">'Forma 12'!$H$211</definedName>
    <definedName name="VAS083_F_Ilgalaikioturt140Geriamojovande8">'Forma 12'!$H$211</definedName>
    <definedName name="VAS083_F_Ilgalaikioturt140Geriamojovande9" localSheetId="11">'Forma 12'!$I$211</definedName>
    <definedName name="VAS083_F_Ilgalaikioturt140Geriamojovande9">'Forma 12'!$I$211</definedName>
    <definedName name="VAS083_F_Ilgalaikioturt140Inventorinisnu1" localSheetId="11">'Forma 12'!$D$211</definedName>
    <definedName name="VAS083_F_Ilgalaikioturt140Inventorinisnu1">'Forma 12'!$D$211</definedName>
    <definedName name="VAS083_F_Ilgalaikioturt140Kitareguliuoja1" localSheetId="11">'Forma 12'!$O$211</definedName>
    <definedName name="VAS083_F_Ilgalaikioturt140Kitareguliuoja1">'Forma 12'!$O$211</definedName>
    <definedName name="VAS083_F_Ilgalaikioturt140Kitosveiklosne1" localSheetId="11">'Forma 12'!$P$211</definedName>
    <definedName name="VAS083_F_Ilgalaikioturt140Kitosveiklosne1">'Forma 12'!$P$211</definedName>
    <definedName name="VAS083_F_Ilgalaikioturt140Lrklimatokaito1" localSheetId="11">'Forma 12'!$E$211</definedName>
    <definedName name="VAS083_F_Ilgalaikioturt140Lrklimatokaito1">'Forma 12'!$E$211</definedName>
    <definedName name="VAS083_F_Ilgalaikioturt140Nuotekudumblot1" localSheetId="11">'Forma 12'!$L$211</definedName>
    <definedName name="VAS083_F_Ilgalaikioturt140Nuotekudumblot1">'Forma 12'!$L$211</definedName>
    <definedName name="VAS083_F_Ilgalaikioturt140Nuotekusurinki1" localSheetId="11">'Forma 12'!$J$211</definedName>
    <definedName name="VAS083_F_Ilgalaikioturt140Nuotekusurinki1">'Forma 12'!$J$211</definedName>
    <definedName name="VAS083_F_Ilgalaikioturt140Nuotekuvalymas1" localSheetId="11">'Forma 12'!$K$211</definedName>
    <definedName name="VAS083_F_Ilgalaikioturt140Nuotekuvalymas1">'Forma 12'!$K$211</definedName>
    <definedName name="VAS083_F_Ilgalaikioturt140Pavirsiniunuot1" localSheetId="11">'Forma 12'!$M$211</definedName>
    <definedName name="VAS083_F_Ilgalaikioturt140Pavirsiniunuot1">'Forma 12'!$M$211</definedName>
    <definedName name="VAS083_F_Ilgalaikioturt140Turtovienetask1" localSheetId="11">'Forma 12'!$F$211</definedName>
    <definedName name="VAS083_F_Ilgalaikioturt140Turtovienetask1">'Forma 12'!$F$211</definedName>
    <definedName name="VAS083_F_Ilgalaikioturt141Apskaitosveikla1" localSheetId="11">'Forma 12'!$N$212</definedName>
    <definedName name="VAS083_F_Ilgalaikioturt141Apskaitosveikla1">'Forma 12'!$N$212</definedName>
    <definedName name="VAS083_F_Ilgalaikioturt141Geriamojovande7" localSheetId="11">'Forma 12'!$G$212</definedName>
    <definedName name="VAS083_F_Ilgalaikioturt141Geriamojovande7">'Forma 12'!$G$212</definedName>
    <definedName name="VAS083_F_Ilgalaikioturt141Geriamojovande8" localSheetId="11">'Forma 12'!$H$212</definedName>
    <definedName name="VAS083_F_Ilgalaikioturt141Geriamojovande8">'Forma 12'!$H$212</definedName>
    <definedName name="VAS083_F_Ilgalaikioturt141Geriamojovande9" localSheetId="11">'Forma 12'!$I$212</definedName>
    <definedName name="VAS083_F_Ilgalaikioturt141Geriamojovande9">'Forma 12'!$I$212</definedName>
    <definedName name="VAS083_F_Ilgalaikioturt141Inventorinisnu1" localSheetId="11">'Forma 12'!$D$212</definedName>
    <definedName name="VAS083_F_Ilgalaikioturt141Inventorinisnu1">'Forma 12'!$D$212</definedName>
    <definedName name="VAS083_F_Ilgalaikioturt141Kitareguliuoja1" localSheetId="11">'Forma 12'!$O$212</definedName>
    <definedName name="VAS083_F_Ilgalaikioturt141Kitareguliuoja1">'Forma 12'!$O$212</definedName>
    <definedName name="VAS083_F_Ilgalaikioturt141Kitosveiklosne1" localSheetId="11">'Forma 12'!$P$212</definedName>
    <definedName name="VAS083_F_Ilgalaikioturt141Kitosveiklosne1">'Forma 12'!$P$212</definedName>
    <definedName name="VAS083_F_Ilgalaikioturt141Lrklimatokaito1" localSheetId="11">'Forma 12'!$E$212</definedName>
    <definedName name="VAS083_F_Ilgalaikioturt141Lrklimatokaito1">'Forma 12'!$E$212</definedName>
    <definedName name="VAS083_F_Ilgalaikioturt141Nuotekudumblot1" localSheetId="11">'Forma 12'!$L$212</definedName>
    <definedName name="VAS083_F_Ilgalaikioturt141Nuotekudumblot1">'Forma 12'!$L$212</definedName>
    <definedName name="VAS083_F_Ilgalaikioturt141Nuotekusurinki1" localSheetId="11">'Forma 12'!$J$212</definedName>
    <definedName name="VAS083_F_Ilgalaikioturt141Nuotekusurinki1">'Forma 12'!$J$212</definedName>
    <definedName name="VAS083_F_Ilgalaikioturt141Nuotekuvalymas1" localSheetId="11">'Forma 12'!$K$212</definedName>
    <definedName name="VAS083_F_Ilgalaikioturt141Nuotekuvalymas1">'Forma 12'!$K$212</definedName>
    <definedName name="VAS083_F_Ilgalaikioturt141Pavirsiniunuot1" localSheetId="11">'Forma 12'!$M$212</definedName>
    <definedName name="VAS083_F_Ilgalaikioturt141Pavirsiniunuot1">'Forma 12'!$M$212</definedName>
    <definedName name="VAS083_F_Ilgalaikioturt141Turtovienetask1" localSheetId="11">'Forma 12'!$F$212</definedName>
    <definedName name="VAS083_F_Ilgalaikioturt141Turtovienetask1">'Forma 12'!$F$212</definedName>
    <definedName name="VAS083_F_Ilgalaikioturt142Apskaitosveikla1" localSheetId="11">'Forma 12'!$N$215</definedName>
    <definedName name="VAS083_F_Ilgalaikioturt142Apskaitosveikla1">'Forma 12'!$N$215</definedName>
    <definedName name="VAS083_F_Ilgalaikioturt142Geriamojovande7" localSheetId="11">'Forma 12'!$G$215</definedName>
    <definedName name="VAS083_F_Ilgalaikioturt142Geriamojovande7">'Forma 12'!$G$215</definedName>
    <definedName name="VAS083_F_Ilgalaikioturt142Geriamojovande8" localSheetId="11">'Forma 12'!$H$215</definedName>
    <definedName name="VAS083_F_Ilgalaikioturt142Geriamojovande8">'Forma 12'!$H$215</definedName>
    <definedName name="VAS083_F_Ilgalaikioturt142Geriamojovande9" localSheetId="11">'Forma 12'!$I$215</definedName>
    <definedName name="VAS083_F_Ilgalaikioturt142Geriamojovande9">'Forma 12'!$I$215</definedName>
    <definedName name="VAS083_F_Ilgalaikioturt142Inventorinisnu1" localSheetId="11">'Forma 12'!$D$215</definedName>
    <definedName name="VAS083_F_Ilgalaikioturt142Inventorinisnu1">'Forma 12'!$D$215</definedName>
    <definedName name="VAS083_F_Ilgalaikioturt142Kitareguliuoja1" localSheetId="11">'Forma 12'!$O$215</definedName>
    <definedName name="VAS083_F_Ilgalaikioturt142Kitareguliuoja1">'Forma 12'!$O$215</definedName>
    <definedName name="VAS083_F_Ilgalaikioturt142Kitosveiklosne1" localSheetId="11">'Forma 12'!$P$215</definedName>
    <definedName name="VAS083_F_Ilgalaikioturt142Kitosveiklosne1">'Forma 12'!$P$215</definedName>
    <definedName name="VAS083_F_Ilgalaikioturt142Lrklimatokaito1" localSheetId="11">'Forma 12'!$E$215</definedName>
    <definedName name="VAS083_F_Ilgalaikioturt142Lrklimatokaito1">'Forma 12'!$E$215</definedName>
    <definedName name="VAS083_F_Ilgalaikioturt142Nuotekudumblot1" localSheetId="11">'Forma 12'!$L$215</definedName>
    <definedName name="VAS083_F_Ilgalaikioturt142Nuotekudumblot1">'Forma 12'!$L$215</definedName>
    <definedName name="VAS083_F_Ilgalaikioturt142Nuotekusurinki1" localSheetId="11">'Forma 12'!$J$215</definedName>
    <definedName name="VAS083_F_Ilgalaikioturt142Nuotekusurinki1">'Forma 12'!$J$215</definedName>
    <definedName name="VAS083_F_Ilgalaikioturt142Nuotekuvalymas1" localSheetId="11">'Forma 12'!$K$215</definedName>
    <definedName name="VAS083_F_Ilgalaikioturt142Nuotekuvalymas1">'Forma 12'!$K$215</definedName>
    <definedName name="VAS083_F_Ilgalaikioturt142Pavirsiniunuot1" localSheetId="11">'Forma 12'!$M$215</definedName>
    <definedName name="VAS083_F_Ilgalaikioturt142Pavirsiniunuot1">'Forma 12'!$M$215</definedName>
    <definedName name="VAS083_F_Ilgalaikioturt142Turtovienetask1" localSheetId="11">'Forma 12'!$F$215</definedName>
    <definedName name="VAS083_F_Ilgalaikioturt142Turtovienetask1">'Forma 12'!$F$215</definedName>
    <definedName name="VAS083_F_Ilgalaikioturt143Apskaitosveikla1" localSheetId="11">'Forma 12'!$N$216</definedName>
    <definedName name="VAS083_F_Ilgalaikioturt143Apskaitosveikla1">'Forma 12'!$N$216</definedName>
    <definedName name="VAS083_F_Ilgalaikioturt143Geriamojovande7" localSheetId="11">'Forma 12'!$G$216</definedName>
    <definedName name="VAS083_F_Ilgalaikioturt143Geriamojovande7">'Forma 12'!$G$216</definedName>
    <definedName name="VAS083_F_Ilgalaikioturt143Geriamojovande8" localSheetId="11">'Forma 12'!$H$216</definedName>
    <definedName name="VAS083_F_Ilgalaikioturt143Geriamojovande8">'Forma 12'!$H$216</definedName>
    <definedName name="VAS083_F_Ilgalaikioturt143Geriamojovande9" localSheetId="11">'Forma 12'!$I$216</definedName>
    <definedName name="VAS083_F_Ilgalaikioturt143Geriamojovande9">'Forma 12'!$I$216</definedName>
    <definedName name="VAS083_F_Ilgalaikioturt143Inventorinisnu1" localSheetId="11">'Forma 12'!$D$216</definedName>
    <definedName name="VAS083_F_Ilgalaikioturt143Inventorinisnu1">'Forma 12'!$D$216</definedName>
    <definedName name="VAS083_F_Ilgalaikioturt143Kitareguliuoja1" localSheetId="11">'Forma 12'!$O$216</definedName>
    <definedName name="VAS083_F_Ilgalaikioturt143Kitareguliuoja1">'Forma 12'!$O$216</definedName>
    <definedName name="VAS083_F_Ilgalaikioturt143Kitosveiklosne1" localSheetId="11">'Forma 12'!$P$216</definedName>
    <definedName name="VAS083_F_Ilgalaikioturt143Kitosveiklosne1">'Forma 12'!$P$216</definedName>
    <definedName name="VAS083_F_Ilgalaikioturt143Lrklimatokaito1" localSheetId="11">'Forma 12'!$E$216</definedName>
    <definedName name="VAS083_F_Ilgalaikioturt143Lrklimatokaito1">'Forma 12'!$E$216</definedName>
    <definedName name="VAS083_F_Ilgalaikioturt143Nuotekudumblot1" localSheetId="11">'Forma 12'!$L$216</definedName>
    <definedName name="VAS083_F_Ilgalaikioturt143Nuotekudumblot1">'Forma 12'!$L$216</definedName>
    <definedName name="VAS083_F_Ilgalaikioturt143Nuotekusurinki1" localSheetId="11">'Forma 12'!$J$216</definedName>
    <definedName name="VAS083_F_Ilgalaikioturt143Nuotekusurinki1">'Forma 12'!$J$216</definedName>
    <definedName name="VAS083_F_Ilgalaikioturt143Nuotekuvalymas1" localSheetId="11">'Forma 12'!$K$216</definedName>
    <definedName name="VAS083_F_Ilgalaikioturt143Nuotekuvalymas1">'Forma 12'!$K$216</definedName>
    <definedName name="VAS083_F_Ilgalaikioturt143Pavirsiniunuot1" localSheetId="11">'Forma 12'!$M$216</definedName>
    <definedName name="VAS083_F_Ilgalaikioturt143Pavirsiniunuot1">'Forma 12'!$M$216</definedName>
    <definedName name="VAS083_F_Ilgalaikioturt143Turtovienetask1" localSheetId="11">'Forma 12'!$F$216</definedName>
    <definedName name="VAS083_F_Ilgalaikioturt143Turtovienetask1">'Forma 12'!$F$216</definedName>
    <definedName name="VAS083_F_Ilgalaikioturt144Apskaitosveikla1" localSheetId="11">'Forma 12'!$N$217</definedName>
    <definedName name="VAS083_F_Ilgalaikioturt144Apskaitosveikla1">'Forma 12'!$N$217</definedName>
    <definedName name="VAS083_F_Ilgalaikioturt144Geriamojovande7" localSheetId="11">'Forma 12'!$G$217</definedName>
    <definedName name="VAS083_F_Ilgalaikioturt144Geriamojovande7">'Forma 12'!$G$217</definedName>
    <definedName name="VAS083_F_Ilgalaikioturt144Geriamojovande8" localSheetId="11">'Forma 12'!$H$217</definedName>
    <definedName name="VAS083_F_Ilgalaikioturt144Geriamojovande8">'Forma 12'!$H$217</definedName>
    <definedName name="VAS083_F_Ilgalaikioturt144Geriamojovande9" localSheetId="11">'Forma 12'!$I$217</definedName>
    <definedName name="VAS083_F_Ilgalaikioturt144Geriamojovande9">'Forma 12'!$I$217</definedName>
    <definedName name="VAS083_F_Ilgalaikioturt144Inventorinisnu1" localSheetId="11">'Forma 12'!$D$217</definedName>
    <definedName name="VAS083_F_Ilgalaikioturt144Inventorinisnu1">'Forma 12'!$D$217</definedName>
    <definedName name="VAS083_F_Ilgalaikioturt144Kitareguliuoja1" localSheetId="11">'Forma 12'!$O$217</definedName>
    <definedName name="VAS083_F_Ilgalaikioturt144Kitareguliuoja1">'Forma 12'!$O$217</definedName>
    <definedName name="VAS083_F_Ilgalaikioturt144Kitosveiklosne1" localSheetId="11">'Forma 12'!$P$217</definedName>
    <definedName name="VAS083_F_Ilgalaikioturt144Kitosveiklosne1">'Forma 12'!$P$217</definedName>
    <definedName name="VAS083_F_Ilgalaikioturt144Lrklimatokaito1" localSheetId="11">'Forma 12'!$E$217</definedName>
    <definedName name="VAS083_F_Ilgalaikioturt144Lrklimatokaito1">'Forma 12'!$E$217</definedName>
    <definedName name="VAS083_F_Ilgalaikioturt144Nuotekudumblot1" localSheetId="11">'Forma 12'!$L$217</definedName>
    <definedName name="VAS083_F_Ilgalaikioturt144Nuotekudumblot1">'Forma 12'!$L$217</definedName>
    <definedName name="VAS083_F_Ilgalaikioturt144Nuotekusurinki1" localSheetId="11">'Forma 12'!$J$217</definedName>
    <definedName name="VAS083_F_Ilgalaikioturt144Nuotekusurinki1">'Forma 12'!$J$217</definedName>
    <definedName name="VAS083_F_Ilgalaikioturt144Nuotekuvalymas1" localSheetId="11">'Forma 12'!$K$217</definedName>
    <definedName name="VAS083_F_Ilgalaikioturt144Nuotekuvalymas1">'Forma 12'!$K$217</definedName>
    <definedName name="VAS083_F_Ilgalaikioturt144Pavirsiniunuot1" localSheetId="11">'Forma 12'!$M$217</definedName>
    <definedName name="VAS083_F_Ilgalaikioturt144Pavirsiniunuot1">'Forma 12'!$M$217</definedName>
    <definedName name="VAS083_F_Ilgalaikioturt144Turtovienetask1" localSheetId="11">'Forma 12'!$F$217</definedName>
    <definedName name="VAS083_F_Ilgalaikioturt144Turtovienetask1">'Forma 12'!$F$217</definedName>
    <definedName name="VAS083_F_Ilgalaikioturt145Apskaitosveikla1" localSheetId="11">'Forma 12'!$N$219</definedName>
    <definedName name="VAS083_F_Ilgalaikioturt145Apskaitosveikla1">'Forma 12'!$N$219</definedName>
    <definedName name="VAS083_F_Ilgalaikioturt145Geriamojovande7" localSheetId="11">'Forma 12'!$G$219</definedName>
    <definedName name="VAS083_F_Ilgalaikioturt145Geriamojovande7">'Forma 12'!$G$219</definedName>
    <definedName name="VAS083_F_Ilgalaikioturt145Geriamojovande8" localSheetId="11">'Forma 12'!$H$219</definedName>
    <definedName name="VAS083_F_Ilgalaikioturt145Geriamojovande8">'Forma 12'!$H$219</definedName>
    <definedName name="VAS083_F_Ilgalaikioturt145Geriamojovande9" localSheetId="11">'Forma 12'!$I$219</definedName>
    <definedName name="VAS083_F_Ilgalaikioturt145Geriamojovande9">'Forma 12'!$I$219</definedName>
    <definedName name="VAS083_F_Ilgalaikioturt145Inventorinisnu1" localSheetId="11">'Forma 12'!$D$219</definedName>
    <definedName name="VAS083_F_Ilgalaikioturt145Inventorinisnu1">'Forma 12'!$D$219</definedName>
    <definedName name="VAS083_F_Ilgalaikioturt145Kitareguliuoja1" localSheetId="11">'Forma 12'!$O$219</definedName>
    <definedName name="VAS083_F_Ilgalaikioturt145Kitareguliuoja1">'Forma 12'!$O$219</definedName>
    <definedName name="VAS083_F_Ilgalaikioturt145Kitosveiklosne1" localSheetId="11">'Forma 12'!$P$219</definedName>
    <definedName name="VAS083_F_Ilgalaikioturt145Kitosveiklosne1">'Forma 12'!$P$219</definedName>
    <definedName name="VAS083_F_Ilgalaikioturt145Lrklimatokaito1" localSheetId="11">'Forma 12'!$E$219</definedName>
    <definedName name="VAS083_F_Ilgalaikioturt145Lrklimatokaito1">'Forma 12'!$E$219</definedName>
    <definedName name="VAS083_F_Ilgalaikioturt145Nuotekudumblot1" localSheetId="11">'Forma 12'!$L$219</definedName>
    <definedName name="VAS083_F_Ilgalaikioturt145Nuotekudumblot1">'Forma 12'!$L$219</definedName>
    <definedName name="VAS083_F_Ilgalaikioturt145Nuotekusurinki1" localSheetId="11">'Forma 12'!$J$219</definedName>
    <definedName name="VAS083_F_Ilgalaikioturt145Nuotekusurinki1">'Forma 12'!$J$219</definedName>
    <definedName name="VAS083_F_Ilgalaikioturt145Nuotekuvalymas1" localSheetId="11">'Forma 12'!$K$219</definedName>
    <definedName name="VAS083_F_Ilgalaikioturt145Nuotekuvalymas1">'Forma 12'!$K$219</definedName>
    <definedName name="VAS083_F_Ilgalaikioturt145Pavirsiniunuot1" localSheetId="11">'Forma 12'!$M$219</definedName>
    <definedName name="VAS083_F_Ilgalaikioturt145Pavirsiniunuot1">'Forma 12'!$M$219</definedName>
    <definedName name="VAS083_F_Ilgalaikioturt145Turtovienetask1" localSheetId="11">'Forma 12'!$F$219</definedName>
    <definedName name="VAS083_F_Ilgalaikioturt145Turtovienetask1">'Forma 12'!$F$219</definedName>
    <definedName name="VAS083_F_Ilgalaikioturt146Apskaitosveikla1" localSheetId="11">'Forma 12'!$N$220</definedName>
    <definedName name="VAS083_F_Ilgalaikioturt146Apskaitosveikla1">'Forma 12'!$N$220</definedName>
    <definedName name="VAS083_F_Ilgalaikioturt146Geriamojovande7" localSheetId="11">'Forma 12'!$G$220</definedName>
    <definedName name="VAS083_F_Ilgalaikioturt146Geriamojovande7">'Forma 12'!$G$220</definedName>
    <definedName name="VAS083_F_Ilgalaikioturt146Geriamojovande8" localSheetId="11">'Forma 12'!$H$220</definedName>
    <definedName name="VAS083_F_Ilgalaikioturt146Geriamojovande8">'Forma 12'!$H$220</definedName>
    <definedName name="VAS083_F_Ilgalaikioturt146Geriamojovande9" localSheetId="11">'Forma 12'!$I$220</definedName>
    <definedName name="VAS083_F_Ilgalaikioturt146Geriamojovande9">'Forma 12'!$I$220</definedName>
    <definedName name="VAS083_F_Ilgalaikioturt146Inventorinisnu1" localSheetId="11">'Forma 12'!$D$220</definedName>
    <definedName name="VAS083_F_Ilgalaikioturt146Inventorinisnu1">'Forma 12'!$D$220</definedName>
    <definedName name="VAS083_F_Ilgalaikioturt146Kitareguliuoja1" localSheetId="11">'Forma 12'!$O$220</definedName>
    <definedName name="VAS083_F_Ilgalaikioturt146Kitareguliuoja1">'Forma 12'!$O$220</definedName>
    <definedName name="VAS083_F_Ilgalaikioturt146Kitosveiklosne1" localSheetId="11">'Forma 12'!$P$220</definedName>
    <definedName name="VAS083_F_Ilgalaikioturt146Kitosveiklosne1">'Forma 12'!$P$220</definedName>
    <definedName name="VAS083_F_Ilgalaikioturt146Lrklimatokaito1" localSheetId="11">'Forma 12'!$E$220</definedName>
    <definedName name="VAS083_F_Ilgalaikioturt146Lrklimatokaito1">'Forma 12'!$E$220</definedName>
    <definedName name="VAS083_F_Ilgalaikioturt146Nuotekudumblot1" localSheetId="11">'Forma 12'!$L$220</definedName>
    <definedName name="VAS083_F_Ilgalaikioturt146Nuotekudumblot1">'Forma 12'!$L$220</definedName>
    <definedName name="VAS083_F_Ilgalaikioturt146Nuotekusurinki1" localSheetId="11">'Forma 12'!$J$220</definedName>
    <definedName name="VAS083_F_Ilgalaikioturt146Nuotekusurinki1">'Forma 12'!$J$220</definedName>
    <definedName name="VAS083_F_Ilgalaikioturt146Nuotekuvalymas1" localSheetId="11">'Forma 12'!$K$220</definedName>
    <definedName name="VAS083_F_Ilgalaikioturt146Nuotekuvalymas1">'Forma 12'!$K$220</definedName>
    <definedName name="VAS083_F_Ilgalaikioturt146Pavirsiniunuot1" localSheetId="11">'Forma 12'!$M$220</definedName>
    <definedName name="VAS083_F_Ilgalaikioturt146Pavirsiniunuot1">'Forma 12'!$M$220</definedName>
    <definedName name="VAS083_F_Ilgalaikioturt146Turtovienetask1" localSheetId="11">'Forma 12'!$F$220</definedName>
    <definedName name="VAS083_F_Ilgalaikioturt146Turtovienetask1">'Forma 12'!$F$220</definedName>
    <definedName name="VAS083_F_Ilgalaikioturt147Apskaitosveikla1" localSheetId="11">'Forma 12'!$N$221</definedName>
    <definedName name="VAS083_F_Ilgalaikioturt147Apskaitosveikla1">'Forma 12'!$N$221</definedName>
    <definedName name="VAS083_F_Ilgalaikioturt147Geriamojovande7" localSheetId="11">'Forma 12'!$G$221</definedName>
    <definedName name="VAS083_F_Ilgalaikioturt147Geriamojovande7">'Forma 12'!$G$221</definedName>
    <definedName name="VAS083_F_Ilgalaikioturt147Geriamojovande8" localSheetId="11">'Forma 12'!$H$221</definedName>
    <definedName name="VAS083_F_Ilgalaikioturt147Geriamojovande8">'Forma 12'!$H$221</definedName>
    <definedName name="VAS083_F_Ilgalaikioturt147Geriamojovande9" localSheetId="11">'Forma 12'!$I$221</definedName>
    <definedName name="VAS083_F_Ilgalaikioturt147Geriamojovande9">'Forma 12'!$I$221</definedName>
    <definedName name="VAS083_F_Ilgalaikioturt147Inventorinisnu1" localSheetId="11">'Forma 12'!$D$221</definedName>
    <definedName name="VAS083_F_Ilgalaikioturt147Inventorinisnu1">'Forma 12'!$D$221</definedName>
    <definedName name="VAS083_F_Ilgalaikioturt147Kitareguliuoja1" localSheetId="11">'Forma 12'!$O$221</definedName>
    <definedName name="VAS083_F_Ilgalaikioturt147Kitareguliuoja1">'Forma 12'!$O$221</definedName>
    <definedName name="VAS083_F_Ilgalaikioturt147Kitosveiklosne1" localSheetId="11">'Forma 12'!$P$221</definedName>
    <definedName name="VAS083_F_Ilgalaikioturt147Kitosveiklosne1">'Forma 12'!$P$221</definedName>
    <definedName name="VAS083_F_Ilgalaikioturt147Lrklimatokaito1" localSheetId="11">'Forma 12'!$E$221</definedName>
    <definedName name="VAS083_F_Ilgalaikioturt147Lrklimatokaito1">'Forma 12'!$E$221</definedName>
    <definedName name="VAS083_F_Ilgalaikioturt147Nuotekudumblot1" localSheetId="11">'Forma 12'!$L$221</definedName>
    <definedName name="VAS083_F_Ilgalaikioturt147Nuotekudumblot1">'Forma 12'!$L$221</definedName>
    <definedName name="VAS083_F_Ilgalaikioturt147Nuotekusurinki1" localSheetId="11">'Forma 12'!$J$221</definedName>
    <definedName name="VAS083_F_Ilgalaikioturt147Nuotekusurinki1">'Forma 12'!$J$221</definedName>
    <definedName name="VAS083_F_Ilgalaikioturt147Nuotekuvalymas1" localSheetId="11">'Forma 12'!$K$221</definedName>
    <definedName name="VAS083_F_Ilgalaikioturt147Nuotekuvalymas1">'Forma 12'!$K$221</definedName>
    <definedName name="VAS083_F_Ilgalaikioturt147Pavirsiniunuot1" localSheetId="11">'Forma 12'!$M$221</definedName>
    <definedName name="VAS083_F_Ilgalaikioturt147Pavirsiniunuot1">'Forma 12'!$M$221</definedName>
    <definedName name="VAS083_F_Ilgalaikioturt147Turtovienetask1" localSheetId="11">'Forma 12'!$F$221</definedName>
    <definedName name="VAS083_F_Ilgalaikioturt147Turtovienetask1">'Forma 12'!$F$221</definedName>
    <definedName name="VAS083_F_Ilgalaikioturt148Apskaitosveikla1" localSheetId="11">'Forma 12'!$N$224</definedName>
    <definedName name="VAS083_F_Ilgalaikioturt148Apskaitosveikla1">'Forma 12'!$N$224</definedName>
    <definedName name="VAS083_F_Ilgalaikioturt148Geriamojovande7" localSheetId="11">'Forma 12'!$G$224</definedName>
    <definedName name="VAS083_F_Ilgalaikioturt148Geriamojovande7">'Forma 12'!$G$224</definedName>
    <definedName name="VAS083_F_Ilgalaikioturt148Geriamojovande8" localSheetId="11">'Forma 12'!$H$224</definedName>
    <definedName name="VAS083_F_Ilgalaikioturt148Geriamojovande8">'Forma 12'!$H$224</definedName>
    <definedName name="VAS083_F_Ilgalaikioturt148Geriamojovande9" localSheetId="11">'Forma 12'!$I$224</definedName>
    <definedName name="VAS083_F_Ilgalaikioturt148Geriamojovande9">'Forma 12'!$I$224</definedName>
    <definedName name="VAS083_F_Ilgalaikioturt148Inventorinisnu1" localSheetId="11">'Forma 12'!$D$224</definedName>
    <definedName name="VAS083_F_Ilgalaikioturt148Inventorinisnu1">'Forma 12'!$D$224</definedName>
    <definedName name="VAS083_F_Ilgalaikioturt148Kitareguliuoja1" localSheetId="11">'Forma 12'!$O$224</definedName>
    <definedName name="VAS083_F_Ilgalaikioturt148Kitareguliuoja1">'Forma 12'!$O$224</definedName>
    <definedName name="VAS083_F_Ilgalaikioturt148Kitosveiklosne1" localSheetId="11">'Forma 12'!$P$224</definedName>
    <definedName name="VAS083_F_Ilgalaikioturt148Kitosveiklosne1">'Forma 12'!$P$224</definedName>
    <definedName name="VAS083_F_Ilgalaikioturt148Lrklimatokaito1" localSheetId="11">'Forma 12'!$E$224</definedName>
    <definedName name="VAS083_F_Ilgalaikioturt148Lrklimatokaito1">'Forma 12'!$E$224</definedName>
    <definedName name="VAS083_F_Ilgalaikioturt148Nuotekudumblot1" localSheetId="11">'Forma 12'!$L$224</definedName>
    <definedName name="VAS083_F_Ilgalaikioturt148Nuotekudumblot1">'Forma 12'!$L$224</definedName>
    <definedName name="VAS083_F_Ilgalaikioturt148Nuotekusurinki1" localSheetId="11">'Forma 12'!$J$224</definedName>
    <definedName name="VAS083_F_Ilgalaikioturt148Nuotekusurinki1">'Forma 12'!$J$224</definedName>
    <definedName name="VAS083_F_Ilgalaikioturt148Nuotekuvalymas1" localSheetId="11">'Forma 12'!$K$224</definedName>
    <definedName name="VAS083_F_Ilgalaikioturt148Nuotekuvalymas1">'Forma 12'!$K$224</definedName>
    <definedName name="VAS083_F_Ilgalaikioturt148Pavirsiniunuot1" localSheetId="11">'Forma 12'!$M$224</definedName>
    <definedName name="VAS083_F_Ilgalaikioturt148Pavirsiniunuot1">'Forma 12'!$M$224</definedName>
    <definedName name="VAS083_F_Ilgalaikioturt148Turtovienetask1" localSheetId="11">'Forma 12'!$F$224</definedName>
    <definedName name="VAS083_F_Ilgalaikioturt148Turtovienetask1">'Forma 12'!$F$224</definedName>
    <definedName name="VAS083_F_Ilgalaikioturt149Apskaitosveikla1" localSheetId="11">'Forma 12'!$N$225</definedName>
    <definedName name="VAS083_F_Ilgalaikioturt149Apskaitosveikla1">'Forma 12'!$N$225</definedName>
    <definedName name="VAS083_F_Ilgalaikioturt149Geriamojovande7" localSheetId="11">'Forma 12'!$G$225</definedName>
    <definedName name="VAS083_F_Ilgalaikioturt149Geriamojovande7">'Forma 12'!$G$225</definedName>
    <definedName name="VAS083_F_Ilgalaikioturt149Geriamojovande8" localSheetId="11">'Forma 12'!$H$225</definedName>
    <definedName name="VAS083_F_Ilgalaikioturt149Geriamojovande8">'Forma 12'!$H$225</definedName>
    <definedName name="VAS083_F_Ilgalaikioturt149Geriamojovande9" localSheetId="11">'Forma 12'!$I$225</definedName>
    <definedName name="VAS083_F_Ilgalaikioturt149Geriamojovande9">'Forma 12'!$I$225</definedName>
    <definedName name="VAS083_F_Ilgalaikioturt149Inventorinisnu1" localSheetId="11">'Forma 12'!$D$225</definedName>
    <definedName name="VAS083_F_Ilgalaikioturt149Inventorinisnu1">'Forma 12'!$D$225</definedName>
    <definedName name="VAS083_F_Ilgalaikioturt149Kitareguliuoja1" localSheetId="11">'Forma 12'!$O$225</definedName>
    <definedName name="VAS083_F_Ilgalaikioturt149Kitareguliuoja1">'Forma 12'!$O$225</definedName>
    <definedName name="VAS083_F_Ilgalaikioturt149Kitosveiklosne1" localSheetId="11">'Forma 12'!$P$225</definedName>
    <definedName name="VAS083_F_Ilgalaikioturt149Kitosveiklosne1">'Forma 12'!$P$225</definedName>
    <definedName name="VAS083_F_Ilgalaikioturt149Lrklimatokaito1" localSheetId="11">'Forma 12'!$E$225</definedName>
    <definedName name="VAS083_F_Ilgalaikioturt149Lrklimatokaito1">'Forma 12'!$E$225</definedName>
    <definedName name="VAS083_F_Ilgalaikioturt149Nuotekudumblot1" localSheetId="11">'Forma 12'!$L$225</definedName>
    <definedName name="VAS083_F_Ilgalaikioturt149Nuotekudumblot1">'Forma 12'!$L$225</definedName>
    <definedName name="VAS083_F_Ilgalaikioturt149Nuotekusurinki1" localSheetId="11">'Forma 12'!$J$225</definedName>
    <definedName name="VAS083_F_Ilgalaikioturt149Nuotekusurinki1">'Forma 12'!$J$225</definedName>
    <definedName name="VAS083_F_Ilgalaikioturt149Nuotekuvalymas1" localSheetId="11">'Forma 12'!$K$225</definedName>
    <definedName name="VAS083_F_Ilgalaikioturt149Nuotekuvalymas1">'Forma 12'!$K$225</definedName>
    <definedName name="VAS083_F_Ilgalaikioturt149Pavirsiniunuot1" localSheetId="11">'Forma 12'!$M$225</definedName>
    <definedName name="VAS083_F_Ilgalaikioturt149Pavirsiniunuot1">'Forma 12'!$M$225</definedName>
    <definedName name="VAS083_F_Ilgalaikioturt149Turtovienetask1" localSheetId="11">'Forma 12'!$F$225</definedName>
    <definedName name="VAS083_F_Ilgalaikioturt149Turtovienetask1">'Forma 12'!$F$225</definedName>
    <definedName name="VAS083_F_Ilgalaikioturt14Apskaitosveikla1" localSheetId="11">'Forma 12'!$N$31</definedName>
    <definedName name="VAS083_F_Ilgalaikioturt14Apskaitosveikla1">'Forma 12'!$N$31</definedName>
    <definedName name="VAS083_F_Ilgalaikioturt14Geriamojovande7" localSheetId="11">'Forma 12'!$G$31</definedName>
    <definedName name="VAS083_F_Ilgalaikioturt14Geriamojovande7">'Forma 12'!$G$31</definedName>
    <definedName name="VAS083_F_Ilgalaikioturt14Geriamojovande8" localSheetId="11">'Forma 12'!$H$31</definedName>
    <definedName name="VAS083_F_Ilgalaikioturt14Geriamojovande8">'Forma 12'!$H$31</definedName>
    <definedName name="VAS083_F_Ilgalaikioturt14Geriamojovande9" localSheetId="11">'Forma 12'!$I$31</definedName>
    <definedName name="VAS083_F_Ilgalaikioturt14Geriamojovande9">'Forma 12'!$I$31</definedName>
    <definedName name="VAS083_F_Ilgalaikioturt14Inventorinisnu1" localSheetId="11">'Forma 12'!$D$31</definedName>
    <definedName name="VAS083_F_Ilgalaikioturt14Inventorinisnu1">'Forma 12'!$D$31</definedName>
    <definedName name="VAS083_F_Ilgalaikioturt14Kitareguliuoja1" localSheetId="11">'Forma 12'!$O$31</definedName>
    <definedName name="VAS083_F_Ilgalaikioturt14Kitareguliuoja1">'Forma 12'!$O$31</definedName>
    <definedName name="VAS083_F_Ilgalaikioturt14Kitosveiklosne1" localSheetId="11">'Forma 12'!$P$31</definedName>
    <definedName name="VAS083_F_Ilgalaikioturt14Kitosveiklosne1">'Forma 12'!$P$31</definedName>
    <definedName name="VAS083_F_Ilgalaikioturt14Lrklimatokaito1" localSheetId="11">'Forma 12'!$E$31</definedName>
    <definedName name="VAS083_F_Ilgalaikioturt14Lrklimatokaito1">'Forma 12'!$E$31</definedName>
    <definedName name="VAS083_F_Ilgalaikioturt14Nuotekudumblot1" localSheetId="11">'Forma 12'!$L$31</definedName>
    <definedName name="VAS083_F_Ilgalaikioturt14Nuotekudumblot1">'Forma 12'!$L$31</definedName>
    <definedName name="VAS083_F_Ilgalaikioturt14Nuotekusurinki1" localSheetId="11">'Forma 12'!$J$31</definedName>
    <definedName name="VAS083_F_Ilgalaikioturt14Nuotekusurinki1">'Forma 12'!$J$31</definedName>
    <definedName name="VAS083_F_Ilgalaikioturt14Nuotekuvalymas1" localSheetId="11">'Forma 12'!$K$31</definedName>
    <definedName name="VAS083_F_Ilgalaikioturt14Nuotekuvalymas1">'Forma 12'!$K$31</definedName>
    <definedName name="VAS083_F_Ilgalaikioturt14Pavirsiniunuot1" localSheetId="11">'Forma 12'!$M$31</definedName>
    <definedName name="VAS083_F_Ilgalaikioturt14Pavirsiniunuot1">'Forma 12'!$M$31</definedName>
    <definedName name="VAS083_F_Ilgalaikioturt14Turtovienetask1" localSheetId="11">'Forma 12'!$F$31</definedName>
    <definedName name="VAS083_F_Ilgalaikioturt14Turtovienetask1">'Forma 12'!$F$31</definedName>
    <definedName name="VAS083_F_Ilgalaikioturt150Apskaitosveikla1" localSheetId="11">'Forma 12'!$N$226</definedName>
    <definedName name="VAS083_F_Ilgalaikioturt150Apskaitosveikla1">'Forma 12'!$N$226</definedName>
    <definedName name="VAS083_F_Ilgalaikioturt150Geriamojovande7" localSheetId="11">'Forma 12'!$G$226</definedName>
    <definedName name="VAS083_F_Ilgalaikioturt150Geriamojovande7">'Forma 12'!$G$226</definedName>
    <definedName name="VAS083_F_Ilgalaikioturt150Geriamojovande8" localSheetId="11">'Forma 12'!$H$226</definedName>
    <definedName name="VAS083_F_Ilgalaikioturt150Geriamojovande8">'Forma 12'!$H$226</definedName>
    <definedName name="VAS083_F_Ilgalaikioturt150Geriamojovande9" localSheetId="11">'Forma 12'!$I$226</definedName>
    <definedName name="VAS083_F_Ilgalaikioturt150Geriamojovande9">'Forma 12'!$I$226</definedName>
    <definedName name="VAS083_F_Ilgalaikioturt150Inventorinisnu1" localSheetId="11">'Forma 12'!$D$226</definedName>
    <definedName name="VAS083_F_Ilgalaikioturt150Inventorinisnu1">'Forma 12'!$D$226</definedName>
    <definedName name="VAS083_F_Ilgalaikioturt150Kitareguliuoja1" localSheetId="11">'Forma 12'!$O$226</definedName>
    <definedName name="VAS083_F_Ilgalaikioturt150Kitareguliuoja1">'Forma 12'!$O$226</definedName>
    <definedName name="VAS083_F_Ilgalaikioturt150Kitosveiklosne1" localSheetId="11">'Forma 12'!$P$226</definedName>
    <definedName name="VAS083_F_Ilgalaikioturt150Kitosveiklosne1">'Forma 12'!$P$226</definedName>
    <definedName name="VAS083_F_Ilgalaikioturt150Lrklimatokaito1" localSheetId="11">'Forma 12'!$E$226</definedName>
    <definedName name="VAS083_F_Ilgalaikioturt150Lrklimatokaito1">'Forma 12'!$E$226</definedName>
    <definedName name="VAS083_F_Ilgalaikioturt150Nuotekudumblot1" localSheetId="11">'Forma 12'!$L$226</definedName>
    <definedName name="VAS083_F_Ilgalaikioturt150Nuotekudumblot1">'Forma 12'!$L$226</definedName>
    <definedName name="VAS083_F_Ilgalaikioturt150Nuotekusurinki1" localSheetId="11">'Forma 12'!$J$226</definedName>
    <definedName name="VAS083_F_Ilgalaikioturt150Nuotekusurinki1">'Forma 12'!$J$226</definedName>
    <definedName name="VAS083_F_Ilgalaikioturt150Nuotekuvalymas1" localSheetId="11">'Forma 12'!$K$226</definedName>
    <definedName name="VAS083_F_Ilgalaikioturt150Nuotekuvalymas1">'Forma 12'!$K$226</definedName>
    <definedName name="VAS083_F_Ilgalaikioturt150Pavirsiniunuot1" localSheetId="11">'Forma 12'!$M$226</definedName>
    <definedName name="VAS083_F_Ilgalaikioturt150Pavirsiniunuot1">'Forma 12'!$M$226</definedName>
    <definedName name="VAS083_F_Ilgalaikioturt150Turtovienetask1" localSheetId="11">'Forma 12'!$F$226</definedName>
    <definedName name="VAS083_F_Ilgalaikioturt150Turtovienetask1">'Forma 12'!$F$226</definedName>
    <definedName name="VAS083_F_Ilgalaikioturt151Apskaitosveikla1" localSheetId="11">'Forma 12'!$N$228</definedName>
    <definedName name="VAS083_F_Ilgalaikioturt151Apskaitosveikla1">'Forma 12'!$N$228</definedName>
    <definedName name="VAS083_F_Ilgalaikioturt151Geriamojovande7" localSheetId="11">'Forma 12'!$G$228</definedName>
    <definedName name="VAS083_F_Ilgalaikioturt151Geriamojovande7">'Forma 12'!$G$228</definedName>
    <definedName name="VAS083_F_Ilgalaikioturt151Geriamojovande8" localSheetId="11">'Forma 12'!$H$228</definedName>
    <definedName name="VAS083_F_Ilgalaikioturt151Geriamojovande8">'Forma 12'!$H$228</definedName>
    <definedName name="VAS083_F_Ilgalaikioturt151Geriamojovande9" localSheetId="11">'Forma 12'!$I$228</definedName>
    <definedName name="VAS083_F_Ilgalaikioturt151Geriamojovande9">'Forma 12'!$I$228</definedName>
    <definedName name="VAS083_F_Ilgalaikioturt151Inventorinisnu1" localSheetId="11">'Forma 12'!$D$228</definedName>
    <definedName name="VAS083_F_Ilgalaikioturt151Inventorinisnu1">'Forma 12'!$D$228</definedName>
    <definedName name="VAS083_F_Ilgalaikioturt151Kitareguliuoja1" localSheetId="11">'Forma 12'!$O$228</definedName>
    <definedName name="VAS083_F_Ilgalaikioturt151Kitareguliuoja1">'Forma 12'!$O$228</definedName>
    <definedName name="VAS083_F_Ilgalaikioturt151Kitosveiklosne1" localSheetId="11">'Forma 12'!$P$228</definedName>
    <definedName name="VAS083_F_Ilgalaikioturt151Kitosveiklosne1">'Forma 12'!$P$228</definedName>
    <definedName name="VAS083_F_Ilgalaikioturt151Lrklimatokaito1" localSheetId="11">'Forma 12'!$E$228</definedName>
    <definedName name="VAS083_F_Ilgalaikioturt151Lrklimatokaito1">'Forma 12'!$E$228</definedName>
    <definedName name="VAS083_F_Ilgalaikioturt151Nuotekudumblot1" localSheetId="11">'Forma 12'!$L$228</definedName>
    <definedName name="VAS083_F_Ilgalaikioturt151Nuotekudumblot1">'Forma 12'!$L$228</definedName>
    <definedName name="VAS083_F_Ilgalaikioturt151Nuotekusurinki1" localSheetId="11">'Forma 12'!$J$228</definedName>
    <definedName name="VAS083_F_Ilgalaikioturt151Nuotekusurinki1">'Forma 12'!$J$228</definedName>
    <definedName name="VAS083_F_Ilgalaikioturt151Nuotekuvalymas1" localSheetId="11">'Forma 12'!$K$228</definedName>
    <definedName name="VAS083_F_Ilgalaikioturt151Nuotekuvalymas1">'Forma 12'!$K$228</definedName>
    <definedName name="VAS083_F_Ilgalaikioturt151Pavirsiniunuot1" localSheetId="11">'Forma 12'!$M$228</definedName>
    <definedName name="VAS083_F_Ilgalaikioturt151Pavirsiniunuot1">'Forma 12'!$M$228</definedName>
    <definedName name="VAS083_F_Ilgalaikioturt151Turtovienetask1" localSheetId="11">'Forma 12'!$F$228</definedName>
    <definedName name="VAS083_F_Ilgalaikioturt151Turtovienetask1">'Forma 12'!$F$228</definedName>
    <definedName name="VAS083_F_Ilgalaikioturt152Apskaitosveikla1" localSheetId="11">'Forma 12'!$N$229</definedName>
    <definedName name="VAS083_F_Ilgalaikioturt152Apskaitosveikla1">'Forma 12'!$N$229</definedName>
    <definedName name="VAS083_F_Ilgalaikioturt152Geriamojovande7" localSheetId="11">'Forma 12'!$G$229</definedName>
    <definedName name="VAS083_F_Ilgalaikioturt152Geriamojovande7">'Forma 12'!$G$229</definedName>
    <definedName name="VAS083_F_Ilgalaikioturt152Geriamojovande8" localSheetId="11">'Forma 12'!$H$229</definedName>
    <definedName name="VAS083_F_Ilgalaikioturt152Geriamojovande8">'Forma 12'!$H$229</definedName>
    <definedName name="VAS083_F_Ilgalaikioturt152Geriamojovande9" localSheetId="11">'Forma 12'!$I$229</definedName>
    <definedName name="VAS083_F_Ilgalaikioturt152Geriamojovande9">'Forma 12'!$I$229</definedName>
    <definedName name="VAS083_F_Ilgalaikioturt152Inventorinisnu1" localSheetId="11">'Forma 12'!$D$229</definedName>
    <definedName name="VAS083_F_Ilgalaikioturt152Inventorinisnu1">'Forma 12'!$D$229</definedName>
    <definedName name="VAS083_F_Ilgalaikioturt152Kitareguliuoja1" localSheetId="11">'Forma 12'!$O$229</definedName>
    <definedName name="VAS083_F_Ilgalaikioturt152Kitareguliuoja1">'Forma 12'!$O$229</definedName>
    <definedName name="VAS083_F_Ilgalaikioturt152Kitosveiklosne1" localSheetId="11">'Forma 12'!$P$229</definedName>
    <definedName name="VAS083_F_Ilgalaikioturt152Kitosveiklosne1">'Forma 12'!$P$229</definedName>
    <definedName name="VAS083_F_Ilgalaikioturt152Lrklimatokaito1" localSheetId="11">'Forma 12'!$E$229</definedName>
    <definedName name="VAS083_F_Ilgalaikioturt152Lrklimatokaito1">'Forma 12'!$E$229</definedName>
    <definedName name="VAS083_F_Ilgalaikioturt152Nuotekudumblot1" localSheetId="11">'Forma 12'!$L$229</definedName>
    <definedName name="VAS083_F_Ilgalaikioturt152Nuotekudumblot1">'Forma 12'!$L$229</definedName>
    <definedName name="VAS083_F_Ilgalaikioturt152Nuotekusurinki1" localSheetId="11">'Forma 12'!$J$229</definedName>
    <definedName name="VAS083_F_Ilgalaikioturt152Nuotekusurinki1">'Forma 12'!$J$229</definedName>
    <definedName name="VAS083_F_Ilgalaikioturt152Nuotekuvalymas1" localSheetId="11">'Forma 12'!$K$229</definedName>
    <definedName name="VAS083_F_Ilgalaikioturt152Nuotekuvalymas1">'Forma 12'!$K$229</definedName>
    <definedName name="VAS083_F_Ilgalaikioturt152Pavirsiniunuot1" localSheetId="11">'Forma 12'!$M$229</definedName>
    <definedName name="VAS083_F_Ilgalaikioturt152Pavirsiniunuot1">'Forma 12'!$M$229</definedName>
    <definedName name="VAS083_F_Ilgalaikioturt152Turtovienetask1" localSheetId="11">'Forma 12'!$F$229</definedName>
    <definedName name="VAS083_F_Ilgalaikioturt152Turtovienetask1">'Forma 12'!$F$229</definedName>
    <definedName name="VAS083_F_Ilgalaikioturt153Apskaitosveikla1" localSheetId="11">'Forma 12'!$N$230</definedName>
    <definedName name="VAS083_F_Ilgalaikioturt153Apskaitosveikla1">'Forma 12'!$N$230</definedName>
    <definedName name="VAS083_F_Ilgalaikioturt153Geriamojovande7" localSheetId="11">'Forma 12'!$G$230</definedName>
    <definedName name="VAS083_F_Ilgalaikioturt153Geriamojovande7">'Forma 12'!$G$230</definedName>
    <definedName name="VAS083_F_Ilgalaikioturt153Geriamojovande8" localSheetId="11">'Forma 12'!$H$230</definedName>
    <definedName name="VAS083_F_Ilgalaikioturt153Geriamojovande8">'Forma 12'!$H$230</definedName>
    <definedName name="VAS083_F_Ilgalaikioturt153Geriamojovande9" localSheetId="11">'Forma 12'!$I$230</definedName>
    <definedName name="VAS083_F_Ilgalaikioturt153Geriamojovande9">'Forma 12'!$I$230</definedName>
    <definedName name="VAS083_F_Ilgalaikioturt153Inventorinisnu1" localSheetId="11">'Forma 12'!$D$230</definedName>
    <definedName name="VAS083_F_Ilgalaikioturt153Inventorinisnu1">'Forma 12'!$D$230</definedName>
    <definedName name="VAS083_F_Ilgalaikioturt153Kitareguliuoja1" localSheetId="11">'Forma 12'!$O$230</definedName>
    <definedName name="VAS083_F_Ilgalaikioturt153Kitareguliuoja1">'Forma 12'!$O$230</definedName>
    <definedName name="VAS083_F_Ilgalaikioturt153Kitosveiklosne1" localSheetId="11">'Forma 12'!$P$230</definedName>
    <definedName name="VAS083_F_Ilgalaikioturt153Kitosveiklosne1">'Forma 12'!$P$230</definedName>
    <definedName name="VAS083_F_Ilgalaikioturt153Lrklimatokaito1" localSheetId="11">'Forma 12'!$E$230</definedName>
    <definedName name="VAS083_F_Ilgalaikioturt153Lrklimatokaito1">'Forma 12'!$E$230</definedName>
    <definedName name="VAS083_F_Ilgalaikioturt153Nuotekudumblot1" localSheetId="11">'Forma 12'!$L$230</definedName>
    <definedName name="VAS083_F_Ilgalaikioturt153Nuotekudumblot1">'Forma 12'!$L$230</definedName>
    <definedName name="VAS083_F_Ilgalaikioturt153Nuotekusurinki1" localSheetId="11">'Forma 12'!$J$230</definedName>
    <definedName name="VAS083_F_Ilgalaikioturt153Nuotekusurinki1">'Forma 12'!$J$230</definedName>
    <definedName name="VAS083_F_Ilgalaikioturt153Nuotekuvalymas1" localSheetId="11">'Forma 12'!$K$230</definedName>
    <definedName name="VAS083_F_Ilgalaikioturt153Nuotekuvalymas1">'Forma 12'!$K$230</definedName>
    <definedName name="VAS083_F_Ilgalaikioturt153Pavirsiniunuot1" localSheetId="11">'Forma 12'!$M$230</definedName>
    <definedName name="VAS083_F_Ilgalaikioturt153Pavirsiniunuot1">'Forma 12'!$M$230</definedName>
    <definedName name="VAS083_F_Ilgalaikioturt153Turtovienetask1" localSheetId="11">'Forma 12'!$F$230</definedName>
    <definedName name="VAS083_F_Ilgalaikioturt153Turtovienetask1">'Forma 12'!$F$230</definedName>
    <definedName name="VAS083_F_Ilgalaikioturt154Apskaitosveikla1" localSheetId="11">'Forma 12'!$N$232</definedName>
    <definedName name="VAS083_F_Ilgalaikioturt154Apskaitosveikla1">'Forma 12'!$N$232</definedName>
    <definedName name="VAS083_F_Ilgalaikioturt154Geriamojovande7" localSheetId="11">'Forma 12'!$G$232</definedName>
    <definedName name="VAS083_F_Ilgalaikioturt154Geriamojovande7">'Forma 12'!$G$232</definedName>
    <definedName name="VAS083_F_Ilgalaikioturt154Geriamojovande8" localSheetId="11">'Forma 12'!$H$232</definedName>
    <definedName name="VAS083_F_Ilgalaikioturt154Geriamojovande8">'Forma 12'!$H$232</definedName>
    <definedName name="VAS083_F_Ilgalaikioturt154Geriamojovande9" localSheetId="11">'Forma 12'!$I$232</definedName>
    <definedName name="VAS083_F_Ilgalaikioturt154Geriamojovande9">'Forma 12'!$I$232</definedName>
    <definedName name="VAS083_F_Ilgalaikioturt154Inventorinisnu1" localSheetId="11">'Forma 12'!$D$232</definedName>
    <definedName name="VAS083_F_Ilgalaikioturt154Inventorinisnu1">'Forma 12'!$D$232</definedName>
    <definedName name="VAS083_F_Ilgalaikioturt154Kitareguliuoja1" localSheetId="11">'Forma 12'!$O$232</definedName>
    <definedName name="VAS083_F_Ilgalaikioturt154Kitareguliuoja1">'Forma 12'!$O$232</definedName>
    <definedName name="VAS083_F_Ilgalaikioturt154Kitosveiklosne1" localSheetId="11">'Forma 12'!$P$232</definedName>
    <definedName name="VAS083_F_Ilgalaikioturt154Kitosveiklosne1">'Forma 12'!$P$232</definedName>
    <definedName name="VAS083_F_Ilgalaikioturt154Lrklimatokaito1" localSheetId="11">'Forma 12'!$E$232</definedName>
    <definedName name="VAS083_F_Ilgalaikioturt154Lrklimatokaito1">'Forma 12'!$E$232</definedName>
    <definedName name="VAS083_F_Ilgalaikioturt154Nuotekudumblot1" localSheetId="11">'Forma 12'!$L$232</definedName>
    <definedName name="VAS083_F_Ilgalaikioturt154Nuotekudumblot1">'Forma 12'!$L$232</definedName>
    <definedName name="VAS083_F_Ilgalaikioturt154Nuotekusurinki1" localSheetId="11">'Forma 12'!$J$232</definedName>
    <definedName name="VAS083_F_Ilgalaikioturt154Nuotekusurinki1">'Forma 12'!$J$232</definedName>
    <definedName name="VAS083_F_Ilgalaikioturt154Nuotekuvalymas1" localSheetId="11">'Forma 12'!$K$232</definedName>
    <definedName name="VAS083_F_Ilgalaikioturt154Nuotekuvalymas1">'Forma 12'!$K$232</definedName>
    <definedName name="VAS083_F_Ilgalaikioturt154Pavirsiniunuot1" localSheetId="11">'Forma 12'!$M$232</definedName>
    <definedName name="VAS083_F_Ilgalaikioturt154Pavirsiniunuot1">'Forma 12'!$M$232</definedName>
    <definedName name="VAS083_F_Ilgalaikioturt154Turtovienetask1" localSheetId="11">'Forma 12'!$F$232</definedName>
    <definedName name="VAS083_F_Ilgalaikioturt154Turtovienetask1">'Forma 12'!$F$232</definedName>
    <definedName name="VAS083_F_Ilgalaikioturt155Apskaitosveikla1" localSheetId="11">'Forma 12'!$N$233</definedName>
    <definedName name="VAS083_F_Ilgalaikioturt155Apskaitosveikla1">'Forma 12'!$N$233</definedName>
    <definedName name="VAS083_F_Ilgalaikioturt155Geriamojovande7" localSheetId="11">'Forma 12'!$G$233</definedName>
    <definedName name="VAS083_F_Ilgalaikioturt155Geriamojovande7">'Forma 12'!$G$233</definedName>
    <definedName name="VAS083_F_Ilgalaikioturt155Geriamojovande8" localSheetId="11">'Forma 12'!$H$233</definedName>
    <definedName name="VAS083_F_Ilgalaikioturt155Geriamojovande8">'Forma 12'!$H$233</definedName>
    <definedName name="VAS083_F_Ilgalaikioturt155Geriamojovande9" localSheetId="11">'Forma 12'!$I$233</definedName>
    <definedName name="VAS083_F_Ilgalaikioturt155Geriamojovande9">'Forma 12'!$I$233</definedName>
    <definedName name="VAS083_F_Ilgalaikioturt155Inventorinisnu1" localSheetId="11">'Forma 12'!$D$233</definedName>
    <definedName name="VAS083_F_Ilgalaikioturt155Inventorinisnu1">'Forma 12'!$D$233</definedName>
    <definedName name="VAS083_F_Ilgalaikioturt155Kitareguliuoja1" localSheetId="11">'Forma 12'!$O$233</definedName>
    <definedName name="VAS083_F_Ilgalaikioturt155Kitareguliuoja1">'Forma 12'!$O$233</definedName>
    <definedName name="VAS083_F_Ilgalaikioturt155Kitosveiklosne1" localSheetId="11">'Forma 12'!$P$233</definedName>
    <definedName name="VAS083_F_Ilgalaikioturt155Kitosveiklosne1">'Forma 12'!$P$233</definedName>
    <definedName name="VAS083_F_Ilgalaikioturt155Lrklimatokaito1" localSheetId="11">'Forma 12'!$E$233</definedName>
    <definedName name="VAS083_F_Ilgalaikioturt155Lrklimatokaito1">'Forma 12'!$E$233</definedName>
    <definedName name="VAS083_F_Ilgalaikioturt155Nuotekudumblot1" localSheetId="11">'Forma 12'!$L$233</definedName>
    <definedName name="VAS083_F_Ilgalaikioturt155Nuotekudumblot1">'Forma 12'!$L$233</definedName>
    <definedName name="VAS083_F_Ilgalaikioturt155Nuotekusurinki1" localSheetId="11">'Forma 12'!$J$233</definedName>
    <definedName name="VAS083_F_Ilgalaikioturt155Nuotekusurinki1">'Forma 12'!$J$233</definedName>
    <definedName name="VAS083_F_Ilgalaikioturt155Nuotekuvalymas1" localSheetId="11">'Forma 12'!$K$233</definedName>
    <definedName name="VAS083_F_Ilgalaikioturt155Nuotekuvalymas1">'Forma 12'!$K$233</definedName>
    <definedName name="VAS083_F_Ilgalaikioturt155Pavirsiniunuot1" localSheetId="11">'Forma 12'!$M$233</definedName>
    <definedName name="VAS083_F_Ilgalaikioturt155Pavirsiniunuot1">'Forma 12'!$M$233</definedName>
    <definedName name="VAS083_F_Ilgalaikioturt155Turtovienetask1" localSheetId="11">'Forma 12'!$F$233</definedName>
    <definedName name="VAS083_F_Ilgalaikioturt155Turtovienetask1">'Forma 12'!$F$233</definedName>
    <definedName name="VAS083_F_Ilgalaikioturt156Apskaitosveikla1" localSheetId="11">'Forma 12'!$N$234</definedName>
    <definedName name="VAS083_F_Ilgalaikioturt156Apskaitosveikla1">'Forma 12'!$N$234</definedName>
    <definedName name="VAS083_F_Ilgalaikioturt156Geriamojovande7" localSheetId="11">'Forma 12'!$G$234</definedName>
    <definedName name="VAS083_F_Ilgalaikioturt156Geriamojovande7">'Forma 12'!$G$234</definedName>
    <definedName name="VAS083_F_Ilgalaikioturt156Geriamojovande8" localSheetId="11">'Forma 12'!$H$234</definedName>
    <definedName name="VAS083_F_Ilgalaikioturt156Geriamojovande8">'Forma 12'!$H$234</definedName>
    <definedName name="VAS083_F_Ilgalaikioturt156Geriamojovande9" localSheetId="11">'Forma 12'!$I$234</definedName>
    <definedName name="VAS083_F_Ilgalaikioturt156Geriamojovande9">'Forma 12'!$I$234</definedName>
    <definedName name="VAS083_F_Ilgalaikioturt156Inventorinisnu1" localSheetId="11">'Forma 12'!$D$234</definedName>
    <definedName name="VAS083_F_Ilgalaikioturt156Inventorinisnu1">'Forma 12'!$D$234</definedName>
    <definedName name="VAS083_F_Ilgalaikioturt156Kitareguliuoja1" localSheetId="11">'Forma 12'!$O$234</definedName>
    <definedName name="VAS083_F_Ilgalaikioturt156Kitareguliuoja1">'Forma 12'!$O$234</definedName>
    <definedName name="VAS083_F_Ilgalaikioturt156Kitosveiklosne1" localSheetId="11">'Forma 12'!$P$234</definedName>
    <definedName name="VAS083_F_Ilgalaikioturt156Kitosveiklosne1">'Forma 12'!$P$234</definedName>
    <definedName name="VAS083_F_Ilgalaikioturt156Lrklimatokaito1" localSheetId="11">'Forma 12'!$E$234</definedName>
    <definedName name="VAS083_F_Ilgalaikioturt156Lrklimatokaito1">'Forma 12'!$E$234</definedName>
    <definedName name="VAS083_F_Ilgalaikioturt156Nuotekudumblot1" localSheetId="11">'Forma 12'!$L$234</definedName>
    <definedName name="VAS083_F_Ilgalaikioturt156Nuotekudumblot1">'Forma 12'!$L$234</definedName>
    <definedName name="VAS083_F_Ilgalaikioturt156Nuotekusurinki1" localSheetId="11">'Forma 12'!$J$234</definedName>
    <definedName name="VAS083_F_Ilgalaikioturt156Nuotekusurinki1">'Forma 12'!$J$234</definedName>
    <definedName name="VAS083_F_Ilgalaikioturt156Nuotekuvalymas1" localSheetId="11">'Forma 12'!$K$234</definedName>
    <definedName name="VAS083_F_Ilgalaikioturt156Nuotekuvalymas1">'Forma 12'!$K$234</definedName>
    <definedName name="VAS083_F_Ilgalaikioturt156Pavirsiniunuot1" localSheetId="11">'Forma 12'!$M$234</definedName>
    <definedName name="VAS083_F_Ilgalaikioturt156Pavirsiniunuot1">'Forma 12'!$M$234</definedName>
    <definedName name="VAS083_F_Ilgalaikioturt156Turtovienetask1" localSheetId="11">'Forma 12'!$F$234</definedName>
    <definedName name="VAS083_F_Ilgalaikioturt156Turtovienetask1">'Forma 12'!$F$234</definedName>
    <definedName name="VAS083_F_Ilgalaikioturt157Apskaitosveikla1" localSheetId="11">'Forma 12'!$N$236</definedName>
    <definedName name="VAS083_F_Ilgalaikioturt157Apskaitosveikla1">'Forma 12'!$N$236</definedName>
    <definedName name="VAS083_F_Ilgalaikioturt157Geriamojovande7" localSheetId="11">'Forma 12'!$G$236</definedName>
    <definedName name="VAS083_F_Ilgalaikioturt157Geriamojovande7">'Forma 12'!$G$236</definedName>
    <definedName name="VAS083_F_Ilgalaikioturt157Geriamojovande8" localSheetId="11">'Forma 12'!$H$236</definedName>
    <definedName name="VAS083_F_Ilgalaikioturt157Geriamojovande8">'Forma 12'!$H$236</definedName>
    <definedName name="VAS083_F_Ilgalaikioturt157Geriamojovande9" localSheetId="11">'Forma 12'!$I$236</definedName>
    <definedName name="VAS083_F_Ilgalaikioturt157Geriamojovande9">'Forma 12'!$I$236</definedName>
    <definedName name="VAS083_F_Ilgalaikioturt157Inventorinisnu1" localSheetId="11">'Forma 12'!$D$236</definedName>
    <definedName name="VAS083_F_Ilgalaikioturt157Inventorinisnu1">'Forma 12'!$D$236</definedName>
    <definedName name="VAS083_F_Ilgalaikioturt157Kitareguliuoja1" localSheetId="11">'Forma 12'!$O$236</definedName>
    <definedName name="VAS083_F_Ilgalaikioturt157Kitareguliuoja1">'Forma 12'!$O$236</definedName>
    <definedName name="VAS083_F_Ilgalaikioturt157Kitosveiklosne1" localSheetId="11">'Forma 12'!$P$236</definedName>
    <definedName name="VAS083_F_Ilgalaikioturt157Kitosveiklosne1">'Forma 12'!$P$236</definedName>
    <definedName name="VAS083_F_Ilgalaikioturt157Lrklimatokaito1" localSheetId="11">'Forma 12'!$E$236</definedName>
    <definedName name="VAS083_F_Ilgalaikioturt157Lrklimatokaito1">'Forma 12'!$E$236</definedName>
    <definedName name="VAS083_F_Ilgalaikioturt157Nuotekudumblot1" localSheetId="11">'Forma 12'!$L$236</definedName>
    <definedName name="VAS083_F_Ilgalaikioturt157Nuotekudumblot1">'Forma 12'!$L$236</definedName>
    <definedName name="VAS083_F_Ilgalaikioturt157Nuotekusurinki1" localSheetId="11">'Forma 12'!$J$236</definedName>
    <definedName name="VAS083_F_Ilgalaikioturt157Nuotekusurinki1">'Forma 12'!$J$236</definedName>
    <definedName name="VAS083_F_Ilgalaikioturt157Nuotekuvalymas1" localSheetId="11">'Forma 12'!$K$236</definedName>
    <definedName name="VAS083_F_Ilgalaikioturt157Nuotekuvalymas1">'Forma 12'!$K$236</definedName>
    <definedName name="VAS083_F_Ilgalaikioturt157Pavirsiniunuot1" localSheetId="11">'Forma 12'!$M$236</definedName>
    <definedName name="VAS083_F_Ilgalaikioturt157Pavirsiniunuot1">'Forma 12'!$M$236</definedName>
    <definedName name="VAS083_F_Ilgalaikioturt157Turtovienetask1" localSheetId="11">'Forma 12'!$F$236</definedName>
    <definedName name="VAS083_F_Ilgalaikioturt157Turtovienetask1">'Forma 12'!$F$236</definedName>
    <definedName name="VAS083_F_Ilgalaikioturt158Apskaitosveikla1" localSheetId="11">'Forma 12'!$N$237</definedName>
    <definedName name="VAS083_F_Ilgalaikioturt158Apskaitosveikla1">'Forma 12'!$N$237</definedName>
    <definedName name="VAS083_F_Ilgalaikioturt158Geriamojovande7" localSheetId="11">'Forma 12'!$G$237</definedName>
    <definedName name="VAS083_F_Ilgalaikioturt158Geriamojovande7">'Forma 12'!$G$237</definedName>
    <definedName name="VAS083_F_Ilgalaikioturt158Geriamojovande8" localSheetId="11">'Forma 12'!$H$237</definedName>
    <definedName name="VAS083_F_Ilgalaikioturt158Geriamojovande8">'Forma 12'!$H$237</definedName>
    <definedName name="VAS083_F_Ilgalaikioturt158Geriamojovande9" localSheetId="11">'Forma 12'!$I$237</definedName>
    <definedName name="VAS083_F_Ilgalaikioturt158Geriamojovande9">'Forma 12'!$I$237</definedName>
    <definedName name="VAS083_F_Ilgalaikioturt158Inventorinisnu1" localSheetId="11">'Forma 12'!$D$237</definedName>
    <definedName name="VAS083_F_Ilgalaikioturt158Inventorinisnu1">'Forma 12'!$D$237</definedName>
    <definedName name="VAS083_F_Ilgalaikioturt158Kitareguliuoja1" localSheetId="11">'Forma 12'!$O$237</definedName>
    <definedName name="VAS083_F_Ilgalaikioturt158Kitareguliuoja1">'Forma 12'!$O$237</definedName>
    <definedName name="VAS083_F_Ilgalaikioturt158Kitosveiklosne1" localSheetId="11">'Forma 12'!$P$237</definedName>
    <definedName name="VAS083_F_Ilgalaikioturt158Kitosveiklosne1">'Forma 12'!$P$237</definedName>
    <definedName name="VAS083_F_Ilgalaikioturt158Lrklimatokaito1" localSheetId="11">'Forma 12'!$E$237</definedName>
    <definedName name="VAS083_F_Ilgalaikioturt158Lrklimatokaito1">'Forma 12'!$E$237</definedName>
    <definedName name="VAS083_F_Ilgalaikioturt158Nuotekudumblot1" localSheetId="11">'Forma 12'!$L$237</definedName>
    <definedName name="VAS083_F_Ilgalaikioturt158Nuotekudumblot1">'Forma 12'!$L$237</definedName>
    <definedName name="VAS083_F_Ilgalaikioturt158Nuotekusurinki1" localSheetId="11">'Forma 12'!$J$237</definedName>
    <definedName name="VAS083_F_Ilgalaikioturt158Nuotekusurinki1">'Forma 12'!$J$237</definedName>
    <definedName name="VAS083_F_Ilgalaikioturt158Nuotekuvalymas1" localSheetId="11">'Forma 12'!$K$237</definedName>
    <definedName name="VAS083_F_Ilgalaikioturt158Nuotekuvalymas1">'Forma 12'!$K$237</definedName>
    <definedName name="VAS083_F_Ilgalaikioturt158Pavirsiniunuot1" localSheetId="11">'Forma 12'!$M$237</definedName>
    <definedName name="VAS083_F_Ilgalaikioturt158Pavirsiniunuot1">'Forma 12'!$M$237</definedName>
    <definedName name="VAS083_F_Ilgalaikioturt158Turtovienetask1" localSheetId="11">'Forma 12'!$F$237</definedName>
    <definedName name="VAS083_F_Ilgalaikioturt158Turtovienetask1">'Forma 12'!$F$237</definedName>
    <definedName name="VAS083_F_Ilgalaikioturt159Apskaitosveikla1" localSheetId="11">'Forma 12'!$N$238</definedName>
    <definedName name="VAS083_F_Ilgalaikioturt159Apskaitosveikla1">'Forma 12'!$N$238</definedName>
    <definedName name="VAS083_F_Ilgalaikioturt159Geriamojovande7" localSheetId="11">'Forma 12'!$G$238</definedName>
    <definedName name="VAS083_F_Ilgalaikioturt159Geriamojovande7">'Forma 12'!$G$238</definedName>
    <definedName name="VAS083_F_Ilgalaikioturt159Geriamojovande8" localSheetId="11">'Forma 12'!$H$238</definedName>
    <definedName name="VAS083_F_Ilgalaikioturt159Geriamojovande8">'Forma 12'!$H$238</definedName>
    <definedName name="VAS083_F_Ilgalaikioturt159Geriamojovande9" localSheetId="11">'Forma 12'!$I$238</definedName>
    <definedName name="VAS083_F_Ilgalaikioturt159Geriamojovande9">'Forma 12'!$I$238</definedName>
    <definedName name="VAS083_F_Ilgalaikioturt159Inventorinisnu1" localSheetId="11">'Forma 12'!$D$238</definedName>
    <definedName name="VAS083_F_Ilgalaikioturt159Inventorinisnu1">'Forma 12'!$D$238</definedName>
    <definedName name="VAS083_F_Ilgalaikioturt159Kitareguliuoja1" localSheetId="11">'Forma 12'!$O$238</definedName>
    <definedName name="VAS083_F_Ilgalaikioturt159Kitareguliuoja1">'Forma 12'!$O$238</definedName>
    <definedName name="VAS083_F_Ilgalaikioturt159Kitosveiklosne1" localSheetId="11">'Forma 12'!$P$238</definedName>
    <definedName name="VAS083_F_Ilgalaikioturt159Kitosveiklosne1">'Forma 12'!$P$238</definedName>
    <definedName name="VAS083_F_Ilgalaikioturt159Lrklimatokaito1" localSheetId="11">'Forma 12'!$E$238</definedName>
    <definedName name="VAS083_F_Ilgalaikioturt159Lrklimatokaito1">'Forma 12'!$E$238</definedName>
    <definedName name="VAS083_F_Ilgalaikioturt159Nuotekudumblot1" localSheetId="11">'Forma 12'!$L$238</definedName>
    <definedName name="VAS083_F_Ilgalaikioturt159Nuotekudumblot1">'Forma 12'!$L$238</definedName>
    <definedName name="VAS083_F_Ilgalaikioturt159Nuotekusurinki1" localSheetId="11">'Forma 12'!$J$238</definedName>
    <definedName name="VAS083_F_Ilgalaikioturt159Nuotekusurinki1">'Forma 12'!$J$238</definedName>
    <definedName name="VAS083_F_Ilgalaikioturt159Nuotekuvalymas1" localSheetId="11">'Forma 12'!$K$238</definedName>
    <definedName name="VAS083_F_Ilgalaikioturt159Nuotekuvalymas1">'Forma 12'!$K$238</definedName>
    <definedName name="VAS083_F_Ilgalaikioturt159Pavirsiniunuot1" localSheetId="11">'Forma 12'!$M$238</definedName>
    <definedName name="VAS083_F_Ilgalaikioturt159Pavirsiniunuot1">'Forma 12'!$M$238</definedName>
    <definedName name="VAS083_F_Ilgalaikioturt159Turtovienetask1" localSheetId="11">'Forma 12'!$F$238</definedName>
    <definedName name="VAS083_F_Ilgalaikioturt159Turtovienetask1">'Forma 12'!$F$238</definedName>
    <definedName name="VAS083_F_Ilgalaikioturt15Apskaitosveikla1" localSheetId="11">'Forma 12'!$N$32</definedName>
    <definedName name="VAS083_F_Ilgalaikioturt15Apskaitosveikla1">'Forma 12'!$N$32</definedName>
    <definedName name="VAS083_F_Ilgalaikioturt15Geriamojovande7" localSheetId="11">'Forma 12'!$G$32</definedName>
    <definedName name="VAS083_F_Ilgalaikioturt15Geriamojovande7">'Forma 12'!$G$32</definedName>
    <definedName name="VAS083_F_Ilgalaikioturt15Geriamojovande8" localSheetId="11">'Forma 12'!$H$32</definedName>
    <definedName name="VAS083_F_Ilgalaikioturt15Geriamojovande8">'Forma 12'!$H$32</definedName>
    <definedName name="VAS083_F_Ilgalaikioturt15Geriamojovande9" localSheetId="11">'Forma 12'!$I$32</definedName>
    <definedName name="VAS083_F_Ilgalaikioturt15Geriamojovande9">'Forma 12'!$I$32</definedName>
    <definedName name="VAS083_F_Ilgalaikioturt15Inventorinisnu1" localSheetId="11">'Forma 12'!$D$32</definedName>
    <definedName name="VAS083_F_Ilgalaikioturt15Inventorinisnu1">'Forma 12'!$D$32</definedName>
    <definedName name="VAS083_F_Ilgalaikioturt15Kitareguliuoja1" localSheetId="11">'Forma 12'!$O$32</definedName>
    <definedName name="VAS083_F_Ilgalaikioturt15Kitareguliuoja1">'Forma 12'!$O$32</definedName>
    <definedName name="VAS083_F_Ilgalaikioturt15Kitosveiklosne1" localSheetId="11">'Forma 12'!$P$32</definedName>
    <definedName name="VAS083_F_Ilgalaikioturt15Kitosveiklosne1">'Forma 12'!$P$32</definedName>
    <definedName name="VAS083_F_Ilgalaikioturt15Lrklimatokaito1" localSheetId="11">'Forma 12'!$E$32</definedName>
    <definedName name="VAS083_F_Ilgalaikioturt15Lrklimatokaito1">'Forma 12'!$E$32</definedName>
    <definedName name="VAS083_F_Ilgalaikioturt15Nuotekudumblot1" localSheetId="11">'Forma 12'!$L$32</definedName>
    <definedName name="VAS083_F_Ilgalaikioturt15Nuotekudumblot1">'Forma 12'!$L$32</definedName>
    <definedName name="VAS083_F_Ilgalaikioturt15Nuotekusurinki1" localSheetId="11">'Forma 12'!$J$32</definedName>
    <definedName name="VAS083_F_Ilgalaikioturt15Nuotekusurinki1">'Forma 12'!$J$32</definedName>
    <definedName name="VAS083_F_Ilgalaikioturt15Nuotekuvalymas1" localSheetId="11">'Forma 12'!$K$32</definedName>
    <definedName name="VAS083_F_Ilgalaikioturt15Nuotekuvalymas1">'Forma 12'!$K$32</definedName>
    <definedName name="VAS083_F_Ilgalaikioturt15Pavirsiniunuot1" localSheetId="11">'Forma 12'!$M$32</definedName>
    <definedName name="VAS083_F_Ilgalaikioturt15Pavirsiniunuot1">'Forma 12'!$M$32</definedName>
    <definedName name="VAS083_F_Ilgalaikioturt15Turtovienetask1" localSheetId="11">'Forma 12'!$F$32</definedName>
    <definedName name="VAS083_F_Ilgalaikioturt15Turtovienetask1">'Forma 12'!$F$32</definedName>
    <definedName name="VAS083_F_Ilgalaikioturt160Apskaitosveikla1" localSheetId="11">'Forma 12'!$N$240</definedName>
    <definedName name="VAS083_F_Ilgalaikioturt160Apskaitosveikla1">'Forma 12'!$N$240</definedName>
    <definedName name="VAS083_F_Ilgalaikioturt160Geriamojovande7" localSheetId="11">'Forma 12'!$G$240</definedName>
    <definedName name="VAS083_F_Ilgalaikioturt160Geriamojovande7">'Forma 12'!$G$240</definedName>
    <definedName name="VAS083_F_Ilgalaikioturt160Geriamojovande8" localSheetId="11">'Forma 12'!$H$240</definedName>
    <definedName name="VAS083_F_Ilgalaikioturt160Geriamojovande8">'Forma 12'!$H$240</definedName>
    <definedName name="VAS083_F_Ilgalaikioturt160Geriamojovande9" localSheetId="11">'Forma 12'!$I$240</definedName>
    <definedName name="VAS083_F_Ilgalaikioturt160Geriamojovande9">'Forma 12'!$I$240</definedName>
    <definedName name="VAS083_F_Ilgalaikioturt160Inventorinisnu1" localSheetId="11">'Forma 12'!$D$240</definedName>
    <definedName name="VAS083_F_Ilgalaikioturt160Inventorinisnu1">'Forma 12'!$D$240</definedName>
    <definedName name="VAS083_F_Ilgalaikioturt160Kitareguliuoja1" localSheetId="11">'Forma 12'!$O$240</definedName>
    <definedName name="VAS083_F_Ilgalaikioturt160Kitareguliuoja1">'Forma 12'!$O$240</definedName>
    <definedName name="VAS083_F_Ilgalaikioturt160Kitosveiklosne1" localSheetId="11">'Forma 12'!$P$240</definedName>
    <definedName name="VAS083_F_Ilgalaikioturt160Kitosveiklosne1">'Forma 12'!$P$240</definedName>
    <definedName name="VAS083_F_Ilgalaikioturt160Lrklimatokaito1" localSheetId="11">'Forma 12'!$E$240</definedName>
    <definedName name="VAS083_F_Ilgalaikioturt160Lrklimatokaito1">'Forma 12'!$E$240</definedName>
    <definedName name="VAS083_F_Ilgalaikioturt160Nuotekudumblot1" localSheetId="11">'Forma 12'!$L$240</definedName>
    <definedName name="VAS083_F_Ilgalaikioturt160Nuotekudumblot1">'Forma 12'!$L$240</definedName>
    <definedName name="VAS083_F_Ilgalaikioturt160Nuotekusurinki1" localSheetId="11">'Forma 12'!$J$240</definedName>
    <definedName name="VAS083_F_Ilgalaikioturt160Nuotekusurinki1">'Forma 12'!$J$240</definedName>
    <definedName name="VAS083_F_Ilgalaikioturt160Nuotekuvalymas1" localSheetId="11">'Forma 12'!$K$240</definedName>
    <definedName name="VAS083_F_Ilgalaikioturt160Nuotekuvalymas1">'Forma 12'!$K$240</definedName>
    <definedName name="VAS083_F_Ilgalaikioturt160Pavirsiniunuot1" localSheetId="11">'Forma 12'!$M$240</definedName>
    <definedName name="VAS083_F_Ilgalaikioturt160Pavirsiniunuot1">'Forma 12'!$M$240</definedName>
    <definedName name="VAS083_F_Ilgalaikioturt160Turtovienetask1" localSheetId="11">'Forma 12'!$F$240</definedName>
    <definedName name="VAS083_F_Ilgalaikioturt160Turtovienetask1">'Forma 12'!$F$240</definedName>
    <definedName name="VAS083_F_Ilgalaikioturt161Apskaitosveikla1" localSheetId="11">'Forma 12'!$N$241</definedName>
    <definedName name="VAS083_F_Ilgalaikioturt161Apskaitosveikla1">'Forma 12'!$N$241</definedName>
    <definedName name="VAS083_F_Ilgalaikioturt161Geriamojovande7" localSheetId="11">'Forma 12'!$G$241</definedName>
    <definedName name="VAS083_F_Ilgalaikioturt161Geriamojovande7">'Forma 12'!$G$241</definedName>
    <definedName name="VAS083_F_Ilgalaikioturt161Geriamojovande8" localSheetId="11">'Forma 12'!$H$241</definedName>
    <definedName name="VAS083_F_Ilgalaikioturt161Geriamojovande8">'Forma 12'!$H$241</definedName>
    <definedName name="VAS083_F_Ilgalaikioturt161Geriamojovande9" localSheetId="11">'Forma 12'!$I$241</definedName>
    <definedName name="VAS083_F_Ilgalaikioturt161Geriamojovande9">'Forma 12'!$I$241</definedName>
    <definedName name="VAS083_F_Ilgalaikioturt161Inventorinisnu1" localSheetId="11">'Forma 12'!$D$241</definedName>
    <definedName name="VAS083_F_Ilgalaikioturt161Inventorinisnu1">'Forma 12'!$D$241</definedName>
    <definedName name="VAS083_F_Ilgalaikioturt161Kitareguliuoja1" localSheetId="11">'Forma 12'!$O$241</definedName>
    <definedName name="VAS083_F_Ilgalaikioturt161Kitareguliuoja1">'Forma 12'!$O$241</definedName>
    <definedName name="VAS083_F_Ilgalaikioturt161Kitosveiklosne1" localSheetId="11">'Forma 12'!$P$241</definedName>
    <definedName name="VAS083_F_Ilgalaikioturt161Kitosveiklosne1">'Forma 12'!$P$241</definedName>
    <definedName name="VAS083_F_Ilgalaikioturt161Lrklimatokaito1" localSheetId="11">'Forma 12'!$E$241</definedName>
    <definedName name="VAS083_F_Ilgalaikioturt161Lrklimatokaito1">'Forma 12'!$E$241</definedName>
    <definedName name="VAS083_F_Ilgalaikioturt161Nuotekudumblot1" localSheetId="11">'Forma 12'!$L$241</definedName>
    <definedName name="VAS083_F_Ilgalaikioturt161Nuotekudumblot1">'Forma 12'!$L$241</definedName>
    <definedName name="VAS083_F_Ilgalaikioturt161Nuotekusurinki1" localSheetId="11">'Forma 12'!$J$241</definedName>
    <definedName name="VAS083_F_Ilgalaikioturt161Nuotekusurinki1">'Forma 12'!$J$241</definedName>
    <definedName name="VAS083_F_Ilgalaikioturt161Nuotekuvalymas1" localSheetId="11">'Forma 12'!$K$241</definedName>
    <definedName name="VAS083_F_Ilgalaikioturt161Nuotekuvalymas1">'Forma 12'!$K$241</definedName>
    <definedName name="VAS083_F_Ilgalaikioturt161Pavirsiniunuot1" localSheetId="11">'Forma 12'!$M$241</definedName>
    <definedName name="VAS083_F_Ilgalaikioturt161Pavirsiniunuot1">'Forma 12'!$M$241</definedName>
    <definedName name="VAS083_F_Ilgalaikioturt161Turtovienetask1" localSheetId="11">'Forma 12'!$F$241</definedName>
    <definedName name="VAS083_F_Ilgalaikioturt161Turtovienetask1">'Forma 12'!$F$241</definedName>
    <definedName name="VAS083_F_Ilgalaikioturt162Apskaitosveikla1" localSheetId="11">'Forma 12'!$N$242</definedName>
    <definedName name="VAS083_F_Ilgalaikioturt162Apskaitosveikla1">'Forma 12'!$N$242</definedName>
    <definedName name="VAS083_F_Ilgalaikioturt162Geriamojovande7" localSheetId="11">'Forma 12'!$G$242</definedName>
    <definedName name="VAS083_F_Ilgalaikioturt162Geriamojovande7">'Forma 12'!$G$242</definedName>
    <definedName name="VAS083_F_Ilgalaikioturt162Geriamojovande8" localSheetId="11">'Forma 12'!$H$242</definedName>
    <definedName name="VAS083_F_Ilgalaikioturt162Geriamojovande8">'Forma 12'!$H$242</definedName>
    <definedName name="VAS083_F_Ilgalaikioturt162Geriamojovande9" localSheetId="11">'Forma 12'!$I$242</definedName>
    <definedName name="VAS083_F_Ilgalaikioturt162Geriamojovande9">'Forma 12'!$I$242</definedName>
    <definedName name="VAS083_F_Ilgalaikioturt162Inventorinisnu1" localSheetId="11">'Forma 12'!$D$242</definedName>
    <definedName name="VAS083_F_Ilgalaikioturt162Inventorinisnu1">'Forma 12'!$D$242</definedName>
    <definedName name="VAS083_F_Ilgalaikioturt162Kitareguliuoja1" localSheetId="11">'Forma 12'!$O$242</definedName>
    <definedName name="VAS083_F_Ilgalaikioturt162Kitareguliuoja1">'Forma 12'!$O$242</definedName>
    <definedName name="VAS083_F_Ilgalaikioturt162Kitosveiklosne1" localSheetId="11">'Forma 12'!$P$242</definedName>
    <definedName name="VAS083_F_Ilgalaikioturt162Kitosveiklosne1">'Forma 12'!$P$242</definedName>
    <definedName name="VAS083_F_Ilgalaikioturt162Lrklimatokaito1" localSheetId="11">'Forma 12'!$E$242</definedName>
    <definedName name="VAS083_F_Ilgalaikioturt162Lrklimatokaito1">'Forma 12'!$E$242</definedName>
    <definedName name="VAS083_F_Ilgalaikioturt162Nuotekudumblot1" localSheetId="11">'Forma 12'!$L$242</definedName>
    <definedName name="VAS083_F_Ilgalaikioturt162Nuotekudumblot1">'Forma 12'!$L$242</definedName>
    <definedName name="VAS083_F_Ilgalaikioturt162Nuotekusurinki1" localSheetId="11">'Forma 12'!$J$242</definedName>
    <definedName name="VAS083_F_Ilgalaikioturt162Nuotekusurinki1">'Forma 12'!$J$242</definedName>
    <definedName name="VAS083_F_Ilgalaikioturt162Nuotekuvalymas1" localSheetId="11">'Forma 12'!$K$242</definedName>
    <definedName name="VAS083_F_Ilgalaikioturt162Nuotekuvalymas1">'Forma 12'!$K$242</definedName>
    <definedName name="VAS083_F_Ilgalaikioturt162Pavirsiniunuot1" localSheetId="11">'Forma 12'!$M$242</definedName>
    <definedName name="VAS083_F_Ilgalaikioturt162Pavirsiniunuot1">'Forma 12'!$M$242</definedName>
    <definedName name="VAS083_F_Ilgalaikioturt162Turtovienetask1" localSheetId="11">'Forma 12'!$F$242</definedName>
    <definedName name="VAS083_F_Ilgalaikioturt162Turtovienetask1">'Forma 12'!$F$242</definedName>
    <definedName name="VAS083_F_Ilgalaikioturt163Apskaitosveikla1" localSheetId="11">'Forma 12'!$N$245</definedName>
    <definedName name="VAS083_F_Ilgalaikioturt163Apskaitosveikla1">'Forma 12'!$N$245</definedName>
    <definedName name="VAS083_F_Ilgalaikioturt163Geriamojovande7" localSheetId="11">'Forma 12'!$G$245</definedName>
    <definedName name="VAS083_F_Ilgalaikioturt163Geriamojovande7">'Forma 12'!$G$245</definedName>
    <definedName name="VAS083_F_Ilgalaikioturt163Geriamojovande8" localSheetId="11">'Forma 12'!$H$245</definedName>
    <definedName name="VAS083_F_Ilgalaikioturt163Geriamojovande8">'Forma 12'!$H$245</definedName>
    <definedName name="VAS083_F_Ilgalaikioturt163Geriamojovande9" localSheetId="11">'Forma 12'!$I$245</definedName>
    <definedName name="VAS083_F_Ilgalaikioturt163Geriamojovande9">'Forma 12'!$I$245</definedName>
    <definedName name="VAS083_F_Ilgalaikioturt163Inventorinisnu1" localSheetId="11">'Forma 12'!$D$245</definedName>
    <definedName name="VAS083_F_Ilgalaikioturt163Inventorinisnu1">'Forma 12'!$D$245</definedName>
    <definedName name="VAS083_F_Ilgalaikioturt163Kitareguliuoja1" localSheetId="11">'Forma 12'!$O$245</definedName>
    <definedName name="VAS083_F_Ilgalaikioturt163Kitareguliuoja1">'Forma 12'!$O$245</definedName>
    <definedName name="VAS083_F_Ilgalaikioturt163Kitosveiklosne1" localSheetId="11">'Forma 12'!$P$245</definedName>
    <definedName name="VAS083_F_Ilgalaikioturt163Kitosveiklosne1">'Forma 12'!$P$245</definedName>
    <definedName name="VAS083_F_Ilgalaikioturt163Lrklimatokaito1" localSheetId="11">'Forma 12'!$E$245</definedName>
    <definedName name="VAS083_F_Ilgalaikioturt163Lrklimatokaito1">'Forma 12'!$E$245</definedName>
    <definedName name="VAS083_F_Ilgalaikioturt163Nuotekudumblot1" localSheetId="11">'Forma 12'!$L$245</definedName>
    <definedName name="VAS083_F_Ilgalaikioturt163Nuotekudumblot1">'Forma 12'!$L$245</definedName>
    <definedName name="VAS083_F_Ilgalaikioturt163Nuotekusurinki1" localSheetId="11">'Forma 12'!$J$245</definedName>
    <definedName name="VAS083_F_Ilgalaikioturt163Nuotekusurinki1">'Forma 12'!$J$245</definedName>
    <definedName name="VAS083_F_Ilgalaikioturt163Nuotekuvalymas1" localSheetId="11">'Forma 12'!$K$245</definedName>
    <definedName name="VAS083_F_Ilgalaikioturt163Nuotekuvalymas1">'Forma 12'!$K$245</definedName>
    <definedName name="VAS083_F_Ilgalaikioturt163Pavirsiniunuot1" localSheetId="11">'Forma 12'!$M$245</definedName>
    <definedName name="VAS083_F_Ilgalaikioturt163Pavirsiniunuot1">'Forma 12'!$M$245</definedName>
    <definedName name="VAS083_F_Ilgalaikioturt163Turtovienetask1" localSheetId="11">'Forma 12'!$F$245</definedName>
    <definedName name="VAS083_F_Ilgalaikioturt163Turtovienetask1">'Forma 12'!$F$245</definedName>
    <definedName name="VAS083_F_Ilgalaikioturt164Apskaitosveikla1" localSheetId="11">'Forma 12'!$N$246</definedName>
    <definedName name="VAS083_F_Ilgalaikioturt164Apskaitosveikla1">'Forma 12'!$N$246</definedName>
    <definedName name="VAS083_F_Ilgalaikioturt164Geriamojovande7" localSheetId="11">'Forma 12'!$G$246</definedName>
    <definedName name="VAS083_F_Ilgalaikioturt164Geriamojovande7">'Forma 12'!$G$246</definedName>
    <definedName name="VAS083_F_Ilgalaikioturt164Geriamojovande8" localSheetId="11">'Forma 12'!$H$246</definedName>
    <definedName name="VAS083_F_Ilgalaikioturt164Geriamojovande8">'Forma 12'!$H$246</definedName>
    <definedName name="VAS083_F_Ilgalaikioturt164Geriamojovande9" localSheetId="11">'Forma 12'!$I$246</definedName>
    <definedName name="VAS083_F_Ilgalaikioturt164Geriamojovande9">'Forma 12'!$I$246</definedName>
    <definedName name="VAS083_F_Ilgalaikioturt164Inventorinisnu1" localSheetId="11">'Forma 12'!$D$246</definedName>
    <definedName name="VAS083_F_Ilgalaikioturt164Inventorinisnu1">'Forma 12'!$D$246</definedName>
    <definedName name="VAS083_F_Ilgalaikioturt164Kitareguliuoja1" localSheetId="11">'Forma 12'!$O$246</definedName>
    <definedName name="VAS083_F_Ilgalaikioturt164Kitareguliuoja1">'Forma 12'!$O$246</definedName>
    <definedName name="VAS083_F_Ilgalaikioturt164Kitosveiklosne1" localSheetId="11">'Forma 12'!$P$246</definedName>
    <definedName name="VAS083_F_Ilgalaikioturt164Kitosveiklosne1">'Forma 12'!$P$246</definedName>
    <definedName name="VAS083_F_Ilgalaikioturt164Lrklimatokaito1" localSheetId="11">'Forma 12'!$E$246</definedName>
    <definedName name="VAS083_F_Ilgalaikioturt164Lrklimatokaito1">'Forma 12'!$E$246</definedName>
    <definedName name="VAS083_F_Ilgalaikioturt164Nuotekudumblot1" localSheetId="11">'Forma 12'!$L$246</definedName>
    <definedName name="VAS083_F_Ilgalaikioturt164Nuotekudumblot1">'Forma 12'!$L$246</definedName>
    <definedName name="VAS083_F_Ilgalaikioturt164Nuotekusurinki1" localSheetId="11">'Forma 12'!$J$246</definedName>
    <definedName name="VAS083_F_Ilgalaikioturt164Nuotekusurinki1">'Forma 12'!$J$246</definedName>
    <definedName name="VAS083_F_Ilgalaikioturt164Nuotekuvalymas1" localSheetId="11">'Forma 12'!$K$246</definedName>
    <definedName name="VAS083_F_Ilgalaikioturt164Nuotekuvalymas1">'Forma 12'!$K$246</definedName>
    <definedName name="VAS083_F_Ilgalaikioturt164Pavirsiniunuot1" localSheetId="11">'Forma 12'!$M$246</definedName>
    <definedName name="VAS083_F_Ilgalaikioturt164Pavirsiniunuot1">'Forma 12'!$M$246</definedName>
    <definedName name="VAS083_F_Ilgalaikioturt164Turtovienetask1" localSheetId="11">'Forma 12'!$F$246</definedName>
    <definedName name="VAS083_F_Ilgalaikioturt164Turtovienetask1">'Forma 12'!$F$246</definedName>
    <definedName name="VAS083_F_Ilgalaikioturt165Apskaitosveikla1" localSheetId="11">'Forma 12'!$N$247</definedName>
    <definedName name="VAS083_F_Ilgalaikioturt165Apskaitosveikla1">'Forma 12'!$N$247</definedName>
    <definedName name="VAS083_F_Ilgalaikioturt165Geriamojovande7" localSheetId="11">'Forma 12'!$G$247</definedName>
    <definedName name="VAS083_F_Ilgalaikioturt165Geriamojovande7">'Forma 12'!$G$247</definedName>
    <definedName name="VAS083_F_Ilgalaikioturt165Geriamojovande8" localSheetId="11">'Forma 12'!$H$247</definedName>
    <definedName name="VAS083_F_Ilgalaikioturt165Geriamojovande8">'Forma 12'!$H$247</definedName>
    <definedName name="VAS083_F_Ilgalaikioturt165Geriamojovande9" localSheetId="11">'Forma 12'!$I$247</definedName>
    <definedName name="VAS083_F_Ilgalaikioturt165Geriamojovande9">'Forma 12'!$I$247</definedName>
    <definedName name="VAS083_F_Ilgalaikioturt165Inventorinisnu1" localSheetId="11">'Forma 12'!$D$247</definedName>
    <definedName name="VAS083_F_Ilgalaikioturt165Inventorinisnu1">'Forma 12'!$D$247</definedName>
    <definedName name="VAS083_F_Ilgalaikioturt165Kitareguliuoja1" localSheetId="11">'Forma 12'!$O$247</definedName>
    <definedName name="VAS083_F_Ilgalaikioturt165Kitareguliuoja1">'Forma 12'!$O$247</definedName>
    <definedName name="VAS083_F_Ilgalaikioturt165Kitosveiklosne1" localSheetId="11">'Forma 12'!$P$247</definedName>
    <definedName name="VAS083_F_Ilgalaikioturt165Kitosveiklosne1">'Forma 12'!$P$247</definedName>
    <definedName name="VAS083_F_Ilgalaikioturt165Lrklimatokaito1" localSheetId="11">'Forma 12'!$E$247</definedName>
    <definedName name="VAS083_F_Ilgalaikioturt165Lrklimatokaito1">'Forma 12'!$E$247</definedName>
    <definedName name="VAS083_F_Ilgalaikioturt165Nuotekudumblot1" localSheetId="11">'Forma 12'!$L$247</definedName>
    <definedName name="VAS083_F_Ilgalaikioturt165Nuotekudumblot1">'Forma 12'!$L$247</definedName>
    <definedName name="VAS083_F_Ilgalaikioturt165Nuotekusurinki1" localSheetId="11">'Forma 12'!$J$247</definedName>
    <definedName name="VAS083_F_Ilgalaikioturt165Nuotekusurinki1">'Forma 12'!$J$247</definedName>
    <definedName name="VAS083_F_Ilgalaikioturt165Nuotekuvalymas1" localSheetId="11">'Forma 12'!$K$247</definedName>
    <definedName name="VAS083_F_Ilgalaikioturt165Nuotekuvalymas1">'Forma 12'!$K$247</definedName>
    <definedName name="VAS083_F_Ilgalaikioturt165Pavirsiniunuot1" localSheetId="11">'Forma 12'!$M$247</definedName>
    <definedName name="VAS083_F_Ilgalaikioturt165Pavirsiniunuot1">'Forma 12'!$M$247</definedName>
    <definedName name="VAS083_F_Ilgalaikioturt165Turtovienetask1" localSheetId="11">'Forma 12'!$F$247</definedName>
    <definedName name="VAS083_F_Ilgalaikioturt165Turtovienetask1">'Forma 12'!$F$247</definedName>
    <definedName name="VAS083_F_Ilgalaikioturt166Apskaitosveikla1" localSheetId="11">'Forma 12'!$N$249</definedName>
    <definedName name="VAS083_F_Ilgalaikioturt166Apskaitosveikla1">'Forma 12'!$N$249</definedName>
    <definedName name="VAS083_F_Ilgalaikioturt166Geriamojovande7" localSheetId="11">'Forma 12'!$G$249</definedName>
    <definedName name="VAS083_F_Ilgalaikioturt166Geriamojovande7">'Forma 12'!$G$249</definedName>
    <definedName name="VAS083_F_Ilgalaikioturt166Geriamojovande8" localSheetId="11">'Forma 12'!$H$249</definedName>
    <definedName name="VAS083_F_Ilgalaikioturt166Geriamojovande8">'Forma 12'!$H$249</definedName>
    <definedName name="VAS083_F_Ilgalaikioturt166Geriamojovande9" localSheetId="11">'Forma 12'!$I$249</definedName>
    <definedName name="VAS083_F_Ilgalaikioturt166Geriamojovande9">'Forma 12'!$I$249</definedName>
    <definedName name="VAS083_F_Ilgalaikioturt166Inventorinisnu1" localSheetId="11">'Forma 12'!$D$249</definedName>
    <definedName name="VAS083_F_Ilgalaikioturt166Inventorinisnu1">'Forma 12'!$D$249</definedName>
    <definedName name="VAS083_F_Ilgalaikioturt166Kitareguliuoja1" localSheetId="11">'Forma 12'!$O$249</definedName>
    <definedName name="VAS083_F_Ilgalaikioturt166Kitareguliuoja1">'Forma 12'!$O$249</definedName>
    <definedName name="VAS083_F_Ilgalaikioturt166Kitosveiklosne1" localSheetId="11">'Forma 12'!$P$249</definedName>
    <definedName name="VAS083_F_Ilgalaikioturt166Kitosveiklosne1">'Forma 12'!$P$249</definedName>
    <definedName name="VAS083_F_Ilgalaikioturt166Lrklimatokaito1" localSheetId="11">'Forma 12'!$E$249</definedName>
    <definedName name="VAS083_F_Ilgalaikioturt166Lrklimatokaito1">'Forma 12'!$E$249</definedName>
    <definedName name="VAS083_F_Ilgalaikioturt166Nuotekudumblot1" localSheetId="11">'Forma 12'!$L$249</definedName>
    <definedName name="VAS083_F_Ilgalaikioturt166Nuotekudumblot1">'Forma 12'!$L$249</definedName>
    <definedName name="VAS083_F_Ilgalaikioturt166Nuotekusurinki1" localSheetId="11">'Forma 12'!$J$249</definedName>
    <definedName name="VAS083_F_Ilgalaikioturt166Nuotekusurinki1">'Forma 12'!$J$249</definedName>
    <definedName name="VAS083_F_Ilgalaikioturt166Nuotekuvalymas1" localSheetId="11">'Forma 12'!$K$249</definedName>
    <definedName name="VAS083_F_Ilgalaikioturt166Nuotekuvalymas1">'Forma 12'!$K$249</definedName>
    <definedName name="VAS083_F_Ilgalaikioturt166Pavirsiniunuot1" localSheetId="11">'Forma 12'!$M$249</definedName>
    <definedName name="VAS083_F_Ilgalaikioturt166Pavirsiniunuot1">'Forma 12'!$M$249</definedName>
    <definedName name="VAS083_F_Ilgalaikioturt166Turtovienetask1" localSheetId="11">'Forma 12'!$F$249</definedName>
    <definedName name="VAS083_F_Ilgalaikioturt166Turtovienetask1">'Forma 12'!$F$249</definedName>
    <definedName name="VAS083_F_Ilgalaikioturt167Apskaitosveikla1" localSheetId="11">'Forma 12'!$N$250</definedName>
    <definedName name="VAS083_F_Ilgalaikioturt167Apskaitosveikla1">'Forma 12'!$N$250</definedName>
    <definedName name="VAS083_F_Ilgalaikioturt167Geriamojovande7" localSheetId="11">'Forma 12'!$G$250</definedName>
    <definedName name="VAS083_F_Ilgalaikioturt167Geriamojovande7">'Forma 12'!$G$250</definedName>
    <definedName name="VAS083_F_Ilgalaikioturt167Geriamojovande8" localSheetId="11">'Forma 12'!$H$250</definedName>
    <definedName name="VAS083_F_Ilgalaikioturt167Geriamojovande8">'Forma 12'!$H$250</definedName>
    <definedName name="VAS083_F_Ilgalaikioturt167Geriamojovande9" localSheetId="11">'Forma 12'!$I$250</definedName>
    <definedName name="VAS083_F_Ilgalaikioturt167Geriamojovande9">'Forma 12'!$I$250</definedName>
    <definedName name="VAS083_F_Ilgalaikioturt167Inventorinisnu1" localSheetId="11">'Forma 12'!$D$250</definedName>
    <definedName name="VAS083_F_Ilgalaikioturt167Inventorinisnu1">'Forma 12'!$D$250</definedName>
    <definedName name="VAS083_F_Ilgalaikioturt167Kitareguliuoja1" localSheetId="11">'Forma 12'!$O$250</definedName>
    <definedName name="VAS083_F_Ilgalaikioturt167Kitareguliuoja1">'Forma 12'!$O$250</definedName>
    <definedName name="VAS083_F_Ilgalaikioturt167Kitosveiklosne1" localSheetId="11">'Forma 12'!$P$250</definedName>
    <definedName name="VAS083_F_Ilgalaikioturt167Kitosveiklosne1">'Forma 12'!$P$250</definedName>
    <definedName name="VAS083_F_Ilgalaikioturt167Lrklimatokaito1" localSheetId="11">'Forma 12'!$E$250</definedName>
    <definedName name="VAS083_F_Ilgalaikioturt167Lrklimatokaito1">'Forma 12'!$E$250</definedName>
    <definedName name="VAS083_F_Ilgalaikioturt167Nuotekudumblot1" localSheetId="11">'Forma 12'!$L$250</definedName>
    <definedName name="VAS083_F_Ilgalaikioturt167Nuotekudumblot1">'Forma 12'!$L$250</definedName>
    <definedName name="VAS083_F_Ilgalaikioturt167Nuotekusurinki1" localSheetId="11">'Forma 12'!$J$250</definedName>
    <definedName name="VAS083_F_Ilgalaikioturt167Nuotekusurinki1">'Forma 12'!$J$250</definedName>
    <definedName name="VAS083_F_Ilgalaikioturt167Nuotekuvalymas1" localSheetId="11">'Forma 12'!$K$250</definedName>
    <definedName name="VAS083_F_Ilgalaikioturt167Nuotekuvalymas1">'Forma 12'!$K$250</definedName>
    <definedName name="VAS083_F_Ilgalaikioturt167Pavirsiniunuot1" localSheetId="11">'Forma 12'!$M$250</definedName>
    <definedName name="VAS083_F_Ilgalaikioturt167Pavirsiniunuot1">'Forma 12'!$M$250</definedName>
    <definedName name="VAS083_F_Ilgalaikioturt167Turtovienetask1" localSheetId="11">'Forma 12'!$F$250</definedName>
    <definedName name="VAS083_F_Ilgalaikioturt167Turtovienetask1">'Forma 12'!$F$250</definedName>
    <definedName name="VAS083_F_Ilgalaikioturt168Apskaitosveikla1" localSheetId="11">'Forma 12'!$N$251</definedName>
    <definedName name="VAS083_F_Ilgalaikioturt168Apskaitosveikla1">'Forma 12'!$N$251</definedName>
    <definedName name="VAS083_F_Ilgalaikioturt168Geriamojovande7" localSheetId="11">'Forma 12'!$G$251</definedName>
    <definedName name="VAS083_F_Ilgalaikioturt168Geriamojovande7">'Forma 12'!$G$251</definedName>
    <definedName name="VAS083_F_Ilgalaikioturt168Geriamojovande8" localSheetId="11">'Forma 12'!$H$251</definedName>
    <definedName name="VAS083_F_Ilgalaikioturt168Geriamojovande8">'Forma 12'!$H$251</definedName>
    <definedName name="VAS083_F_Ilgalaikioturt168Geriamojovande9" localSheetId="11">'Forma 12'!$I$251</definedName>
    <definedName name="VAS083_F_Ilgalaikioturt168Geriamojovande9">'Forma 12'!$I$251</definedName>
    <definedName name="VAS083_F_Ilgalaikioturt168Inventorinisnu1" localSheetId="11">'Forma 12'!$D$251</definedName>
    <definedName name="VAS083_F_Ilgalaikioturt168Inventorinisnu1">'Forma 12'!$D$251</definedName>
    <definedName name="VAS083_F_Ilgalaikioturt168Kitareguliuoja1" localSheetId="11">'Forma 12'!$O$251</definedName>
    <definedName name="VAS083_F_Ilgalaikioturt168Kitareguliuoja1">'Forma 12'!$O$251</definedName>
    <definedName name="VAS083_F_Ilgalaikioturt168Kitosveiklosne1" localSheetId="11">'Forma 12'!$P$251</definedName>
    <definedName name="VAS083_F_Ilgalaikioturt168Kitosveiklosne1">'Forma 12'!$P$251</definedName>
    <definedName name="VAS083_F_Ilgalaikioturt168Lrklimatokaito1" localSheetId="11">'Forma 12'!$E$251</definedName>
    <definedName name="VAS083_F_Ilgalaikioturt168Lrklimatokaito1">'Forma 12'!$E$251</definedName>
    <definedName name="VAS083_F_Ilgalaikioturt168Nuotekudumblot1" localSheetId="11">'Forma 12'!$L$251</definedName>
    <definedName name="VAS083_F_Ilgalaikioturt168Nuotekudumblot1">'Forma 12'!$L$251</definedName>
    <definedName name="VAS083_F_Ilgalaikioturt168Nuotekusurinki1" localSheetId="11">'Forma 12'!$J$251</definedName>
    <definedName name="VAS083_F_Ilgalaikioturt168Nuotekusurinki1">'Forma 12'!$J$251</definedName>
    <definedName name="VAS083_F_Ilgalaikioturt168Nuotekuvalymas1" localSheetId="11">'Forma 12'!$K$251</definedName>
    <definedName name="VAS083_F_Ilgalaikioturt168Nuotekuvalymas1">'Forma 12'!$K$251</definedName>
    <definedName name="VAS083_F_Ilgalaikioturt168Pavirsiniunuot1" localSheetId="11">'Forma 12'!$M$251</definedName>
    <definedName name="VAS083_F_Ilgalaikioturt168Pavirsiniunuot1">'Forma 12'!$M$251</definedName>
    <definedName name="VAS083_F_Ilgalaikioturt168Turtovienetask1" localSheetId="11">'Forma 12'!$F$251</definedName>
    <definedName name="VAS083_F_Ilgalaikioturt168Turtovienetask1">'Forma 12'!$F$251</definedName>
    <definedName name="VAS083_F_Ilgalaikioturt16Apskaitosveikla1" localSheetId="11">'Forma 12'!$N$34</definedName>
    <definedName name="VAS083_F_Ilgalaikioturt16Apskaitosveikla1">'Forma 12'!$N$34</definedName>
    <definedName name="VAS083_F_Ilgalaikioturt16Geriamojovande7" localSheetId="11">'Forma 12'!$G$34</definedName>
    <definedName name="VAS083_F_Ilgalaikioturt16Geriamojovande7">'Forma 12'!$G$34</definedName>
    <definedName name="VAS083_F_Ilgalaikioturt16Geriamojovande8" localSheetId="11">'Forma 12'!$H$34</definedName>
    <definedName name="VAS083_F_Ilgalaikioturt16Geriamojovande8">'Forma 12'!$H$34</definedName>
    <definedName name="VAS083_F_Ilgalaikioturt16Geriamojovande9" localSheetId="11">'Forma 12'!$I$34</definedName>
    <definedName name="VAS083_F_Ilgalaikioturt16Geriamojovande9">'Forma 12'!$I$34</definedName>
    <definedName name="VAS083_F_Ilgalaikioturt16Inventorinisnu1" localSheetId="11">'Forma 12'!$D$34</definedName>
    <definedName name="VAS083_F_Ilgalaikioturt16Inventorinisnu1">'Forma 12'!$D$34</definedName>
    <definedName name="VAS083_F_Ilgalaikioturt16Kitareguliuoja1" localSheetId="11">'Forma 12'!$O$34</definedName>
    <definedName name="VAS083_F_Ilgalaikioturt16Kitareguliuoja1">'Forma 12'!$O$34</definedName>
    <definedName name="VAS083_F_Ilgalaikioturt16Kitosveiklosne1" localSheetId="11">'Forma 12'!$P$34</definedName>
    <definedName name="VAS083_F_Ilgalaikioturt16Kitosveiklosne1">'Forma 12'!$P$34</definedName>
    <definedName name="VAS083_F_Ilgalaikioturt16Lrklimatokaito1" localSheetId="11">'Forma 12'!$E$34</definedName>
    <definedName name="VAS083_F_Ilgalaikioturt16Lrklimatokaito1">'Forma 12'!$E$34</definedName>
    <definedName name="VAS083_F_Ilgalaikioturt16Nuotekudumblot1" localSheetId="11">'Forma 12'!$L$34</definedName>
    <definedName name="VAS083_F_Ilgalaikioturt16Nuotekudumblot1">'Forma 12'!$L$34</definedName>
    <definedName name="VAS083_F_Ilgalaikioturt16Nuotekusurinki1" localSheetId="11">'Forma 12'!$J$34</definedName>
    <definedName name="VAS083_F_Ilgalaikioturt16Nuotekusurinki1">'Forma 12'!$J$34</definedName>
    <definedName name="VAS083_F_Ilgalaikioturt16Nuotekuvalymas1" localSheetId="11">'Forma 12'!$K$34</definedName>
    <definedName name="VAS083_F_Ilgalaikioturt16Nuotekuvalymas1">'Forma 12'!$K$34</definedName>
    <definedName name="VAS083_F_Ilgalaikioturt16Pavirsiniunuot1" localSheetId="11">'Forma 12'!$M$34</definedName>
    <definedName name="VAS083_F_Ilgalaikioturt16Pavirsiniunuot1">'Forma 12'!$M$34</definedName>
    <definedName name="VAS083_F_Ilgalaikioturt16Turtovienetask1" localSheetId="11">'Forma 12'!$F$34</definedName>
    <definedName name="VAS083_F_Ilgalaikioturt16Turtovienetask1">'Forma 12'!$F$34</definedName>
    <definedName name="VAS083_F_Ilgalaikioturt17Apskaitosveikla1" localSheetId="11">'Forma 12'!$N$35</definedName>
    <definedName name="VAS083_F_Ilgalaikioturt17Apskaitosveikla1">'Forma 12'!$N$35</definedName>
    <definedName name="VAS083_F_Ilgalaikioturt17Geriamojovande7" localSheetId="11">'Forma 12'!$G$35</definedName>
    <definedName name="VAS083_F_Ilgalaikioturt17Geriamojovande7">'Forma 12'!$G$35</definedName>
    <definedName name="VAS083_F_Ilgalaikioturt17Geriamojovande8" localSheetId="11">'Forma 12'!$H$35</definedName>
    <definedName name="VAS083_F_Ilgalaikioturt17Geriamojovande8">'Forma 12'!$H$35</definedName>
    <definedName name="VAS083_F_Ilgalaikioturt17Geriamojovande9" localSheetId="11">'Forma 12'!$I$35</definedName>
    <definedName name="VAS083_F_Ilgalaikioturt17Geriamojovande9">'Forma 12'!$I$35</definedName>
    <definedName name="VAS083_F_Ilgalaikioturt17Inventorinisnu1" localSheetId="11">'Forma 12'!$D$35</definedName>
    <definedName name="VAS083_F_Ilgalaikioturt17Inventorinisnu1">'Forma 12'!$D$35</definedName>
    <definedName name="VAS083_F_Ilgalaikioturt17Kitareguliuoja1" localSheetId="11">'Forma 12'!$O$35</definedName>
    <definedName name="VAS083_F_Ilgalaikioturt17Kitareguliuoja1">'Forma 12'!$O$35</definedName>
    <definedName name="VAS083_F_Ilgalaikioturt17Kitosveiklosne1" localSheetId="11">'Forma 12'!$P$35</definedName>
    <definedName name="VAS083_F_Ilgalaikioturt17Kitosveiklosne1">'Forma 12'!$P$35</definedName>
    <definedName name="VAS083_F_Ilgalaikioturt17Lrklimatokaito1" localSheetId="11">'Forma 12'!$E$35</definedName>
    <definedName name="VAS083_F_Ilgalaikioturt17Lrklimatokaito1">'Forma 12'!$E$35</definedName>
    <definedName name="VAS083_F_Ilgalaikioturt17Nuotekudumblot1" localSheetId="11">'Forma 12'!$L$35</definedName>
    <definedName name="VAS083_F_Ilgalaikioturt17Nuotekudumblot1">'Forma 12'!$L$35</definedName>
    <definedName name="VAS083_F_Ilgalaikioturt17Nuotekusurinki1" localSheetId="11">'Forma 12'!$J$35</definedName>
    <definedName name="VAS083_F_Ilgalaikioturt17Nuotekusurinki1">'Forma 12'!$J$35</definedName>
    <definedName name="VAS083_F_Ilgalaikioturt17Nuotekuvalymas1" localSheetId="11">'Forma 12'!$K$35</definedName>
    <definedName name="VAS083_F_Ilgalaikioturt17Nuotekuvalymas1">'Forma 12'!$K$35</definedName>
    <definedName name="VAS083_F_Ilgalaikioturt17Pavirsiniunuot1" localSheetId="11">'Forma 12'!$M$35</definedName>
    <definedName name="VAS083_F_Ilgalaikioturt17Pavirsiniunuot1">'Forma 12'!$M$35</definedName>
    <definedName name="VAS083_F_Ilgalaikioturt17Turtovienetask1" localSheetId="11">'Forma 12'!$F$35</definedName>
    <definedName name="VAS083_F_Ilgalaikioturt17Turtovienetask1">'Forma 12'!$F$35</definedName>
    <definedName name="VAS083_F_Ilgalaikioturt18Apskaitosveikla1" localSheetId="11">'Forma 12'!$N$36</definedName>
    <definedName name="VAS083_F_Ilgalaikioturt18Apskaitosveikla1">'Forma 12'!$N$36</definedName>
    <definedName name="VAS083_F_Ilgalaikioturt18Geriamojovande7" localSheetId="11">'Forma 12'!$G$36</definedName>
    <definedName name="VAS083_F_Ilgalaikioturt18Geriamojovande7">'Forma 12'!$G$36</definedName>
    <definedName name="VAS083_F_Ilgalaikioturt18Geriamojovande8" localSheetId="11">'Forma 12'!$H$36</definedName>
    <definedName name="VAS083_F_Ilgalaikioturt18Geriamojovande8">'Forma 12'!$H$36</definedName>
    <definedName name="VAS083_F_Ilgalaikioturt18Geriamojovande9" localSheetId="11">'Forma 12'!$I$36</definedName>
    <definedName name="VAS083_F_Ilgalaikioturt18Geriamojovande9">'Forma 12'!$I$36</definedName>
    <definedName name="VAS083_F_Ilgalaikioturt18Inventorinisnu1" localSheetId="11">'Forma 12'!$D$36</definedName>
    <definedName name="VAS083_F_Ilgalaikioturt18Inventorinisnu1">'Forma 12'!$D$36</definedName>
    <definedName name="VAS083_F_Ilgalaikioturt18Kitareguliuoja1" localSheetId="11">'Forma 12'!$O$36</definedName>
    <definedName name="VAS083_F_Ilgalaikioturt18Kitareguliuoja1">'Forma 12'!$O$36</definedName>
    <definedName name="VAS083_F_Ilgalaikioturt18Kitosveiklosne1" localSheetId="11">'Forma 12'!$P$36</definedName>
    <definedName name="VAS083_F_Ilgalaikioturt18Kitosveiklosne1">'Forma 12'!$P$36</definedName>
    <definedName name="VAS083_F_Ilgalaikioturt18Lrklimatokaito1" localSheetId="11">'Forma 12'!$E$36</definedName>
    <definedName name="VAS083_F_Ilgalaikioturt18Lrklimatokaito1">'Forma 12'!$E$36</definedName>
    <definedName name="VAS083_F_Ilgalaikioturt18Nuotekudumblot1" localSheetId="11">'Forma 12'!$L$36</definedName>
    <definedName name="VAS083_F_Ilgalaikioturt18Nuotekudumblot1">'Forma 12'!$L$36</definedName>
    <definedName name="VAS083_F_Ilgalaikioturt18Nuotekusurinki1" localSheetId="11">'Forma 12'!$J$36</definedName>
    <definedName name="VAS083_F_Ilgalaikioturt18Nuotekusurinki1">'Forma 12'!$J$36</definedName>
    <definedName name="VAS083_F_Ilgalaikioturt18Nuotekuvalymas1" localSheetId="11">'Forma 12'!$K$36</definedName>
    <definedName name="VAS083_F_Ilgalaikioturt18Nuotekuvalymas1">'Forma 12'!$K$36</definedName>
    <definedName name="VAS083_F_Ilgalaikioturt18Pavirsiniunuot1" localSheetId="11">'Forma 12'!$M$36</definedName>
    <definedName name="VAS083_F_Ilgalaikioturt18Pavirsiniunuot1">'Forma 12'!$M$36</definedName>
    <definedName name="VAS083_F_Ilgalaikioturt18Turtovienetask1" localSheetId="11">'Forma 12'!$F$36</definedName>
    <definedName name="VAS083_F_Ilgalaikioturt18Turtovienetask1">'Forma 12'!$F$36</definedName>
    <definedName name="VAS083_F_Ilgalaikioturt19Apskaitosveikla1" localSheetId="11">'Forma 12'!$N$38</definedName>
    <definedName name="VAS083_F_Ilgalaikioturt19Apskaitosveikla1">'Forma 12'!$N$38</definedName>
    <definedName name="VAS083_F_Ilgalaikioturt19Geriamojovande7" localSheetId="11">'Forma 12'!$G$38</definedName>
    <definedName name="VAS083_F_Ilgalaikioturt19Geriamojovande7">'Forma 12'!$G$38</definedName>
    <definedName name="VAS083_F_Ilgalaikioturt19Geriamojovande8" localSheetId="11">'Forma 12'!$H$38</definedName>
    <definedName name="VAS083_F_Ilgalaikioturt19Geriamojovande8">'Forma 12'!$H$38</definedName>
    <definedName name="VAS083_F_Ilgalaikioturt19Geriamojovande9" localSheetId="11">'Forma 12'!$I$38</definedName>
    <definedName name="VAS083_F_Ilgalaikioturt19Geriamojovande9">'Forma 12'!$I$38</definedName>
    <definedName name="VAS083_F_Ilgalaikioturt19Inventorinisnu1" localSheetId="11">'Forma 12'!$D$38</definedName>
    <definedName name="VAS083_F_Ilgalaikioturt19Inventorinisnu1">'Forma 12'!$D$38</definedName>
    <definedName name="VAS083_F_Ilgalaikioturt19Kitareguliuoja1" localSheetId="11">'Forma 12'!$O$38</definedName>
    <definedName name="VAS083_F_Ilgalaikioturt19Kitareguliuoja1">'Forma 12'!$O$38</definedName>
    <definedName name="VAS083_F_Ilgalaikioturt19Kitosveiklosne1" localSheetId="11">'Forma 12'!$P$38</definedName>
    <definedName name="VAS083_F_Ilgalaikioturt19Kitosveiklosne1">'Forma 12'!$P$38</definedName>
    <definedName name="VAS083_F_Ilgalaikioturt19Lrklimatokaito1" localSheetId="11">'Forma 12'!$E$38</definedName>
    <definedName name="VAS083_F_Ilgalaikioturt19Lrklimatokaito1">'Forma 12'!$E$38</definedName>
    <definedName name="VAS083_F_Ilgalaikioturt19Nuotekudumblot1" localSheetId="11">'Forma 12'!$L$38</definedName>
    <definedName name="VAS083_F_Ilgalaikioturt19Nuotekudumblot1">'Forma 12'!$L$38</definedName>
    <definedName name="VAS083_F_Ilgalaikioturt19Nuotekusurinki1" localSheetId="11">'Forma 12'!$J$38</definedName>
    <definedName name="VAS083_F_Ilgalaikioturt19Nuotekusurinki1">'Forma 12'!$J$38</definedName>
    <definedName name="VAS083_F_Ilgalaikioturt19Nuotekuvalymas1" localSheetId="11">'Forma 12'!$K$38</definedName>
    <definedName name="VAS083_F_Ilgalaikioturt19Nuotekuvalymas1">'Forma 12'!$K$38</definedName>
    <definedName name="VAS083_F_Ilgalaikioturt19Pavirsiniunuot1" localSheetId="11">'Forma 12'!$M$38</definedName>
    <definedName name="VAS083_F_Ilgalaikioturt19Pavirsiniunuot1">'Forma 12'!$M$38</definedName>
    <definedName name="VAS083_F_Ilgalaikioturt19Turtovienetask1" localSheetId="11">'Forma 12'!$F$38</definedName>
    <definedName name="VAS083_F_Ilgalaikioturt19Turtovienetask1">'Forma 12'!$F$38</definedName>
    <definedName name="VAS083_F_Ilgalaikioturt1Apskaitosveikla1" localSheetId="11">'Forma 12'!$N$13</definedName>
    <definedName name="VAS083_F_Ilgalaikioturt1Apskaitosveikla1">'Forma 12'!$N$13</definedName>
    <definedName name="VAS083_F_Ilgalaikioturt1Geriamojovande7" localSheetId="11">'Forma 12'!$G$13</definedName>
    <definedName name="VAS083_F_Ilgalaikioturt1Geriamojovande7">'Forma 12'!$G$13</definedName>
    <definedName name="VAS083_F_Ilgalaikioturt1Geriamojovande8" localSheetId="11">'Forma 12'!$H$13</definedName>
    <definedName name="VAS083_F_Ilgalaikioturt1Geriamojovande8">'Forma 12'!$H$13</definedName>
    <definedName name="VAS083_F_Ilgalaikioturt1Geriamojovande9" localSheetId="11">'Forma 12'!$I$13</definedName>
    <definedName name="VAS083_F_Ilgalaikioturt1Geriamojovande9">'Forma 12'!$I$13</definedName>
    <definedName name="VAS083_F_Ilgalaikioturt1Inventorinisnu1" localSheetId="11">'Forma 12'!$D$13</definedName>
    <definedName name="VAS083_F_Ilgalaikioturt1Inventorinisnu1">'Forma 12'!$D$13</definedName>
    <definedName name="VAS083_F_Ilgalaikioturt1Kitareguliuoja1" localSheetId="11">'Forma 12'!$O$13</definedName>
    <definedName name="VAS083_F_Ilgalaikioturt1Kitareguliuoja1">'Forma 12'!$O$13</definedName>
    <definedName name="VAS083_F_Ilgalaikioturt1Kitosveiklosne1" localSheetId="11">'Forma 12'!$P$13</definedName>
    <definedName name="VAS083_F_Ilgalaikioturt1Kitosveiklosne1">'Forma 12'!$P$13</definedName>
    <definedName name="VAS083_F_Ilgalaikioturt1Lrklimatokaito1" localSheetId="11">'Forma 12'!$E$13</definedName>
    <definedName name="VAS083_F_Ilgalaikioturt1Lrklimatokaito1">'Forma 12'!$E$13</definedName>
    <definedName name="VAS083_F_Ilgalaikioturt1Nuotekudumblot1" localSheetId="11">'Forma 12'!$L$13</definedName>
    <definedName name="VAS083_F_Ilgalaikioturt1Nuotekudumblot1">'Forma 12'!$L$13</definedName>
    <definedName name="VAS083_F_Ilgalaikioturt1Nuotekusurinki1" localSheetId="11">'Forma 12'!$J$13</definedName>
    <definedName name="VAS083_F_Ilgalaikioturt1Nuotekusurinki1">'Forma 12'!$J$13</definedName>
    <definedName name="VAS083_F_Ilgalaikioturt1Nuotekuvalymas1" localSheetId="11">'Forma 12'!$K$13</definedName>
    <definedName name="VAS083_F_Ilgalaikioturt1Nuotekuvalymas1">'Forma 12'!$K$13</definedName>
    <definedName name="VAS083_F_Ilgalaikioturt1Pavirsiniunuot1" localSheetId="11">'Forma 12'!$M$13</definedName>
    <definedName name="VAS083_F_Ilgalaikioturt1Pavirsiniunuot1">'Forma 12'!$M$13</definedName>
    <definedName name="VAS083_F_Ilgalaikioturt1Turtovienetask1" localSheetId="11">'Forma 12'!$F$13</definedName>
    <definedName name="VAS083_F_Ilgalaikioturt1Turtovienetask1">'Forma 12'!$F$13</definedName>
    <definedName name="VAS083_F_Ilgalaikioturt20Apskaitosveikla1" localSheetId="11">'Forma 12'!$N$39</definedName>
    <definedName name="VAS083_F_Ilgalaikioturt20Apskaitosveikla1">'Forma 12'!$N$39</definedName>
    <definedName name="VAS083_F_Ilgalaikioturt20Geriamojovande7" localSheetId="11">'Forma 12'!$G$39</definedName>
    <definedName name="VAS083_F_Ilgalaikioturt20Geriamojovande7">'Forma 12'!$G$39</definedName>
    <definedName name="VAS083_F_Ilgalaikioturt20Geriamojovande8" localSheetId="11">'Forma 12'!$H$39</definedName>
    <definedName name="VAS083_F_Ilgalaikioturt20Geriamojovande8">'Forma 12'!$H$39</definedName>
    <definedName name="VAS083_F_Ilgalaikioturt20Geriamojovande9" localSheetId="11">'Forma 12'!$I$39</definedName>
    <definedName name="VAS083_F_Ilgalaikioturt20Geriamojovande9">'Forma 12'!$I$39</definedName>
    <definedName name="VAS083_F_Ilgalaikioturt20Inventorinisnu1" localSheetId="11">'Forma 12'!$D$39</definedName>
    <definedName name="VAS083_F_Ilgalaikioturt20Inventorinisnu1">'Forma 12'!$D$39</definedName>
    <definedName name="VAS083_F_Ilgalaikioturt20Kitareguliuoja1" localSheetId="11">'Forma 12'!$O$39</definedName>
    <definedName name="VAS083_F_Ilgalaikioturt20Kitareguliuoja1">'Forma 12'!$O$39</definedName>
    <definedName name="VAS083_F_Ilgalaikioturt20Kitosveiklosne1" localSheetId="11">'Forma 12'!$P$39</definedName>
    <definedName name="VAS083_F_Ilgalaikioturt20Kitosveiklosne1">'Forma 12'!$P$39</definedName>
    <definedName name="VAS083_F_Ilgalaikioturt20Lrklimatokaito1" localSheetId="11">'Forma 12'!$E$39</definedName>
    <definedName name="VAS083_F_Ilgalaikioturt20Lrklimatokaito1">'Forma 12'!$E$39</definedName>
    <definedName name="VAS083_F_Ilgalaikioturt20Nuotekudumblot1" localSheetId="11">'Forma 12'!$L$39</definedName>
    <definedName name="VAS083_F_Ilgalaikioturt20Nuotekudumblot1">'Forma 12'!$L$39</definedName>
    <definedName name="VAS083_F_Ilgalaikioturt20Nuotekusurinki1" localSheetId="11">'Forma 12'!$J$39</definedName>
    <definedName name="VAS083_F_Ilgalaikioturt20Nuotekusurinki1">'Forma 12'!$J$39</definedName>
    <definedName name="VAS083_F_Ilgalaikioturt20Nuotekuvalymas1" localSheetId="11">'Forma 12'!$K$39</definedName>
    <definedName name="VAS083_F_Ilgalaikioturt20Nuotekuvalymas1">'Forma 12'!$K$39</definedName>
    <definedName name="VAS083_F_Ilgalaikioturt20Pavirsiniunuot1" localSheetId="11">'Forma 12'!$M$39</definedName>
    <definedName name="VAS083_F_Ilgalaikioturt20Pavirsiniunuot1">'Forma 12'!$M$39</definedName>
    <definedName name="VAS083_F_Ilgalaikioturt20Turtovienetask1" localSheetId="11">'Forma 12'!$F$39</definedName>
    <definedName name="VAS083_F_Ilgalaikioturt20Turtovienetask1">'Forma 12'!$F$39</definedName>
    <definedName name="VAS083_F_Ilgalaikioturt21Apskaitosveikla1" localSheetId="11">'Forma 12'!$N$40</definedName>
    <definedName name="VAS083_F_Ilgalaikioturt21Apskaitosveikla1">'Forma 12'!$N$40</definedName>
    <definedName name="VAS083_F_Ilgalaikioturt21Geriamojovande7" localSheetId="11">'Forma 12'!$G$40</definedName>
    <definedName name="VAS083_F_Ilgalaikioturt21Geriamojovande7">'Forma 12'!$G$40</definedName>
    <definedName name="VAS083_F_Ilgalaikioturt21Geriamojovande8" localSheetId="11">'Forma 12'!$H$40</definedName>
    <definedName name="VAS083_F_Ilgalaikioturt21Geriamojovande8">'Forma 12'!$H$40</definedName>
    <definedName name="VAS083_F_Ilgalaikioturt21Geriamojovande9" localSheetId="11">'Forma 12'!$I$40</definedName>
    <definedName name="VAS083_F_Ilgalaikioturt21Geriamojovande9">'Forma 12'!$I$40</definedName>
    <definedName name="VAS083_F_Ilgalaikioturt21Inventorinisnu1" localSheetId="11">'Forma 12'!$D$40</definedName>
    <definedName name="VAS083_F_Ilgalaikioturt21Inventorinisnu1">'Forma 12'!$D$40</definedName>
    <definedName name="VAS083_F_Ilgalaikioturt21Kitareguliuoja1" localSheetId="11">'Forma 12'!$O$40</definedName>
    <definedName name="VAS083_F_Ilgalaikioturt21Kitareguliuoja1">'Forma 12'!$O$40</definedName>
    <definedName name="VAS083_F_Ilgalaikioturt21Kitosveiklosne1" localSheetId="11">'Forma 12'!$P$40</definedName>
    <definedName name="VAS083_F_Ilgalaikioturt21Kitosveiklosne1">'Forma 12'!$P$40</definedName>
    <definedName name="VAS083_F_Ilgalaikioturt21Lrklimatokaito1" localSheetId="11">'Forma 12'!$E$40</definedName>
    <definedName name="VAS083_F_Ilgalaikioturt21Lrklimatokaito1">'Forma 12'!$E$40</definedName>
    <definedName name="VAS083_F_Ilgalaikioturt21Nuotekudumblot1" localSheetId="11">'Forma 12'!$L$40</definedName>
    <definedName name="VAS083_F_Ilgalaikioturt21Nuotekudumblot1">'Forma 12'!$L$40</definedName>
    <definedName name="VAS083_F_Ilgalaikioturt21Nuotekusurinki1" localSheetId="11">'Forma 12'!$J$40</definedName>
    <definedName name="VAS083_F_Ilgalaikioturt21Nuotekusurinki1">'Forma 12'!$J$40</definedName>
    <definedName name="VAS083_F_Ilgalaikioturt21Nuotekuvalymas1" localSheetId="11">'Forma 12'!$K$40</definedName>
    <definedName name="VAS083_F_Ilgalaikioturt21Nuotekuvalymas1">'Forma 12'!$K$40</definedName>
    <definedName name="VAS083_F_Ilgalaikioturt21Pavirsiniunuot1" localSheetId="11">'Forma 12'!$M$40</definedName>
    <definedName name="VAS083_F_Ilgalaikioturt21Pavirsiniunuot1">'Forma 12'!$M$40</definedName>
    <definedName name="VAS083_F_Ilgalaikioturt21Turtovienetask1" localSheetId="11">'Forma 12'!$F$40</definedName>
    <definedName name="VAS083_F_Ilgalaikioturt21Turtovienetask1">'Forma 12'!$F$40</definedName>
    <definedName name="VAS083_F_Ilgalaikioturt22Apskaitosveikla1" localSheetId="11">'Forma 12'!$N$42</definedName>
    <definedName name="VAS083_F_Ilgalaikioturt22Apskaitosveikla1">'Forma 12'!$N$42</definedName>
    <definedName name="VAS083_F_Ilgalaikioturt22Geriamojovande7" localSheetId="11">'Forma 12'!$G$42</definedName>
    <definedName name="VAS083_F_Ilgalaikioturt22Geriamojovande7">'Forma 12'!$G$42</definedName>
    <definedName name="VAS083_F_Ilgalaikioturt22Geriamojovande8" localSheetId="11">'Forma 12'!$H$42</definedName>
    <definedName name="VAS083_F_Ilgalaikioturt22Geriamojovande8">'Forma 12'!$H$42</definedName>
    <definedName name="VAS083_F_Ilgalaikioturt22Geriamojovande9" localSheetId="11">'Forma 12'!$I$42</definedName>
    <definedName name="VAS083_F_Ilgalaikioturt22Geriamojovande9">'Forma 12'!$I$42</definedName>
    <definedName name="VAS083_F_Ilgalaikioturt22Inventorinisnu1" localSheetId="11">'Forma 12'!$D$42</definedName>
    <definedName name="VAS083_F_Ilgalaikioturt22Inventorinisnu1">'Forma 12'!$D$42</definedName>
    <definedName name="VAS083_F_Ilgalaikioturt22Kitareguliuoja1" localSheetId="11">'Forma 12'!$O$42</definedName>
    <definedName name="VAS083_F_Ilgalaikioturt22Kitareguliuoja1">'Forma 12'!$O$42</definedName>
    <definedName name="VAS083_F_Ilgalaikioturt22Kitosveiklosne1" localSheetId="11">'Forma 12'!$P$42</definedName>
    <definedName name="VAS083_F_Ilgalaikioturt22Kitosveiklosne1">'Forma 12'!$P$42</definedName>
    <definedName name="VAS083_F_Ilgalaikioturt22Lrklimatokaito1" localSheetId="11">'Forma 12'!$E$42</definedName>
    <definedName name="VAS083_F_Ilgalaikioturt22Lrklimatokaito1">'Forma 12'!$E$42</definedName>
    <definedName name="VAS083_F_Ilgalaikioturt22Nuotekudumblot1" localSheetId="11">'Forma 12'!$L$42</definedName>
    <definedName name="VAS083_F_Ilgalaikioturt22Nuotekudumblot1">'Forma 12'!$L$42</definedName>
    <definedName name="VAS083_F_Ilgalaikioturt22Nuotekusurinki1" localSheetId="11">'Forma 12'!$J$42</definedName>
    <definedName name="VAS083_F_Ilgalaikioturt22Nuotekusurinki1">'Forma 12'!$J$42</definedName>
    <definedName name="VAS083_F_Ilgalaikioturt22Nuotekuvalymas1" localSheetId="11">'Forma 12'!$K$42</definedName>
    <definedName name="VAS083_F_Ilgalaikioturt22Nuotekuvalymas1">'Forma 12'!$K$42</definedName>
    <definedName name="VAS083_F_Ilgalaikioturt22Pavirsiniunuot1" localSheetId="11">'Forma 12'!$M$42</definedName>
    <definedName name="VAS083_F_Ilgalaikioturt22Pavirsiniunuot1">'Forma 12'!$M$42</definedName>
    <definedName name="VAS083_F_Ilgalaikioturt22Turtovienetask1" localSheetId="11">'Forma 12'!$F$42</definedName>
    <definedName name="VAS083_F_Ilgalaikioturt22Turtovienetask1">'Forma 12'!$F$42</definedName>
    <definedName name="VAS083_F_Ilgalaikioturt23Apskaitosveikla1" localSheetId="11">'Forma 12'!$N$43</definedName>
    <definedName name="VAS083_F_Ilgalaikioturt23Apskaitosveikla1">'Forma 12'!$N$43</definedName>
    <definedName name="VAS083_F_Ilgalaikioturt23Geriamojovande7" localSheetId="11">'Forma 12'!$G$43</definedName>
    <definedName name="VAS083_F_Ilgalaikioturt23Geriamojovande7">'Forma 12'!$G$43</definedName>
    <definedName name="VAS083_F_Ilgalaikioturt23Geriamojovande8" localSheetId="11">'Forma 12'!$H$43</definedName>
    <definedName name="VAS083_F_Ilgalaikioturt23Geriamojovande8">'Forma 12'!$H$43</definedName>
    <definedName name="VAS083_F_Ilgalaikioturt23Geriamojovande9" localSheetId="11">'Forma 12'!$I$43</definedName>
    <definedName name="VAS083_F_Ilgalaikioturt23Geriamojovande9">'Forma 12'!$I$43</definedName>
    <definedName name="VAS083_F_Ilgalaikioturt23Inventorinisnu1" localSheetId="11">'Forma 12'!$D$43</definedName>
    <definedName name="VAS083_F_Ilgalaikioturt23Inventorinisnu1">'Forma 12'!$D$43</definedName>
    <definedName name="VAS083_F_Ilgalaikioturt23Kitareguliuoja1" localSheetId="11">'Forma 12'!$O$43</definedName>
    <definedName name="VAS083_F_Ilgalaikioturt23Kitareguliuoja1">'Forma 12'!$O$43</definedName>
    <definedName name="VAS083_F_Ilgalaikioturt23Kitosveiklosne1" localSheetId="11">'Forma 12'!$P$43</definedName>
    <definedName name="VAS083_F_Ilgalaikioturt23Kitosveiklosne1">'Forma 12'!$P$43</definedName>
    <definedName name="VAS083_F_Ilgalaikioturt23Lrklimatokaito1" localSheetId="11">'Forma 12'!$E$43</definedName>
    <definedName name="VAS083_F_Ilgalaikioturt23Lrklimatokaito1">'Forma 12'!$E$43</definedName>
    <definedName name="VAS083_F_Ilgalaikioturt23Nuotekudumblot1" localSheetId="11">'Forma 12'!$L$43</definedName>
    <definedName name="VAS083_F_Ilgalaikioturt23Nuotekudumblot1">'Forma 12'!$L$43</definedName>
    <definedName name="VAS083_F_Ilgalaikioturt23Nuotekusurinki1" localSheetId="11">'Forma 12'!$J$43</definedName>
    <definedName name="VAS083_F_Ilgalaikioturt23Nuotekusurinki1">'Forma 12'!$J$43</definedName>
    <definedName name="VAS083_F_Ilgalaikioturt23Nuotekuvalymas1" localSheetId="11">'Forma 12'!$K$43</definedName>
    <definedName name="VAS083_F_Ilgalaikioturt23Nuotekuvalymas1">'Forma 12'!$K$43</definedName>
    <definedName name="VAS083_F_Ilgalaikioturt23Pavirsiniunuot1" localSheetId="11">'Forma 12'!$M$43</definedName>
    <definedName name="VAS083_F_Ilgalaikioturt23Pavirsiniunuot1">'Forma 12'!$M$43</definedName>
    <definedName name="VAS083_F_Ilgalaikioturt23Turtovienetask1" localSheetId="11">'Forma 12'!$F$43</definedName>
    <definedName name="VAS083_F_Ilgalaikioturt23Turtovienetask1">'Forma 12'!$F$43</definedName>
    <definedName name="VAS083_F_Ilgalaikioturt24Apskaitosveikla1" localSheetId="11">'Forma 12'!$N$44</definedName>
    <definedName name="VAS083_F_Ilgalaikioturt24Apskaitosveikla1">'Forma 12'!$N$44</definedName>
    <definedName name="VAS083_F_Ilgalaikioturt24Geriamojovande7" localSheetId="11">'Forma 12'!$G$44</definedName>
    <definedName name="VAS083_F_Ilgalaikioturt24Geriamojovande7">'Forma 12'!$G$44</definedName>
    <definedName name="VAS083_F_Ilgalaikioturt24Geriamojovande8" localSheetId="11">'Forma 12'!$H$44</definedName>
    <definedName name="VAS083_F_Ilgalaikioturt24Geriamojovande8">'Forma 12'!$H$44</definedName>
    <definedName name="VAS083_F_Ilgalaikioturt24Geriamojovande9" localSheetId="11">'Forma 12'!$I$44</definedName>
    <definedName name="VAS083_F_Ilgalaikioturt24Geriamojovande9">'Forma 12'!$I$44</definedName>
    <definedName name="VAS083_F_Ilgalaikioturt24Inventorinisnu1" localSheetId="11">'Forma 12'!$D$44</definedName>
    <definedName name="VAS083_F_Ilgalaikioturt24Inventorinisnu1">'Forma 12'!$D$44</definedName>
    <definedName name="VAS083_F_Ilgalaikioturt24Kitareguliuoja1" localSheetId="11">'Forma 12'!$O$44</definedName>
    <definedName name="VAS083_F_Ilgalaikioturt24Kitareguliuoja1">'Forma 12'!$O$44</definedName>
    <definedName name="VAS083_F_Ilgalaikioturt24Kitosveiklosne1" localSheetId="11">'Forma 12'!$P$44</definedName>
    <definedName name="VAS083_F_Ilgalaikioturt24Kitosveiklosne1">'Forma 12'!$P$44</definedName>
    <definedName name="VAS083_F_Ilgalaikioturt24Lrklimatokaito1" localSheetId="11">'Forma 12'!$E$44</definedName>
    <definedName name="VAS083_F_Ilgalaikioturt24Lrklimatokaito1">'Forma 12'!$E$44</definedName>
    <definedName name="VAS083_F_Ilgalaikioturt24Nuotekudumblot1" localSheetId="11">'Forma 12'!$L$44</definedName>
    <definedName name="VAS083_F_Ilgalaikioturt24Nuotekudumblot1">'Forma 12'!$L$44</definedName>
    <definedName name="VAS083_F_Ilgalaikioturt24Nuotekusurinki1" localSheetId="11">'Forma 12'!$J$44</definedName>
    <definedName name="VAS083_F_Ilgalaikioturt24Nuotekusurinki1">'Forma 12'!$J$44</definedName>
    <definedName name="VAS083_F_Ilgalaikioturt24Nuotekuvalymas1" localSheetId="11">'Forma 12'!$K$44</definedName>
    <definedName name="VAS083_F_Ilgalaikioturt24Nuotekuvalymas1">'Forma 12'!$K$44</definedName>
    <definedName name="VAS083_F_Ilgalaikioturt24Pavirsiniunuot1" localSheetId="11">'Forma 12'!$M$44</definedName>
    <definedName name="VAS083_F_Ilgalaikioturt24Pavirsiniunuot1">'Forma 12'!$M$44</definedName>
    <definedName name="VAS083_F_Ilgalaikioturt24Turtovienetask1" localSheetId="11">'Forma 12'!$F$44</definedName>
    <definedName name="VAS083_F_Ilgalaikioturt24Turtovienetask1">'Forma 12'!$F$44</definedName>
    <definedName name="VAS083_F_Ilgalaikioturt25Apskaitosveikla1" localSheetId="11">'Forma 12'!$N$46</definedName>
    <definedName name="VAS083_F_Ilgalaikioturt25Apskaitosveikla1">'Forma 12'!$N$46</definedName>
    <definedName name="VAS083_F_Ilgalaikioturt25Geriamojovande7" localSheetId="11">'Forma 12'!$G$46</definedName>
    <definedName name="VAS083_F_Ilgalaikioturt25Geriamojovande7">'Forma 12'!$G$46</definedName>
    <definedName name="VAS083_F_Ilgalaikioturt25Geriamojovande8" localSheetId="11">'Forma 12'!$H$46</definedName>
    <definedName name="VAS083_F_Ilgalaikioturt25Geriamojovande8">'Forma 12'!$H$46</definedName>
    <definedName name="VAS083_F_Ilgalaikioturt25Geriamojovande9" localSheetId="11">'Forma 12'!$I$46</definedName>
    <definedName name="VAS083_F_Ilgalaikioturt25Geriamojovande9">'Forma 12'!$I$46</definedName>
    <definedName name="VAS083_F_Ilgalaikioturt25Inventorinisnu1" localSheetId="11">'Forma 12'!$D$46</definedName>
    <definedName name="VAS083_F_Ilgalaikioturt25Inventorinisnu1">'Forma 12'!$D$46</definedName>
    <definedName name="VAS083_F_Ilgalaikioturt25Kitareguliuoja1" localSheetId="11">'Forma 12'!$O$46</definedName>
    <definedName name="VAS083_F_Ilgalaikioturt25Kitareguliuoja1">'Forma 12'!$O$46</definedName>
    <definedName name="VAS083_F_Ilgalaikioturt25Kitosveiklosne1" localSheetId="11">'Forma 12'!$P$46</definedName>
    <definedName name="VAS083_F_Ilgalaikioturt25Kitosveiklosne1">'Forma 12'!$P$46</definedName>
    <definedName name="VAS083_F_Ilgalaikioturt25Lrklimatokaito1" localSheetId="11">'Forma 12'!$E$46</definedName>
    <definedName name="VAS083_F_Ilgalaikioturt25Lrklimatokaito1">'Forma 12'!$E$46</definedName>
    <definedName name="VAS083_F_Ilgalaikioturt25Nuotekudumblot1" localSheetId="11">'Forma 12'!$L$46</definedName>
    <definedName name="VAS083_F_Ilgalaikioturt25Nuotekudumblot1">'Forma 12'!$L$46</definedName>
    <definedName name="VAS083_F_Ilgalaikioturt25Nuotekusurinki1" localSheetId="11">'Forma 12'!$J$46</definedName>
    <definedName name="VAS083_F_Ilgalaikioturt25Nuotekusurinki1">'Forma 12'!$J$46</definedName>
    <definedName name="VAS083_F_Ilgalaikioturt25Nuotekuvalymas1" localSheetId="11">'Forma 12'!$K$46</definedName>
    <definedName name="VAS083_F_Ilgalaikioturt25Nuotekuvalymas1">'Forma 12'!$K$46</definedName>
    <definedName name="VAS083_F_Ilgalaikioturt25Pavirsiniunuot1" localSheetId="11">'Forma 12'!$M$46</definedName>
    <definedName name="VAS083_F_Ilgalaikioturt25Pavirsiniunuot1">'Forma 12'!$M$46</definedName>
    <definedName name="VAS083_F_Ilgalaikioturt25Turtovienetask1" localSheetId="11">'Forma 12'!$F$46</definedName>
    <definedName name="VAS083_F_Ilgalaikioturt25Turtovienetask1">'Forma 12'!$F$46</definedName>
    <definedName name="VAS083_F_Ilgalaikioturt26Apskaitosveikla1" localSheetId="11">'Forma 12'!$N$47</definedName>
    <definedName name="VAS083_F_Ilgalaikioturt26Apskaitosveikla1">'Forma 12'!$N$47</definedName>
    <definedName name="VAS083_F_Ilgalaikioturt26Geriamojovande7" localSheetId="11">'Forma 12'!$G$47</definedName>
    <definedName name="VAS083_F_Ilgalaikioturt26Geriamojovande7">'Forma 12'!$G$47</definedName>
    <definedName name="VAS083_F_Ilgalaikioturt26Geriamojovande8" localSheetId="11">'Forma 12'!$H$47</definedName>
    <definedName name="VAS083_F_Ilgalaikioturt26Geriamojovande8">'Forma 12'!$H$47</definedName>
    <definedName name="VAS083_F_Ilgalaikioturt26Geriamojovande9" localSheetId="11">'Forma 12'!$I$47</definedName>
    <definedName name="VAS083_F_Ilgalaikioturt26Geriamojovande9">'Forma 12'!$I$47</definedName>
    <definedName name="VAS083_F_Ilgalaikioturt26Inventorinisnu1" localSheetId="11">'Forma 12'!$D$47</definedName>
    <definedName name="VAS083_F_Ilgalaikioturt26Inventorinisnu1">'Forma 12'!$D$47</definedName>
    <definedName name="VAS083_F_Ilgalaikioturt26Kitareguliuoja1" localSheetId="11">'Forma 12'!$O$47</definedName>
    <definedName name="VAS083_F_Ilgalaikioturt26Kitareguliuoja1">'Forma 12'!$O$47</definedName>
    <definedName name="VAS083_F_Ilgalaikioturt26Kitosveiklosne1" localSheetId="11">'Forma 12'!$P$47</definedName>
    <definedName name="VAS083_F_Ilgalaikioturt26Kitosveiklosne1">'Forma 12'!$P$47</definedName>
    <definedName name="VAS083_F_Ilgalaikioturt26Lrklimatokaito1" localSheetId="11">'Forma 12'!$E$47</definedName>
    <definedName name="VAS083_F_Ilgalaikioturt26Lrklimatokaito1">'Forma 12'!$E$47</definedName>
    <definedName name="VAS083_F_Ilgalaikioturt26Nuotekudumblot1" localSheetId="11">'Forma 12'!$L$47</definedName>
    <definedName name="VAS083_F_Ilgalaikioturt26Nuotekudumblot1">'Forma 12'!$L$47</definedName>
    <definedName name="VAS083_F_Ilgalaikioturt26Nuotekusurinki1" localSheetId="11">'Forma 12'!$J$47</definedName>
    <definedName name="VAS083_F_Ilgalaikioturt26Nuotekusurinki1">'Forma 12'!$J$47</definedName>
    <definedName name="VAS083_F_Ilgalaikioturt26Nuotekuvalymas1" localSheetId="11">'Forma 12'!$K$47</definedName>
    <definedName name="VAS083_F_Ilgalaikioturt26Nuotekuvalymas1">'Forma 12'!$K$47</definedName>
    <definedName name="VAS083_F_Ilgalaikioturt26Pavirsiniunuot1" localSheetId="11">'Forma 12'!$M$47</definedName>
    <definedName name="VAS083_F_Ilgalaikioturt26Pavirsiniunuot1">'Forma 12'!$M$47</definedName>
    <definedName name="VAS083_F_Ilgalaikioturt26Turtovienetask1" localSheetId="11">'Forma 12'!$F$47</definedName>
    <definedName name="VAS083_F_Ilgalaikioturt26Turtovienetask1">'Forma 12'!$F$47</definedName>
    <definedName name="VAS083_F_Ilgalaikioturt27Apskaitosveikla1" localSheetId="11">'Forma 12'!$N$48</definedName>
    <definedName name="VAS083_F_Ilgalaikioturt27Apskaitosveikla1">'Forma 12'!$N$48</definedName>
    <definedName name="VAS083_F_Ilgalaikioturt27Geriamojovande7" localSheetId="11">'Forma 12'!$G$48</definedName>
    <definedName name="VAS083_F_Ilgalaikioturt27Geriamojovande7">'Forma 12'!$G$48</definedName>
    <definedName name="VAS083_F_Ilgalaikioturt27Geriamojovande8" localSheetId="11">'Forma 12'!$H$48</definedName>
    <definedName name="VAS083_F_Ilgalaikioturt27Geriamojovande8">'Forma 12'!$H$48</definedName>
    <definedName name="VAS083_F_Ilgalaikioturt27Geriamojovande9" localSheetId="11">'Forma 12'!$I$48</definedName>
    <definedName name="VAS083_F_Ilgalaikioturt27Geriamojovande9">'Forma 12'!$I$48</definedName>
    <definedName name="VAS083_F_Ilgalaikioturt27Inventorinisnu1" localSheetId="11">'Forma 12'!$D$48</definedName>
    <definedName name="VAS083_F_Ilgalaikioturt27Inventorinisnu1">'Forma 12'!$D$48</definedName>
    <definedName name="VAS083_F_Ilgalaikioturt27Kitareguliuoja1" localSheetId="11">'Forma 12'!$O$48</definedName>
    <definedName name="VAS083_F_Ilgalaikioturt27Kitareguliuoja1">'Forma 12'!$O$48</definedName>
    <definedName name="VAS083_F_Ilgalaikioturt27Kitosveiklosne1" localSheetId="11">'Forma 12'!$P$48</definedName>
    <definedName name="VAS083_F_Ilgalaikioturt27Kitosveiklosne1">'Forma 12'!$P$48</definedName>
    <definedName name="VAS083_F_Ilgalaikioturt27Lrklimatokaito1" localSheetId="11">'Forma 12'!$E$48</definedName>
    <definedName name="VAS083_F_Ilgalaikioturt27Lrklimatokaito1">'Forma 12'!$E$48</definedName>
    <definedName name="VAS083_F_Ilgalaikioturt27Nuotekudumblot1" localSheetId="11">'Forma 12'!$L$48</definedName>
    <definedName name="VAS083_F_Ilgalaikioturt27Nuotekudumblot1">'Forma 12'!$L$48</definedName>
    <definedName name="VAS083_F_Ilgalaikioturt27Nuotekusurinki1" localSheetId="11">'Forma 12'!$J$48</definedName>
    <definedName name="VAS083_F_Ilgalaikioturt27Nuotekusurinki1">'Forma 12'!$J$48</definedName>
    <definedName name="VAS083_F_Ilgalaikioturt27Nuotekuvalymas1" localSheetId="11">'Forma 12'!$K$48</definedName>
    <definedName name="VAS083_F_Ilgalaikioturt27Nuotekuvalymas1">'Forma 12'!$K$48</definedName>
    <definedName name="VAS083_F_Ilgalaikioturt27Pavirsiniunuot1" localSheetId="11">'Forma 12'!$M$48</definedName>
    <definedName name="VAS083_F_Ilgalaikioturt27Pavirsiniunuot1">'Forma 12'!$M$48</definedName>
    <definedName name="VAS083_F_Ilgalaikioturt27Turtovienetask1" localSheetId="11">'Forma 12'!$F$48</definedName>
    <definedName name="VAS083_F_Ilgalaikioturt27Turtovienetask1">'Forma 12'!$F$48</definedName>
    <definedName name="VAS083_F_Ilgalaikioturt28Apskaitosveikla1" localSheetId="11">'Forma 12'!$N$51</definedName>
    <definedName name="VAS083_F_Ilgalaikioturt28Apskaitosveikla1">'Forma 12'!$N$51</definedName>
    <definedName name="VAS083_F_Ilgalaikioturt28Geriamojovande7" localSheetId="11">'Forma 12'!$G$51</definedName>
    <definedName name="VAS083_F_Ilgalaikioturt28Geriamojovande7">'Forma 12'!$G$51</definedName>
    <definedName name="VAS083_F_Ilgalaikioturt28Geriamojovande8" localSheetId="11">'Forma 12'!$H$51</definedName>
    <definedName name="VAS083_F_Ilgalaikioturt28Geriamojovande8">'Forma 12'!$H$51</definedName>
    <definedName name="VAS083_F_Ilgalaikioturt28Geriamojovande9" localSheetId="11">'Forma 12'!$I$51</definedName>
    <definedName name="VAS083_F_Ilgalaikioturt28Geriamojovande9">'Forma 12'!$I$51</definedName>
    <definedName name="VAS083_F_Ilgalaikioturt28Inventorinisnu1" localSheetId="11">'Forma 12'!$D$51</definedName>
    <definedName name="VAS083_F_Ilgalaikioturt28Inventorinisnu1">'Forma 12'!$D$51</definedName>
    <definedName name="VAS083_F_Ilgalaikioturt28Kitareguliuoja1" localSheetId="11">'Forma 12'!$O$51</definedName>
    <definedName name="VAS083_F_Ilgalaikioturt28Kitareguliuoja1">'Forma 12'!$O$51</definedName>
    <definedName name="VAS083_F_Ilgalaikioturt28Kitosveiklosne1" localSheetId="11">'Forma 12'!$P$51</definedName>
    <definedName name="VAS083_F_Ilgalaikioturt28Kitosveiklosne1">'Forma 12'!$P$51</definedName>
    <definedName name="VAS083_F_Ilgalaikioturt28Lrklimatokaito1" localSheetId="11">'Forma 12'!$E$51</definedName>
    <definedName name="VAS083_F_Ilgalaikioturt28Lrklimatokaito1">'Forma 12'!$E$51</definedName>
    <definedName name="VAS083_F_Ilgalaikioturt28Nuotekudumblot1" localSheetId="11">'Forma 12'!$L$51</definedName>
    <definedName name="VAS083_F_Ilgalaikioturt28Nuotekudumblot1">'Forma 12'!$L$51</definedName>
    <definedName name="VAS083_F_Ilgalaikioturt28Nuotekusurinki1" localSheetId="11">'Forma 12'!$J$51</definedName>
    <definedName name="VAS083_F_Ilgalaikioturt28Nuotekusurinki1">'Forma 12'!$J$51</definedName>
    <definedName name="VAS083_F_Ilgalaikioturt28Nuotekuvalymas1" localSheetId="11">'Forma 12'!$K$51</definedName>
    <definedName name="VAS083_F_Ilgalaikioturt28Nuotekuvalymas1">'Forma 12'!$K$51</definedName>
    <definedName name="VAS083_F_Ilgalaikioturt28Pavirsiniunuot1" localSheetId="11">'Forma 12'!$M$51</definedName>
    <definedName name="VAS083_F_Ilgalaikioturt28Pavirsiniunuot1">'Forma 12'!$M$51</definedName>
    <definedName name="VAS083_F_Ilgalaikioturt28Turtovienetask1" localSheetId="11">'Forma 12'!$F$51</definedName>
    <definedName name="VAS083_F_Ilgalaikioturt28Turtovienetask1">'Forma 12'!$F$51</definedName>
    <definedName name="VAS083_F_Ilgalaikioturt29Apskaitosveikla1" localSheetId="11">'Forma 12'!$N$52</definedName>
    <definedName name="VAS083_F_Ilgalaikioturt29Apskaitosveikla1">'Forma 12'!$N$52</definedName>
    <definedName name="VAS083_F_Ilgalaikioturt29Geriamojovande7" localSheetId="11">'Forma 12'!$G$52</definedName>
    <definedName name="VAS083_F_Ilgalaikioturt29Geriamojovande7">'Forma 12'!$G$52</definedName>
    <definedName name="VAS083_F_Ilgalaikioturt29Geriamojovande8" localSheetId="11">'Forma 12'!$H$52</definedName>
    <definedName name="VAS083_F_Ilgalaikioturt29Geriamojovande8">'Forma 12'!$H$52</definedName>
    <definedName name="VAS083_F_Ilgalaikioturt29Geriamojovande9" localSheetId="11">'Forma 12'!$I$52</definedName>
    <definedName name="VAS083_F_Ilgalaikioturt29Geriamojovande9">'Forma 12'!$I$52</definedName>
    <definedName name="VAS083_F_Ilgalaikioturt29Inventorinisnu1" localSheetId="11">'Forma 12'!$D$52</definedName>
    <definedName name="VAS083_F_Ilgalaikioturt29Inventorinisnu1">'Forma 12'!$D$52</definedName>
    <definedName name="VAS083_F_Ilgalaikioturt29Kitareguliuoja1" localSheetId="11">'Forma 12'!$O$52</definedName>
    <definedName name="VAS083_F_Ilgalaikioturt29Kitareguliuoja1">'Forma 12'!$O$52</definedName>
    <definedName name="VAS083_F_Ilgalaikioturt29Kitosveiklosne1" localSheetId="11">'Forma 12'!$P$52</definedName>
    <definedName name="VAS083_F_Ilgalaikioturt29Kitosveiklosne1">'Forma 12'!$P$52</definedName>
    <definedName name="VAS083_F_Ilgalaikioturt29Lrklimatokaito1" localSheetId="11">'Forma 12'!$E$52</definedName>
    <definedName name="VAS083_F_Ilgalaikioturt29Lrklimatokaito1">'Forma 12'!$E$52</definedName>
    <definedName name="VAS083_F_Ilgalaikioturt29Nuotekudumblot1" localSheetId="11">'Forma 12'!$L$52</definedName>
    <definedName name="VAS083_F_Ilgalaikioturt29Nuotekudumblot1">'Forma 12'!$L$52</definedName>
    <definedName name="VAS083_F_Ilgalaikioturt29Nuotekusurinki1" localSheetId="11">'Forma 12'!$J$52</definedName>
    <definedName name="VAS083_F_Ilgalaikioturt29Nuotekusurinki1">'Forma 12'!$J$52</definedName>
    <definedName name="VAS083_F_Ilgalaikioturt29Nuotekuvalymas1" localSheetId="11">'Forma 12'!$K$52</definedName>
    <definedName name="VAS083_F_Ilgalaikioturt29Nuotekuvalymas1">'Forma 12'!$K$52</definedName>
    <definedName name="VAS083_F_Ilgalaikioturt29Pavirsiniunuot1" localSheetId="11">'Forma 12'!$M$52</definedName>
    <definedName name="VAS083_F_Ilgalaikioturt29Pavirsiniunuot1">'Forma 12'!$M$52</definedName>
    <definedName name="VAS083_F_Ilgalaikioturt29Turtovienetask1" localSheetId="11">'Forma 12'!$F$52</definedName>
    <definedName name="VAS083_F_Ilgalaikioturt29Turtovienetask1">'Forma 12'!$F$52</definedName>
    <definedName name="VAS083_F_Ilgalaikioturt2Apskaitosveikla1" localSheetId="11">'Forma 12'!$N$14</definedName>
    <definedName name="VAS083_F_Ilgalaikioturt2Apskaitosveikla1">'Forma 12'!$N$14</definedName>
    <definedName name="VAS083_F_Ilgalaikioturt2Geriamojovande7" localSheetId="11">'Forma 12'!$G$14</definedName>
    <definedName name="VAS083_F_Ilgalaikioturt2Geriamojovande7">'Forma 12'!$G$14</definedName>
    <definedName name="VAS083_F_Ilgalaikioturt2Geriamojovande8" localSheetId="11">'Forma 12'!$H$14</definedName>
    <definedName name="VAS083_F_Ilgalaikioturt2Geriamojovande8">'Forma 12'!$H$14</definedName>
    <definedName name="VAS083_F_Ilgalaikioturt2Geriamojovande9" localSheetId="11">'Forma 12'!$I$14</definedName>
    <definedName name="VAS083_F_Ilgalaikioturt2Geriamojovande9">'Forma 12'!$I$14</definedName>
    <definedName name="VAS083_F_Ilgalaikioturt2Inventorinisnu1" localSheetId="11">'Forma 12'!$D$14</definedName>
    <definedName name="VAS083_F_Ilgalaikioturt2Inventorinisnu1">'Forma 12'!$D$14</definedName>
    <definedName name="VAS083_F_Ilgalaikioturt2Kitareguliuoja1" localSheetId="11">'Forma 12'!$O$14</definedName>
    <definedName name="VAS083_F_Ilgalaikioturt2Kitareguliuoja1">'Forma 12'!$O$14</definedName>
    <definedName name="VAS083_F_Ilgalaikioturt2Kitosveiklosne1" localSheetId="11">'Forma 12'!$P$14</definedName>
    <definedName name="VAS083_F_Ilgalaikioturt2Kitosveiklosne1">'Forma 12'!$P$14</definedName>
    <definedName name="VAS083_F_Ilgalaikioturt2Lrklimatokaito1" localSheetId="11">'Forma 12'!$E$14</definedName>
    <definedName name="VAS083_F_Ilgalaikioturt2Lrklimatokaito1">'Forma 12'!$E$14</definedName>
    <definedName name="VAS083_F_Ilgalaikioturt2Nuotekudumblot1" localSheetId="11">'Forma 12'!$L$14</definedName>
    <definedName name="VAS083_F_Ilgalaikioturt2Nuotekudumblot1">'Forma 12'!$L$14</definedName>
    <definedName name="VAS083_F_Ilgalaikioturt2Nuotekusurinki1" localSheetId="11">'Forma 12'!$J$14</definedName>
    <definedName name="VAS083_F_Ilgalaikioturt2Nuotekusurinki1">'Forma 12'!$J$14</definedName>
    <definedName name="VAS083_F_Ilgalaikioturt2Nuotekuvalymas1" localSheetId="11">'Forma 12'!$K$14</definedName>
    <definedName name="VAS083_F_Ilgalaikioturt2Nuotekuvalymas1">'Forma 12'!$K$14</definedName>
    <definedName name="VAS083_F_Ilgalaikioturt2Pavirsiniunuot1" localSheetId="11">'Forma 12'!$M$14</definedName>
    <definedName name="VAS083_F_Ilgalaikioturt2Pavirsiniunuot1">'Forma 12'!$M$14</definedName>
    <definedName name="VAS083_F_Ilgalaikioturt2Turtovienetask1" localSheetId="11">'Forma 12'!$F$14</definedName>
    <definedName name="VAS083_F_Ilgalaikioturt2Turtovienetask1">'Forma 12'!$F$14</definedName>
    <definedName name="VAS083_F_Ilgalaikioturt30Apskaitosveikla1" localSheetId="11">'Forma 12'!$N$53</definedName>
    <definedName name="VAS083_F_Ilgalaikioturt30Apskaitosveikla1">'Forma 12'!$N$53</definedName>
    <definedName name="VAS083_F_Ilgalaikioturt30Geriamojovande7" localSheetId="11">'Forma 12'!$G$53</definedName>
    <definedName name="VAS083_F_Ilgalaikioturt30Geriamojovande7">'Forma 12'!$G$53</definedName>
    <definedName name="VAS083_F_Ilgalaikioturt30Geriamojovande8" localSheetId="11">'Forma 12'!$H$53</definedName>
    <definedName name="VAS083_F_Ilgalaikioturt30Geriamojovande8">'Forma 12'!$H$53</definedName>
    <definedName name="VAS083_F_Ilgalaikioturt30Geriamojovande9" localSheetId="11">'Forma 12'!$I$53</definedName>
    <definedName name="VAS083_F_Ilgalaikioturt30Geriamojovande9">'Forma 12'!$I$53</definedName>
    <definedName name="VAS083_F_Ilgalaikioturt30Inventorinisnu1" localSheetId="11">'Forma 12'!$D$53</definedName>
    <definedName name="VAS083_F_Ilgalaikioturt30Inventorinisnu1">'Forma 12'!$D$53</definedName>
    <definedName name="VAS083_F_Ilgalaikioturt30Kitareguliuoja1" localSheetId="11">'Forma 12'!$O$53</definedName>
    <definedName name="VAS083_F_Ilgalaikioturt30Kitareguliuoja1">'Forma 12'!$O$53</definedName>
    <definedName name="VAS083_F_Ilgalaikioturt30Kitosveiklosne1" localSheetId="11">'Forma 12'!$P$53</definedName>
    <definedName name="VAS083_F_Ilgalaikioturt30Kitosveiklosne1">'Forma 12'!$P$53</definedName>
    <definedName name="VAS083_F_Ilgalaikioturt30Lrklimatokaito1" localSheetId="11">'Forma 12'!$E$53</definedName>
    <definedName name="VAS083_F_Ilgalaikioturt30Lrklimatokaito1">'Forma 12'!$E$53</definedName>
    <definedName name="VAS083_F_Ilgalaikioturt30Nuotekudumblot1" localSheetId="11">'Forma 12'!$L$53</definedName>
    <definedName name="VAS083_F_Ilgalaikioturt30Nuotekudumblot1">'Forma 12'!$L$53</definedName>
    <definedName name="VAS083_F_Ilgalaikioturt30Nuotekusurinki1" localSheetId="11">'Forma 12'!$J$53</definedName>
    <definedName name="VAS083_F_Ilgalaikioturt30Nuotekusurinki1">'Forma 12'!$J$53</definedName>
    <definedName name="VAS083_F_Ilgalaikioturt30Nuotekuvalymas1" localSheetId="11">'Forma 12'!$K$53</definedName>
    <definedName name="VAS083_F_Ilgalaikioturt30Nuotekuvalymas1">'Forma 12'!$K$53</definedName>
    <definedName name="VAS083_F_Ilgalaikioturt30Pavirsiniunuot1" localSheetId="11">'Forma 12'!$M$53</definedName>
    <definedName name="VAS083_F_Ilgalaikioturt30Pavirsiniunuot1">'Forma 12'!$M$53</definedName>
    <definedName name="VAS083_F_Ilgalaikioturt30Turtovienetask1" localSheetId="11">'Forma 12'!$F$53</definedName>
    <definedName name="VAS083_F_Ilgalaikioturt30Turtovienetask1">'Forma 12'!$F$53</definedName>
    <definedName name="VAS083_F_Ilgalaikioturt31Apskaitosveikla1" localSheetId="11">'Forma 12'!$N$55</definedName>
    <definedName name="VAS083_F_Ilgalaikioturt31Apskaitosveikla1">'Forma 12'!$N$55</definedName>
    <definedName name="VAS083_F_Ilgalaikioturt31Geriamojovande7" localSheetId="11">'Forma 12'!$G$55</definedName>
    <definedName name="VAS083_F_Ilgalaikioturt31Geriamojovande7">'Forma 12'!$G$55</definedName>
    <definedName name="VAS083_F_Ilgalaikioturt31Geriamojovande8" localSheetId="11">'Forma 12'!$H$55</definedName>
    <definedName name="VAS083_F_Ilgalaikioturt31Geriamojovande8">'Forma 12'!$H$55</definedName>
    <definedName name="VAS083_F_Ilgalaikioturt31Geriamojovande9" localSheetId="11">'Forma 12'!$I$55</definedName>
    <definedName name="VAS083_F_Ilgalaikioturt31Geriamojovande9">'Forma 12'!$I$55</definedName>
    <definedName name="VAS083_F_Ilgalaikioturt31Inventorinisnu1" localSheetId="11">'Forma 12'!$D$55</definedName>
    <definedName name="VAS083_F_Ilgalaikioturt31Inventorinisnu1">'Forma 12'!$D$55</definedName>
    <definedName name="VAS083_F_Ilgalaikioturt31Kitareguliuoja1" localSheetId="11">'Forma 12'!$O$55</definedName>
    <definedName name="VAS083_F_Ilgalaikioturt31Kitareguliuoja1">'Forma 12'!$O$55</definedName>
    <definedName name="VAS083_F_Ilgalaikioturt31Kitosveiklosne1" localSheetId="11">'Forma 12'!$P$55</definedName>
    <definedName name="VAS083_F_Ilgalaikioturt31Kitosveiklosne1">'Forma 12'!$P$55</definedName>
    <definedName name="VAS083_F_Ilgalaikioturt31Lrklimatokaito1" localSheetId="11">'Forma 12'!$E$55</definedName>
    <definedName name="VAS083_F_Ilgalaikioturt31Lrklimatokaito1">'Forma 12'!$E$55</definedName>
    <definedName name="VAS083_F_Ilgalaikioturt31Nuotekudumblot1" localSheetId="11">'Forma 12'!$L$55</definedName>
    <definedName name="VAS083_F_Ilgalaikioturt31Nuotekudumblot1">'Forma 12'!$L$55</definedName>
    <definedName name="VAS083_F_Ilgalaikioturt31Nuotekusurinki1" localSheetId="11">'Forma 12'!$J$55</definedName>
    <definedName name="VAS083_F_Ilgalaikioturt31Nuotekusurinki1">'Forma 12'!$J$55</definedName>
    <definedName name="VAS083_F_Ilgalaikioturt31Nuotekuvalymas1" localSheetId="11">'Forma 12'!$K$55</definedName>
    <definedName name="VAS083_F_Ilgalaikioturt31Nuotekuvalymas1">'Forma 12'!$K$55</definedName>
    <definedName name="VAS083_F_Ilgalaikioturt31Pavirsiniunuot1" localSheetId="11">'Forma 12'!$M$55</definedName>
    <definedName name="VAS083_F_Ilgalaikioturt31Pavirsiniunuot1">'Forma 12'!$M$55</definedName>
    <definedName name="VAS083_F_Ilgalaikioturt31Turtovienetask1" localSheetId="11">'Forma 12'!$F$55</definedName>
    <definedName name="VAS083_F_Ilgalaikioturt31Turtovienetask1">'Forma 12'!$F$55</definedName>
    <definedName name="VAS083_F_Ilgalaikioturt32Apskaitosveikla1" localSheetId="11">'Forma 12'!$N$56</definedName>
    <definedName name="VAS083_F_Ilgalaikioturt32Apskaitosveikla1">'Forma 12'!$N$56</definedName>
    <definedName name="VAS083_F_Ilgalaikioturt32Geriamojovande7" localSheetId="11">'Forma 12'!$G$56</definedName>
    <definedName name="VAS083_F_Ilgalaikioturt32Geriamojovande7">'Forma 12'!$G$56</definedName>
    <definedName name="VAS083_F_Ilgalaikioturt32Geriamojovande8" localSheetId="11">'Forma 12'!$H$56</definedName>
    <definedName name="VAS083_F_Ilgalaikioturt32Geriamojovande8">'Forma 12'!$H$56</definedName>
    <definedName name="VAS083_F_Ilgalaikioturt32Geriamojovande9" localSheetId="11">'Forma 12'!$I$56</definedName>
    <definedName name="VAS083_F_Ilgalaikioturt32Geriamojovande9">'Forma 12'!$I$56</definedName>
    <definedName name="VAS083_F_Ilgalaikioturt32Inventorinisnu1" localSheetId="11">'Forma 12'!$D$56</definedName>
    <definedName name="VAS083_F_Ilgalaikioturt32Inventorinisnu1">'Forma 12'!$D$56</definedName>
    <definedName name="VAS083_F_Ilgalaikioturt32Kitareguliuoja1" localSheetId="11">'Forma 12'!$O$56</definedName>
    <definedName name="VAS083_F_Ilgalaikioturt32Kitareguliuoja1">'Forma 12'!$O$56</definedName>
    <definedName name="VAS083_F_Ilgalaikioturt32Kitosveiklosne1" localSheetId="11">'Forma 12'!$P$56</definedName>
    <definedName name="VAS083_F_Ilgalaikioturt32Kitosveiklosne1">'Forma 12'!$P$56</definedName>
    <definedName name="VAS083_F_Ilgalaikioturt32Lrklimatokaito1" localSheetId="11">'Forma 12'!$E$56</definedName>
    <definedName name="VAS083_F_Ilgalaikioturt32Lrklimatokaito1">'Forma 12'!$E$56</definedName>
    <definedName name="VAS083_F_Ilgalaikioturt32Nuotekudumblot1" localSheetId="11">'Forma 12'!$L$56</definedName>
    <definedName name="VAS083_F_Ilgalaikioturt32Nuotekudumblot1">'Forma 12'!$L$56</definedName>
    <definedName name="VAS083_F_Ilgalaikioturt32Nuotekusurinki1" localSheetId="11">'Forma 12'!$J$56</definedName>
    <definedName name="VAS083_F_Ilgalaikioturt32Nuotekusurinki1">'Forma 12'!$J$56</definedName>
    <definedName name="VAS083_F_Ilgalaikioturt32Nuotekuvalymas1" localSheetId="11">'Forma 12'!$K$56</definedName>
    <definedName name="VAS083_F_Ilgalaikioturt32Nuotekuvalymas1">'Forma 12'!$K$56</definedName>
    <definedName name="VAS083_F_Ilgalaikioturt32Pavirsiniunuot1" localSheetId="11">'Forma 12'!$M$56</definedName>
    <definedName name="VAS083_F_Ilgalaikioturt32Pavirsiniunuot1">'Forma 12'!$M$56</definedName>
    <definedName name="VAS083_F_Ilgalaikioturt32Turtovienetask1" localSheetId="11">'Forma 12'!$F$56</definedName>
    <definedName name="VAS083_F_Ilgalaikioturt32Turtovienetask1">'Forma 12'!$F$56</definedName>
    <definedName name="VAS083_F_Ilgalaikioturt33Apskaitosveikla1" localSheetId="11">'Forma 12'!$N$57</definedName>
    <definedName name="VAS083_F_Ilgalaikioturt33Apskaitosveikla1">'Forma 12'!$N$57</definedName>
    <definedName name="VAS083_F_Ilgalaikioturt33Geriamojovande7" localSheetId="11">'Forma 12'!$G$57</definedName>
    <definedName name="VAS083_F_Ilgalaikioturt33Geriamojovande7">'Forma 12'!$G$57</definedName>
    <definedName name="VAS083_F_Ilgalaikioturt33Geriamojovande8" localSheetId="11">'Forma 12'!$H$57</definedName>
    <definedName name="VAS083_F_Ilgalaikioturt33Geriamojovande8">'Forma 12'!$H$57</definedName>
    <definedName name="VAS083_F_Ilgalaikioturt33Geriamojovande9" localSheetId="11">'Forma 12'!$I$57</definedName>
    <definedName name="VAS083_F_Ilgalaikioturt33Geriamojovande9">'Forma 12'!$I$57</definedName>
    <definedName name="VAS083_F_Ilgalaikioturt33Inventorinisnu1" localSheetId="11">'Forma 12'!$D$57</definedName>
    <definedName name="VAS083_F_Ilgalaikioturt33Inventorinisnu1">'Forma 12'!$D$57</definedName>
    <definedName name="VAS083_F_Ilgalaikioturt33Kitareguliuoja1" localSheetId="11">'Forma 12'!$O$57</definedName>
    <definedName name="VAS083_F_Ilgalaikioturt33Kitareguliuoja1">'Forma 12'!$O$57</definedName>
    <definedName name="VAS083_F_Ilgalaikioturt33Kitosveiklosne1" localSheetId="11">'Forma 12'!$P$57</definedName>
    <definedName name="VAS083_F_Ilgalaikioturt33Kitosveiklosne1">'Forma 12'!$P$57</definedName>
    <definedName name="VAS083_F_Ilgalaikioturt33Lrklimatokaito1" localSheetId="11">'Forma 12'!$E$57</definedName>
    <definedName name="VAS083_F_Ilgalaikioturt33Lrklimatokaito1">'Forma 12'!$E$57</definedName>
    <definedName name="VAS083_F_Ilgalaikioturt33Nuotekudumblot1" localSheetId="11">'Forma 12'!$L$57</definedName>
    <definedName name="VAS083_F_Ilgalaikioturt33Nuotekudumblot1">'Forma 12'!$L$57</definedName>
    <definedName name="VAS083_F_Ilgalaikioturt33Nuotekusurinki1" localSheetId="11">'Forma 12'!$J$57</definedName>
    <definedName name="VAS083_F_Ilgalaikioturt33Nuotekusurinki1">'Forma 12'!$J$57</definedName>
    <definedName name="VAS083_F_Ilgalaikioturt33Nuotekuvalymas1" localSheetId="11">'Forma 12'!$K$57</definedName>
    <definedName name="VAS083_F_Ilgalaikioturt33Nuotekuvalymas1">'Forma 12'!$K$57</definedName>
    <definedName name="VAS083_F_Ilgalaikioturt33Pavirsiniunuot1" localSheetId="11">'Forma 12'!$M$57</definedName>
    <definedName name="VAS083_F_Ilgalaikioturt33Pavirsiniunuot1">'Forma 12'!$M$57</definedName>
    <definedName name="VAS083_F_Ilgalaikioturt33Turtovienetask1" localSheetId="11">'Forma 12'!$F$57</definedName>
    <definedName name="VAS083_F_Ilgalaikioturt33Turtovienetask1">'Forma 12'!$F$57</definedName>
    <definedName name="VAS083_F_Ilgalaikioturt34Apskaitosveikla1" localSheetId="11">'Forma 12'!$N$60</definedName>
    <definedName name="VAS083_F_Ilgalaikioturt34Apskaitosveikla1">'Forma 12'!$N$60</definedName>
    <definedName name="VAS083_F_Ilgalaikioturt34Geriamojovande7" localSheetId="11">'Forma 12'!$G$60</definedName>
    <definedName name="VAS083_F_Ilgalaikioturt34Geriamojovande7">'Forma 12'!$G$60</definedName>
    <definedName name="VAS083_F_Ilgalaikioturt34Geriamojovande8" localSheetId="11">'Forma 12'!$H$60</definedName>
    <definedName name="VAS083_F_Ilgalaikioturt34Geriamojovande8">'Forma 12'!$H$60</definedName>
    <definedName name="VAS083_F_Ilgalaikioturt34Geriamojovande9" localSheetId="11">'Forma 12'!$I$60</definedName>
    <definedName name="VAS083_F_Ilgalaikioturt34Geriamojovande9">'Forma 12'!$I$60</definedName>
    <definedName name="VAS083_F_Ilgalaikioturt34Inventorinisnu1" localSheetId="11">'Forma 12'!$D$60</definedName>
    <definedName name="VAS083_F_Ilgalaikioturt34Inventorinisnu1">'Forma 12'!$D$60</definedName>
    <definedName name="VAS083_F_Ilgalaikioturt34Kitareguliuoja1" localSheetId="11">'Forma 12'!$O$60</definedName>
    <definedName name="VAS083_F_Ilgalaikioturt34Kitareguliuoja1">'Forma 12'!$O$60</definedName>
    <definedName name="VAS083_F_Ilgalaikioturt34Kitosveiklosne1" localSheetId="11">'Forma 12'!$P$60</definedName>
    <definedName name="VAS083_F_Ilgalaikioturt34Kitosveiklosne1">'Forma 12'!$P$60</definedName>
    <definedName name="VAS083_F_Ilgalaikioturt34Lrklimatokaito1" localSheetId="11">'Forma 12'!$E$60</definedName>
    <definedName name="VAS083_F_Ilgalaikioturt34Lrklimatokaito1">'Forma 12'!$E$60</definedName>
    <definedName name="VAS083_F_Ilgalaikioturt34Nuotekudumblot1" localSheetId="11">'Forma 12'!$L$60</definedName>
    <definedName name="VAS083_F_Ilgalaikioturt34Nuotekudumblot1">'Forma 12'!$L$60</definedName>
    <definedName name="VAS083_F_Ilgalaikioturt34Nuotekusurinki1" localSheetId="11">'Forma 12'!$J$60</definedName>
    <definedName name="VAS083_F_Ilgalaikioturt34Nuotekusurinki1">'Forma 12'!$J$60</definedName>
    <definedName name="VAS083_F_Ilgalaikioturt34Nuotekuvalymas1" localSheetId="11">'Forma 12'!$K$60</definedName>
    <definedName name="VAS083_F_Ilgalaikioturt34Nuotekuvalymas1">'Forma 12'!$K$60</definedName>
    <definedName name="VAS083_F_Ilgalaikioturt34Pavirsiniunuot1" localSheetId="11">'Forma 12'!$M$60</definedName>
    <definedName name="VAS083_F_Ilgalaikioturt34Pavirsiniunuot1">'Forma 12'!$M$60</definedName>
    <definedName name="VAS083_F_Ilgalaikioturt34Turtovienetask1" localSheetId="11">'Forma 12'!$F$60</definedName>
    <definedName name="VAS083_F_Ilgalaikioturt34Turtovienetask1">'Forma 12'!$F$60</definedName>
    <definedName name="VAS083_F_Ilgalaikioturt35Apskaitosveikla1" localSheetId="11">'Forma 12'!$N$61</definedName>
    <definedName name="VAS083_F_Ilgalaikioturt35Apskaitosveikla1">'Forma 12'!$N$61</definedName>
    <definedName name="VAS083_F_Ilgalaikioturt35Geriamojovande7" localSheetId="11">'Forma 12'!$G$61</definedName>
    <definedName name="VAS083_F_Ilgalaikioturt35Geriamojovande7">'Forma 12'!$G$61</definedName>
    <definedName name="VAS083_F_Ilgalaikioturt35Geriamojovande8" localSheetId="11">'Forma 12'!$H$61</definedName>
    <definedName name="VAS083_F_Ilgalaikioturt35Geriamojovande8">'Forma 12'!$H$61</definedName>
    <definedName name="VAS083_F_Ilgalaikioturt35Geriamojovande9" localSheetId="11">'Forma 12'!$I$61</definedName>
    <definedName name="VAS083_F_Ilgalaikioturt35Geriamojovande9">'Forma 12'!$I$61</definedName>
    <definedName name="VAS083_F_Ilgalaikioturt35Inventorinisnu1" localSheetId="11">'Forma 12'!$D$61</definedName>
    <definedName name="VAS083_F_Ilgalaikioturt35Inventorinisnu1">'Forma 12'!$D$61</definedName>
    <definedName name="VAS083_F_Ilgalaikioturt35Kitareguliuoja1" localSheetId="11">'Forma 12'!$O$61</definedName>
    <definedName name="VAS083_F_Ilgalaikioturt35Kitareguliuoja1">'Forma 12'!$O$61</definedName>
    <definedName name="VAS083_F_Ilgalaikioturt35Kitosveiklosne1" localSheetId="11">'Forma 12'!$P$61</definedName>
    <definedName name="VAS083_F_Ilgalaikioturt35Kitosveiklosne1">'Forma 12'!$P$61</definedName>
    <definedName name="VAS083_F_Ilgalaikioturt35Lrklimatokaito1" localSheetId="11">'Forma 12'!$E$61</definedName>
    <definedName name="VAS083_F_Ilgalaikioturt35Lrklimatokaito1">'Forma 12'!$E$61</definedName>
    <definedName name="VAS083_F_Ilgalaikioturt35Nuotekudumblot1" localSheetId="11">'Forma 12'!$L$61</definedName>
    <definedName name="VAS083_F_Ilgalaikioturt35Nuotekudumblot1">'Forma 12'!$L$61</definedName>
    <definedName name="VAS083_F_Ilgalaikioturt35Nuotekusurinki1" localSheetId="11">'Forma 12'!$J$61</definedName>
    <definedName name="VAS083_F_Ilgalaikioturt35Nuotekusurinki1">'Forma 12'!$J$61</definedName>
    <definedName name="VAS083_F_Ilgalaikioturt35Nuotekuvalymas1" localSheetId="11">'Forma 12'!$K$61</definedName>
    <definedName name="VAS083_F_Ilgalaikioturt35Nuotekuvalymas1">'Forma 12'!$K$61</definedName>
    <definedName name="VAS083_F_Ilgalaikioturt35Pavirsiniunuot1" localSheetId="11">'Forma 12'!$M$61</definedName>
    <definedName name="VAS083_F_Ilgalaikioturt35Pavirsiniunuot1">'Forma 12'!$M$61</definedName>
    <definedName name="VAS083_F_Ilgalaikioturt35Turtovienetask1" localSheetId="11">'Forma 12'!$F$61</definedName>
    <definedName name="VAS083_F_Ilgalaikioturt35Turtovienetask1">'Forma 12'!$F$61</definedName>
    <definedName name="VAS083_F_Ilgalaikioturt36Apskaitosveikla1" localSheetId="11">'Forma 12'!$N$62</definedName>
    <definedName name="VAS083_F_Ilgalaikioturt36Apskaitosveikla1">'Forma 12'!$N$62</definedName>
    <definedName name="VAS083_F_Ilgalaikioturt36Geriamojovande7" localSheetId="11">'Forma 12'!$G$62</definedName>
    <definedName name="VAS083_F_Ilgalaikioturt36Geriamojovande7">'Forma 12'!$G$62</definedName>
    <definedName name="VAS083_F_Ilgalaikioturt36Geriamojovande8" localSheetId="11">'Forma 12'!$H$62</definedName>
    <definedName name="VAS083_F_Ilgalaikioturt36Geriamojovande8">'Forma 12'!$H$62</definedName>
    <definedName name="VAS083_F_Ilgalaikioturt36Geriamojovande9" localSheetId="11">'Forma 12'!$I$62</definedName>
    <definedName name="VAS083_F_Ilgalaikioturt36Geriamojovande9">'Forma 12'!$I$62</definedName>
    <definedName name="VAS083_F_Ilgalaikioturt36Inventorinisnu1" localSheetId="11">'Forma 12'!$D$62</definedName>
    <definedName name="VAS083_F_Ilgalaikioturt36Inventorinisnu1">'Forma 12'!$D$62</definedName>
    <definedName name="VAS083_F_Ilgalaikioturt36Kitareguliuoja1" localSheetId="11">'Forma 12'!$O$62</definedName>
    <definedName name="VAS083_F_Ilgalaikioturt36Kitareguliuoja1">'Forma 12'!$O$62</definedName>
    <definedName name="VAS083_F_Ilgalaikioturt36Kitosveiklosne1" localSheetId="11">'Forma 12'!$P$62</definedName>
    <definedName name="VAS083_F_Ilgalaikioturt36Kitosveiklosne1">'Forma 12'!$P$62</definedName>
    <definedName name="VAS083_F_Ilgalaikioturt36Lrklimatokaito1" localSheetId="11">'Forma 12'!$E$62</definedName>
    <definedName name="VAS083_F_Ilgalaikioturt36Lrklimatokaito1">'Forma 12'!$E$62</definedName>
    <definedName name="VAS083_F_Ilgalaikioturt36Nuotekudumblot1" localSheetId="11">'Forma 12'!$L$62</definedName>
    <definedName name="VAS083_F_Ilgalaikioturt36Nuotekudumblot1">'Forma 12'!$L$62</definedName>
    <definedName name="VAS083_F_Ilgalaikioturt36Nuotekusurinki1" localSheetId="11">'Forma 12'!$J$62</definedName>
    <definedName name="VAS083_F_Ilgalaikioturt36Nuotekusurinki1">'Forma 12'!$J$62</definedName>
    <definedName name="VAS083_F_Ilgalaikioturt36Nuotekuvalymas1" localSheetId="11">'Forma 12'!$K$62</definedName>
    <definedName name="VAS083_F_Ilgalaikioturt36Nuotekuvalymas1">'Forma 12'!$K$62</definedName>
    <definedName name="VAS083_F_Ilgalaikioturt36Pavirsiniunuot1" localSheetId="11">'Forma 12'!$M$62</definedName>
    <definedName name="VAS083_F_Ilgalaikioturt36Pavirsiniunuot1">'Forma 12'!$M$62</definedName>
    <definedName name="VAS083_F_Ilgalaikioturt36Turtovienetask1" localSheetId="11">'Forma 12'!$F$62</definedName>
    <definedName name="VAS083_F_Ilgalaikioturt36Turtovienetask1">'Forma 12'!$F$62</definedName>
    <definedName name="VAS083_F_Ilgalaikioturt37Apskaitosveikla1" localSheetId="11">'Forma 12'!$N$64</definedName>
    <definedName name="VAS083_F_Ilgalaikioturt37Apskaitosveikla1">'Forma 12'!$N$64</definedName>
    <definedName name="VAS083_F_Ilgalaikioturt37Geriamojovande7" localSheetId="11">'Forma 12'!$G$64</definedName>
    <definedName name="VAS083_F_Ilgalaikioturt37Geriamojovande7">'Forma 12'!$G$64</definedName>
    <definedName name="VAS083_F_Ilgalaikioturt37Geriamojovande8" localSheetId="11">'Forma 12'!$H$64</definedName>
    <definedName name="VAS083_F_Ilgalaikioturt37Geriamojovande8">'Forma 12'!$H$64</definedName>
    <definedName name="VAS083_F_Ilgalaikioturt37Geriamojovande9" localSheetId="11">'Forma 12'!$I$64</definedName>
    <definedName name="VAS083_F_Ilgalaikioturt37Geriamojovande9">'Forma 12'!$I$64</definedName>
    <definedName name="VAS083_F_Ilgalaikioturt37Inventorinisnu1" localSheetId="11">'Forma 12'!$D$64</definedName>
    <definedName name="VAS083_F_Ilgalaikioturt37Inventorinisnu1">'Forma 12'!$D$64</definedName>
    <definedName name="VAS083_F_Ilgalaikioturt37Kitareguliuoja1" localSheetId="11">'Forma 12'!$O$64</definedName>
    <definedName name="VAS083_F_Ilgalaikioturt37Kitareguliuoja1">'Forma 12'!$O$64</definedName>
    <definedName name="VAS083_F_Ilgalaikioturt37Kitosveiklosne1" localSheetId="11">'Forma 12'!$P$64</definedName>
    <definedName name="VAS083_F_Ilgalaikioturt37Kitosveiklosne1">'Forma 12'!$P$64</definedName>
    <definedName name="VAS083_F_Ilgalaikioturt37Lrklimatokaito1" localSheetId="11">'Forma 12'!$E$64</definedName>
    <definedName name="VAS083_F_Ilgalaikioturt37Lrklimatokaito1">'Forma 12'!$E$64</definedName>
    <definedName name="VAS083_F_Ilgalaikioturt37Nuotekudumblot1" localSheetId="11">'Forma 12'!$L$64</definedName>
    <definedName name="VAS083_F_Ilgalaikioturt37Nuotekudumblot1">'Forma 12'!$L$64</definedName>
    <definedName name="VAS083_F_Ilgalaikioturt37Nuotekusurinki1" localSheetId="11">'Forma 12'!$J$64</definedName>
    <definedName name="VAS083_F_Ilgalaikioturt37Nuotekusurinki1">'Forma 12'!$J$64</definedName>
    <definedName name="VAS083_F_Ilgalaikioturt37Nuotekuvalymas1" localSheetId="11">'Forma 12'!$K$64</definedName>
    <definedName name="VAS083_F_Ilgalaikioturt37Nuotekuvalymas1">'Forma 12'!$K$64</definedName>
    <definedName name="VAS083_F_Ilgalaikioturt37Pavirsiniunuot1" localSheetId="11">'Forma 12'!$M$64</definedName>
    <definedName name="VAS083_F_Ilgalaikioturt37Pavirsiniunuot1">'Forma 12'!$M$64</definedName>
    <definedName name="VAS083_F_Ilgalaikioturt37Turtovienetask1" localSheetId="11">'Forma 12'!$F$64</definedName>
    <definedName name="VAS083_F_Ilgalaikioturt37Turtovienetask1">'Forma 12'!$F$64</definedName>
    <definedName name="VAS083_F_Ilgalaikioturt38Apskaitosveikla1" localSheetId="11">'Forma 12'!$N$65</definedName>
    <definedName name="VAS083_F_Ilgalaikioturt38Apskaitosveikla1">'Forma 12'!$N$65</definedName>
    <definedName name="VAS083_F_Ilgalaikioturt38Geriamojovande7" localSheetId="11">'Forma 12'!$G$65</definedName>
    <definedName name="VAS083_F_Ilgalaikioturt38Geriamojovande7">'Forma 12'!$G$65</definedName>
    <definedName name="VAS083_F_Ilgalaikioturt38Geriamojovande8" localSheetId="11">'Forma 12'!$H$65</definedName>
    <definedName name="VAS083_F_Ilgalaikioturt38Geriamojovande8">'Forma 12'!$H$65</definedName>
    <definedName name="VAS083_F_Ilgalaikioturt38Geriamojovande9" localSheetId="11">'Forma 12'!$I$65</definedName>
    <definedName name="VAS083_F_Ilgalaikioturt38Geriamojovande9">'Forma 12'!$I$65</definedName>
    <definedName name="VAS083_F_Ilgalaikioturt38Inventorinisnu1" localSheetId="11">'Forma 12'!$D$65</definedName>
    <definedName name="VAS083_F_Ilgalaikioturt38Inventorinisnu1">'Forma 12'!$D$65</definedName>
    <definedName name="VAS083_F_Ilgalaikioturt38Kitareguliuoja1" localSheetId="11">'Forma 12'!$O$65</definedName>
    <definedName name="VAS083_F_Ilgalaikioturt38Kitareguliuoja1">'Forma 12'!$O$65</definedName>
    <definedName name="VAS083_F_Ilgalaikioturt38Kitosveiklosne1" localSheetId="11">'Forma 12'!$P$65</definedName>
    <definedName name="VAS083_F_Ilgalaikioturt38Kitosveiklosne1">'Forma 12'!$P$65</definedName>
    <definedName name="VAS083_F_Ilgalaikioturt38Lrklimatokaito1" localSheetId="11">'Forma 12'!$E$65</definedName>
    <definedName name="VAS083_F_Ilgalaikioturt38Lrklimatokaito1">'Forma 12'!$E$65</definedName>
    <definedName name="VAS083_F_Ilgalaikioturt38Nuotekudumblot1" localSheetId="11">'Forma 12'!$L$65</definedName>
    <definedName name="VAS083_F_Ilgalaikioturt38Nuotekudumblot1">'Forma 12'!$L$65</definedName>
    <definedName name="VAS083_F_Ilgalaikioturt38Nuotekusurinki1" localSheetId="11">'Forma 12'!$J$65</definedName>
    <definedName name="VAS083_F_Ilgalaikioturt38Nuotekusurinki1">'Forma 12'!$J$65</definedName>
    <definedName name="VAS083_F_Ilgalaikioturt38Nuotekuvalymas1" localSheetId="11">'Forma 12'!$K$65</definedName>
    <definedName name="VAS083_F_Ilgalaikioturt38Nuotekuvalymas1">'Forma 12'!$K$65</definedName>
    <definedName name="VAS083_F_Ilgalaikioturt38Pavirsiniunuot1" localSheetId="11">'Forma 12'!$M$65</definedName>
    <definedName name="VAS083_F_Ilgalaikioturt38Pavirsiniunuot1">'Forma 12'!$M$65</definedName>
    <definedName name="VAS083_F_Ilgalaikioturt38Turtovienetask1" localSheetId="11">'Forma 12'!$F$65</definedName>
    <definedName name="VAS083_F_Ilgalaikioturt38Turtovienetask1">'Forma 12'!$F$65</definedName>
    <definedName name="VAS083_F_Ilgalaikioturt39Apskaitosveikla1" localSheetId="11">'Forma 12'!$N$66</definedName>
    <definedName name="VAS083_F_Ilgalaikioturt39Apskaitosveikla1">'Forma 12'!$N$66</definedName>
    <definedName name="VAS083_F_Ilgalaikioturt39Geriamojovande7" localSheetId="11">'Forma 12'!$G$66</definedName>
    <definedName name="VAS083_F_Ilgalaikioturt39Geriamojovande7">'Forma 12'!$G$66</definedName>
    <definedName name="VAS083_F_Ilgalaikioturt39Geriamojovande8" localSheetId="11">'Forma 12'!$H$66</definedName>
    <definedName name="VAS083_F_Ilgalaikioturt39Geriamojovande8">'Forma 12'!$H$66</definedName>
    <definedName name="VAS083_F_Ilgalaikioturt39Geriamojovande9" localSheetId="11">'Forma 12'!$I$66</definedName>
    <definedName name="VAS083_F_Ilgalaikioturt39Geriamojovande9">'Forma 12'!$I$66</definedName>
    <definedName name="VAS083_F_Ilgalaikioturt39Inventorinisnu1" localSheetId="11">'Forma 12'!$D$66</definedName>
    <definedName name="VAS083_F_Ilgalaikioturt39Inventorinisnu1">'Forma 12'!$D$66</definedName>
    <definedName name="VAS083_F_Ilgalaikioturt39Kitareguliuoja1" localSheetId="11">'Forma 12'!$O$66</definedName>
    <definedName name="VAS083_F_Ilgalaikioturt39Kitareguliuoja1">'Forma 12'!$O$66</definedName>
    <definedName name="VAS083_F_Ilgalaikioturt39Kitosveiklosne1" localSheetId="11">'Forma 12'!$P$66</definedName>
    <definedName name="VAS083_F_Ilgalaikioturt39Kitosveiklosne1">'Forma 12'!$P$66</definedName>
    <definedName name="VAS083_F_Ilgalaikioturt39Lrklimatokaito1" localSheetId="11">'Forma 12'!$E$66</definedName>
    <definedName name="VAS083_F_Ilgalaikioturt39Lrklimatokaito1">'Forma 12'!$E$66</definedName>
    <definedName name="VAS083_F_Ilgalaikioturt39Nuotekudumblot1" localSheetId="11">'Forma 12'!$L$66</definedName>
    <definedName name="VAS083_F_Ilgalaikioturt39Nuotekudumblot1">'Forma 12'!$L$66</definedName>
    <definedName name="VAS083_F_Ilgalaikioturt39Nuotekusurinki1" localSheetId="11">'Forma 12'!$J$66</definedName>
    <definedName name="VAS083_F_Ilgalaikioturt39Nuotekusurinki1">'Forma 12'!$J$66</definedName>
    <definedName name="VAS083_F_Ilgalaikioturt39Nuotekuvalymas1" localSheetId="11">'Forma 12'!$K$66</definedName>
    <definedName name="VAS083_F_Ilgalaikioturt39Nuotekuvalymas1">'Forma 12'!$K$66</definedName>
    <definedName name="VAS083_F_Ilgalaikioturt39Pavirsiniunuot1" localSheetId="11">'Forma 12'!$M$66</definedName>
    <definedName name="VAS083_F_Ilgalaikioturt39Pavirsiniunuot1">'Forma 12'!$M$66</definedName>
    <definedName name="VAS083_F_Ilgalaikioturt39Turtovienetask1" localSheetId="11">'Forma 12'!$F$66</definedName>
    <definedName name="VAS083_F_Ilgalaikioturt39Turtovienetask1">'Forma 12'!$F$66</definedName>
    <definedName name="VAS083_F_Ilgalaikioturt3Apskaitosveikla1" localSheetId="11">'Forma 12'!$N$15</definedName>
    <definedName name="VAS083_F_Ilgalaikioturt3Apskaitosveikla1">'Forma 12'!$N$15</definedName>
    <definedName name="VAS083_F_Ilgalaikioturt3Geriamojovande7" localSheetId="11">'Forma 12'!$G$15</definedName>
    <definedName name="VAS083_F_Ilgalaikioturt3Geriamojovande7">'Forma 12'!$G$15</definedName>
    <definedName name="VAS083_F_Ilgalaikioturt3Geriamojovande8" localSheetId="11">'Forma 12'!$H$15</definedName>
    <definedName name="VAS083_F_Ilgalaikioturt3Geriamojovande8">'Forma 12'!$H$15</definedName>
    <definedName name="VAS083_F_Ilgalaikioturt3Geriamojovande9" localSheetId="11">'Forma 12'!$I$15</definedName>
    <definedName name="VAS083_F_Ilgalaikioturt3Geriamojovande9">'Forma 12'!$I$15</definedName>
    <definedName name="VAS083_F_Ilgalaikioturt3Inventorinisnu1" localSheetId="11">'Forma 12'!$D$15</definedName>
    <definedName name="VAS083_F_Ilgalaikioturt3Inventorinisnu1">'Forma 12'!$D$15</definedName>
    <definedName name="VAS083_F_Ilgalaikioturt3Kitareguliuoja1" localSheetId="11">'Forma 12'!$O$15</definedName>
    <definedName name="VAS083_F_Ilgalaikioturt3Kitareguliuoja1">'Forma 12'!$O$15</definedName>
    <definedName name="VAS083_F_Ilgalaikioturt3Kitosveiklosne1" localSheetId="11">'Forma 12'!$P$15</definedName>
    <definedName name="VAS083_F_Ilgalaikioturt3Kitosveiklosne1">'Forma 12'!$P$15</definedName>
    <definedName name="VAS083_F_Ilgalaikioturt3Lrklimatokaito1" localSheetId="11">'Forma 12'!$E$15</definedName>
    <definedName name="VAS083_F_Ilgalaikioturt3Lrklimatokaito1">'Forma 12'!$E$15</definedName>
    <definedName name="VAS083_F_Ilgalaikioturt3Nuotekudumblot1" localSheetId="11">'Forma 12'!$L$15</definedName>
    <definedName name="VAS083_F_Ilgalaikioturt3Nuotekudumblot1">'Forma 12'!$L$15</definedName>
    <definedName name="VAS083_F_Ilgalaikioturt3Nuotekusurinki1" localSheetId="11">'Forma 12'!$J$15</definedName>
    <definedName name="VAS083_F_Ilgalaikioturt3Nuotekusurinki1">'Forma 12'!$J$15</definedName>
    <definedName name="VAS083_F_Ilgalaikioturt3Nuotekuvalymas1" localSheetId="11">'Forma 12'!$K$15</definedName>
    <definedName name="VAS083_F_Ilgalaikioturt3Nuotekuvalymas1">'Forma 12'!$K$15</definedName>
    <definedName name="VAS083_F_Ilgalaikioturt3Pavirsiniunuot1" localSheetId="11">'Forma 12'!$M$15</definedName>
    <definedName name="VAS083_F_Ilgalaikioturt3Pavirsiniunuot1">'Forma 12'!$M$15</definedName>
    <definedName name="VAS083_F_Ilgalaikioturt3Turtovienetask1" localSheetId="11">'Forma 12'!$F$15</definedName>
    <definedName name="VAS083_F_Ilgalaikioturt3Turtovienetask1">'Forma 12'!$F$15</definedName>
    <definedName name="VAS083_F_Ilgalaikioturt40Apskaitosveikla1" localSheetId="11">'Forma 12'!$N$68</definedName>
    <definedName name="VAS083_F_Ilgalaikioturt40Apskaitosveikla1">'Forma 12'!$N$68</definedName>
    <definedName name="VAS083_F_Ilgalaikioturt40Geriamojovande7" localSheetId="11">'Forma 12'!$G$68</definedName>
    <definedName name="VAS083_F_Ilgalaikioturt40Geriamojovande7">'Forma 12'!$G$68</definedName>
    <definedName name="VAS083_F_Ilgalaikioturt40Geriamojovande8" localSheetId="11">'Forma 12'!$H$68</definedName>
    <definedName name="VAS083_F_Ilgalaikioturt40Geriamojovande8">'Forma 12'!$H$68</definedName>
    <definedName name="VAS083_F_Ilgalaikioturt40Geriamojovande9" localSheetId="11">'Forma 12'!$I$68</definedName>
    <definedName name="VAS083_F_Ilgalaikioturt40Geriamojovande9">'Forma 12'!$I$68</definedName>
    <definedName name="VAS083_F_Ilgalaikioturt40Inventorinisnu1" localSheetId="11">'Forma 12'!$D$68</definedName>
    <definedName name="VAS083_F_Ilgalaikioturt40Inventorinisnu1">'Forma 12'!$D$68</definedName>
    <definedName name="VAS083_F_Ilgalaikioturt40Kitareguliuoja1" localSheetId="11">'Forma 12'!$O$68</definedName>
    <definedName name="VAS083_F_Ilgalaikioturt40Kitareguliuoja1">'Forma 12'!$O$68</definedName>
    <definedName name="VAS083_F_Ilgalaikioturt40Kitosveiklosne1" localSheetId="11">'Forma 12'!$P$68</definedName>
    <definedName name="VAS083_F_Ilgalaikioturt40Kitosveiklosne1">'Forma 12'!$P$68</definedName>
    <definedName name="VAS083_F_Ilgalaikioturt40Lrklimatokaito1" localSheetId="11">'Forma 12'!$E$68</definedName>
    <definedName name="VAS083_F_Ilgalaikioturt40Lrklimatokaito1">'Forma 12'!$E$68</definedName>
    <definedName name="VAS083_F_Ilgalaikioturt40Nuotekudumblot1" localSheetId="11">'Forma 12'!$L$68</definedName>
    <definedName name="VAS083_F_Ilgalaikioturt40Nuotekudumblot1">'Forma 12'!$L$68</definedName>
    <definedName name="VAS083_F_Ilgalaikioturt40Nuotekusurinki1" localSheetId="11">'Forma 12'!$J$68</definedName>
    <definedName name="VAS083_F_Ilgalaikioturt40Nuotekusurinki1">'Forma 12'!$J$68</definedName>
    <definedName name="VAS083_F_Ilgalaikioturt40Nuotekuvalymas1" localSheetId="11">'Forma 12'!$K$68</definedName>
    <definedName name="VAS083_F_Ilgalaikioturt40Nuotekuvalymas1">'Forma 12'!$K$68</definedName>
    <definedName name="VAS083_F_Ilgalaikioturt40Pavirsiniunuot1" localSheetId="11">'Forma 12'!$M$68</definedName>
    <definedName name="VAS083_F_Ilgalaikioturt40Pavirsiniunuot1">'Forma 12'!$M$68</definedName>
    <definedName name="VAS083_F_Ilgalaikioturt40Turtovienetask1" localSheetId="11">'Forma 12'!$F$68</definedName>
    <definedName name="VAS083_F_Ilgalaikioturt40Turtovienetask1">'Forma 12'!$F$68</definedName>
    <definedName name="VAS083_F_Ilgalaikioturt41Apskaitosveikla1" localSheetId="11">'Forma 12'!$N$69</definedName>
    <definedName name="VAS083_F_Ilgalaikioturt41Apskaitosveikla1">'Forma 12'!$N$69</definedName>
    <definedName name="VAS083_F_Ilgalaikioturt41Geriamojovande7" localSheetId="11">'Forma 12'!$G$69</definedName>
    <definedName name="VAS083_F_Ilgalaikioturt41Geriamojovande7">'Forma 12'!$G$69</definedName>
    <definedName name="VAS083_F_Ilgalaikioturt41Geriamojovande8" localSheetId="11">'Forma 12'!$H$69</definedName>
    <definedName name="VAS083_F_Ilgalaikioturt41Geriamojovande8">'Forma 12'!$H$69</definedName>
    <definedName name="VAS083_F_Ilgalaikioturt41Geriamojovande9" localSheetId="11">'Forma 12'!$I$69</definedName>
    <definedName name="VAS083_F_Ilgalaikioturt41Geriamojovande9">'Forma 12'!$I$69</definedName>
    <definedName name="VAS083_F_Ilgalaikioturt41Inventorinisnu1" localSheetId="11">'Forma 12'!$D$69</definedName>
    <definedName name="VAS083_F_Ilgalaikioturt41Inventorinisnu1">'Forma 12'!$D$69</definedName>
    <definedName name="VAS083_F_Ilgalaikioturt41Kitareguliuoja1" localSheetId="11">'Forma 12'!$O$69</definedName>
    <definedName name="VAS083_F_Ilgalaikioturt41Kitareguliuoja1">'Forma 12'!$O$69</definedName>
    <definedName name="VAS083_F_Ilgalaikioturt41Kitosveiklosne1" localSheetId="11">'Forma 12'!$P$69</definedName>
    <definedName name="VAS083_F_Ilgalaikioturt41Kitosveiklosne1">'Forma 12'!$P$69</definedName>
    <definedName name="VAS083_F_Ilgalaikioturt41Lrklimatokaito1" localSheetId="11">'Forma 12'!$E$69</definedName>
    <definedName name="VAS083_F_Ilgalaikioturt41Lrklimatokaito1">'Forma 12'!$E$69</definedName>
    <definedName name="VAS083_F_Ilgalaikioturt41Nuotekudumblot1" localSheetId="11">'Forma 12'!$L$69</definedName>
    <definedName name="VAS083_F_Ilgalaikioturt41Nuotekudumblot1">'Forma 12'!$L$69</definedName>
    <definedName name="VAS083_F_Ilgalaikioturt41Nuotekusurinki1" localSheetId="11">'Forma 12'!$J$69</definedName>
    <definedName name="VAS083_F_Ilgalaikioturt41Nuotekusurinki1">'Forma 12'!$J$69</definedName>
    <definedName name="VAS083_F_Ilgalaikioturt41Nuotekuvalymas1" localSheetId="11">'Forma 12'!$K$69</definedName>
    <definedName name="VAS083_F_Ilgalaikioturt41Nuotekuvalymas1">'Forma 12'!$K$69</definedName>
    <definedName name="VAS083_F_Ilgalaikioturt41Pavirsiniunuot1" localSheetId="11">'Forma 12'!$M$69</definedName>
    <definedName name="VAS083_F_Ilgalaikioturt41Pavirsiniunuot1">'Forma 12'!$M$69</definedName>
    <definedName name="VAS083_F_Ilgalaikioturt41Turtovienetask1" localSheetId="11">'Forma 12'!$F$69</definedName>
    <definedName name="VAS083_F_Ilgalaikioturt41Turtovienetask1">'Forma 12'!$F$69</definedName>
    <definedName name="VAS083_F_Ilgalaikioturt42Apskaitosveikla1" localSheetId="11">'Forma 12'!$N$70</definedName>
    <definedName name="VAS083_F_Ilgalaikioturt42Apskaitosveikla1">'Forma 12'!$N$70</definedName>
    <definedName name="VAS083_F_Ilgalaikioturt42Geriamojovande7" localSheetId="11">'Forma 12'!$G$70</definedName>
    <definedName name="VAS083_F_Ilgalaikioturt42Geriamojovande7">'Forma 12'!$G$70</definedName>
    <definedName name="VAS083_F_Ilgalaikioturt42Geriamojovande8" localSheetId="11">'Forma 12'!$H$70</definedName>
    <definedName name="VAS083_F_Ilgalaikioturt42Geriamojovande8">'Forma 12'!$H$70</definedName>
    <definedName name="VAS083_F_Ilgalaikioturt42Geriamojovande9" localSheetId="11">'Forma 12'!$I$70</definedName>
    <definedName name="VAS083_F_Ilgalaikioturt42Geriamojovande9">'Forma 12'!$I$70</definedName>
    <definedName name="VAS083_F_Ilgalaikioturt42Inventorinisnu1" localSheetId="11">'Forma 12'!$D$70</definedName>
    <definedName name="VAS083_F_Ilgalaikioturt42Inventorinisnu1">'Forma 12'!$D$70</definedName>
    <definedName name="VAS083_F_Ilgalaikioturt42Kitareguliuoja1" localSheetId="11">'Forma 12'!$O$70</definedName>
    <definedName name="VAS083_F_Ilgalaikioturt42Kitareguliuoja1">'Forma 12'!$O$70</definedName>
    <definedName name="VAS083_F_Ilgalaikioturt42Kitosveiklosne1" localSheetId="11">'Forma 12'!$P$70</definedName>
    <definedName name="VAS083_F_Ilgalaikioturt42Kitosveiklosne1">'Forma 12'!$P$70</definedName>
    <definedName name="VAS083_F_Ilgalaikioturt42Lrklimatokaito1" localSheetId="11">'Forma 12'!$E$70</definedName>
    <definedName name="VAS083_F_Ilgalaikioturt42Lrklimatokaito1">'Forma 12'!$E$70</definedName>
    <definedName name="VAS083_F_Ilgalaikioturt42Nuotekudumblot1" localSheetId="11">'Forma 12'!$L$70</definedName>
    <definedName name="VAS083_F_Ilgalaikioturt42Nuotekudumblot1">'Forma 12'!$L$70</definedName>
    <definedName name="VAS083_F_Ilgalaikioturt42Nuotekusurinki1" localSheetId="11">'Forma 12'!$J$70</definedName>
    <definedName name="VAS083_F_Ilgalaikioturt42Nuotekusurinki1">'Forma 12'!$J$70</definedName>
    <definedName name="VAS083_F_Ilgalaikioturt42Nuotekuvalymas1" localSheetId="11">'Forma 12'!$K$70</definedName>
    <definedName name="VAS083_F_Ilgalaikioturt42Nuotekuvalymas1">'Forma 12'!$K$70</definedName>
    <definedName name="VAS083_F_Ilgalaikioturt42Pavirsiniunuot1" localSheetId="11">'Forma 12'!$M$70</definedName>
    <definedName name="VAS083_F_Ilgalaikioturt42Pavirsiniunuot1">'Forma 12'!$M$70</definedName>
    <definedName name="VAS083_F_Ilgalaikioturt42Turtovienetask1" localSheetId="11">'Forma 12'!$F$70</definedName>
    <definedName name="VAS083_F_Ilgalaikioturt42Turtovienetask1">'Forma 12'!$F$70</definedName>
    <definedName name="VAS083_F_Ilgalaikioturt43Apskaitosveikla1" localSheetId="11">'Forma 12'!$N$72</definedName>
    <definedName name="VAS083_F_Ilgalaikioturt43Apskaitosveikla1">'Forma 12'!$N$72</definedName>
    <definedName name="VAS083_F_Ilgalaikioturt43Geriamojovande7" localSheetId="11">'Forma 12'!$G$72</definedName>
    <definedName name="VAS083_F_Ilgalaikioturt43Geriamojovande7">'Forma 12'!$G$72</definedName>
    <definedName name="VAS083_F_Ilgalaikioturt43Geriamojovande8" localSheetId="11">'Forma 12'!$H$72</definedName>
    <definedName name="VAS083_F_Ilgalaikioturt43Geriamojovande8">'Forma 12'!$H$72</definedName>
    <definedName name="VAS083_F_Ilgalaikioturt43Geriamojovande9" localSheetId="11">'Forma 12'!$I$72</definedName>
    <definedName name="VAS083_F_Ilgalaikioturt43Geriamojovande9">'Forma 12'!$I$72</definedName>
    <definedName name="VAS083_F_Ilgalaikioturt43Inventorinisnu1" localSheetId="11">'Forma 12'!$D$72</definedName>
    <definedName name="VAS083_F_Ilgalaikioturt43Inventorinisnu1">'Forma 12'!$D$72</definedName>
    <definedName name="VAS083_F_Ilgalaikioturt43Kitareguliuoja1" localSheetId="11">'Forma 12'!$O$72</definedName>
    <definedName name="VAS083_F_Ilgalaikioturt43Kitareguliuoja1">'Forma 12'!$O$72</definedName>
    <definedName name="VAS083_F_Ilgalaikioturt43Kitosveiklosne1" localSheetId="11">'Forma 12'!$P$72</definedName>
    <definedName name="VAS083_F_Ilgalaikioturt43Kitosveiklosne1">'Forma 12'!$P$72</definedName>
    <definedName name="VAS083_F_Ilgalaikioturt43Lrklimatokaito1" localSheetId="11">'Forma 12'!$E$72</definedName>
    <definedName name="VAS083_F_Ilgalaikioturt43Lrklimatokaito1">'Forma 12'!$E$72</definedName>
    <definedName name="VAS083_F_Ilgalaikioturt43Nuotekudumblot1" localSheetId="11">'Forma 12'!$L$72</definedName>
    <definedName name="VAS083_F_Ilgalaikioturt43Nuotekudumblot1">'Forma 12'!$L$72</definedName>
    <definedName name="VAS083_F_Ilgalaikioturt43Nuotekusurinki1" localSheetId="11">'Forma 12'!$J$72</definedName>
    <definedName name="VAS083_F_Ilgalaikioturt43Nuotekusurinki1">'Forma 12'!$J$72</definedName>
    <definedName name="VAS083_F_Ilgalaikioturt43Nuotekuvalymas1" localSheetId="11">'Forma 12'!$K$72</definedName>
    <definedName name="VAS083_F_Ilgalaikioturt43Nuotekuvalymas1">'Forma 12'!$K$72</definedName>
    <definedName name="VAS083_F_Ilgalaikioturt43Pavirsiniunuot1" localSheetId="11">'Forma 12'!$M$72</definedName>
    <definedName name="VAS083_F_Ilgalaikioturt43Pavirsiniunuot1">'Forma 12'!$M$72</definedName>
    <definedName name="VAS083_F_Ilgalaikioturt43Turtovienetask1" localSheetId="11">'Forma 12'!$F$72</definedName>
    <definedName name="VAS083_F_Ilgalaikioturt43Turtovienetask1">'Forma 12'!$F$72</definedName>
    <definedName name="VAS083_F_Ilgalaikioturt44Apskaitosveikla1" localSheetId="11">'Forma 12'!$N$73</definedName>
    <definedName name="VAS083_F_Ilgalaikioturt44Apskaitosveikla1">'Forma 12'!$N$73</definedName>
    <definedName name="VAS083_F_Ilgalaikioturt44Geriamojovande7" localSheetId="11">'Forma 12'!$G$73</definedName>
    <definedName name="VAS083_F_Ilgalaikioturt44Geriamojovande7">'Forma 12'!$G$73</definedName>
    <definedName name="VAS083_F_Ilgalaikioturt44Geriamojovande8" localSheetId="11">'Forma 12'!$H$73</definedName>
    <definedName name="VAS083_F_Ilgalaikioturt44Geriamojovande8">'Forma 12'!$H$73</definedName>
    <definedName name="VAS083_F_Ilgalaikioturt44Geriamojovande9" localSheetId="11">'Forma 12'!$I$73</definedName>
    <definedName name="VAS083_F_Ilgalaikioturt44Geriamojovande9">'Forma 12'!$I$73</definedName>
    <definedName name="VAS083_F_Ilgalaikioturt44Inventorinisnu1" localSheetId="11">'Forma 12'!$D$73</definedName>
    <definedName name="VAS083_F_Ilgalaikioturt44Inventorinisnu1">'Forma 12'!$D$73</definedName>
    <definedName name="VAS083_F_Ilgalaikioturt44Kitareguliuoja1" localSheetId="11">'Forma 12'!$O$73</definedName>
    <definedName name="VAS083_F_Ilgalaikioturt44Kitareguliuoja1">'Forma 12'!$O$73</definedName>
    <definedName name="VAS083_F_Ilgalaikioturt44Kitosveiklosne1" localSheetId="11">'Forma 12'!$P$73</definedName>
    <definedName name="VAS083_F_Ilgalaikioturt44Kitosveiklosne1">'Forma 12'!$P$73</definedName>
    <definedName name="VAS083_F_Ilgalaikioturt44Lrklimatokaito1" localSheetId="11">'Forma 12'!$E$73</definedName>
    <definedName name="VAS083_F_Ilgalaikioturt44Lrklimatokaito1">'Forma 12'!$E$73</definedName>
    <definedName name="VAS083_F_Ilgalaikioturt44Nuotekudumblot1" localSheetId="11">'Forma 12'!$L$73</definedName>
    <definedName name="VAS083_F_Ilgalaikioturt44Nuotekudumblot1">'Forma 12'!$L$73</definedName>
    <definedName name="VAS083_F_Ilgalaikioturt44Nuotekusurinki1" localSheetId="11">'Forma 12'!$J$73</definedName>
    <definedName name="VAS083_F_Ilgalaikioturt44Nuotekusurinki1">'Forma 12'!$J$73</definedName>
    <definedName name="VAS083_F_Ilgalaikioturt44Nuotekuvalymas1" localSheetId="11">'Forma 12'!$K$73</definedName>
    <definedName name="VAS083_F_Ilgalaikioturt44Nuotekuvalymas1">'Forma 12'!$K$73</definedName>
    <definedName name="VAS083_F_Ilgalaikioturt44Pavirsiniunuot1" localSheetId="11">'Forma 12'!$M$73</definedName>
    <definedName name="VAS083_F_Ilgalaikioturt44Pavirsiniunuot1">'Forma 12'!$M$73</definedName>
    <definedName name="VAS083_F_Ilgalaikioturt44Turtovienetask1" localSheetId="11">'Forma 12'!$F$73</definedName>
    <definedName name="VAS083_F_Ilgalaikioturt44Turtovienetask1">'Forma 12'!$F$73</definedName>
    <definedName name="VAS083_F_Ilgalaikioturt45Apskaitosveikla1" localSheetId="11">'Forma 12'!$N$74</definedName>
    <definedName name="VAS083_F_Ilgalaikioturt45Apskaitosveikla1">'Forma 12'!$N$74</definedName>
    <definedName name="VAS083_F_Ilgalaikioturt45Geriamojovande7" localSheetId="11">'Forma 12'!$G$74</definedName>
    <definedName name="VAS083_F_Ilgalaikioturt45Geriamojovande7">'Forma 12'!$G$74</definedName>
    <definedName name="VAS083_F_Ilgalaikioturt45Geriamojovande8" localSheetId="11">'Forma 12'!$H$74</definedName>
    <definedName name="VAS083_F_Ilgalaikioturt45Geriamojovande8">'Forma 12'!$H$74</definedName>
    <definedName name="VAS083_F_Ilgalaikioturt45Geriamojovande9" localSheetId="11">'Forma 12'!$I$74</definedName>
    <definedName name="VAS083_F_Ilgalaikioturt45Geriamojovande9">'Forma 12'!$I$74</definedName>
    <definedName name="VAS083_F_Ilgalaikioturt45Inventorinisnu1" localSheetId="11">'Forma 12'!$D$74</definedName>
    <definedName name="VAS083_F_Ilgalaikioturt45Inventorinisnu1">'Forma 12'!$D$74</definedName>
    <definedName name="VAS083_F_Ilgalaikioturt45Kitareguliuoja1" localSheetId="11">'Forma 12'!$O$74</definedName>
    <definedName name="VAS083_F_Ilgalaikioturt45Kitareguliuoja1">'Forma 12'!$O$74</definedName>
    <definedName name="VAS083_F_Ilgalaikioturt45Kitosveiklosne1" localSheetId="11">'Forma 12'!$P$74</definedName>
    <definedName name="VAS083_F_Ilgalaikioturt45Kitosveiklosne1">'Forma 12'!$P$74</definedName>
    <definedName name="VAS083_F_Ilgalaikioturt45Lrklimatokaito1" localSheetId="11">'Forma 12'!$E$74</definedName>
    <definedName name="VAS083_F_Ilgalaikioturt45Lrklimatokaito1">'Forma 12'!$E$74</definedName>
    <definedName name="VAS083_F_Ilgalaikioturt45Nuotekudumblot1" localSheetId="11">'Forma 12'!$L$74</definedName>
    <definedName name="VAS083_F_Ilgalaikioturt45Nuotekudumblot1">'Forma 12'!$L$74</definedName>
    <definedName name="VAS083_F_Ilgalaikioturt45Nuotekusurinki1" localSheetId="11">'Forma 12'!$J$74</definedName>
    <definedName name="VAS083_F_Ilgalaikioturt45Nuotekusurinki1">'Forma 12'!$J$74</definedName>
    <definedName name="VAS083_F_Ilgalaikioturt45Nuotekuvalymas1" localSheetId="11">'Forma 12'!$K$74</definedName>
    <definedName name="VAS083_F_Ilgalaikioturt45Nuotekuvalymas1">'Forma 12'!$K$74</definedName>
    <definedName name="VAS083_F_Ilgalaikioturt45Pavirsiniunuot1" localSheetId="11">'Forma 12'!$M$74</definedName>
    <definedName name="VAS083_F_Ilgalaikioturt45Pavirsiniunuot1">'Forma 12'!$M$74</definedName>
    <definedName name="VAS083_F_Ilgalaikioturt45Turtovienetask1" localSheetId="11">'Forma 12'!$F$74</definedName>
    <definedName name="VAS083_F_Ilgalaikioturt45Turtovienetask1">'Forma 12'!$F$74</definedName>
    <definedName name="VAS083_F_Ilgalaikioturt46Apskaitosveikla1" localSheetId="11">'Forma 12'!$N$76</definedName>
    <definedName name="VAS083_F_Ilgalaikioturt46Apskaitosveikla1">'Forma 12'!$N$76</definedName>
    <definedName name="VAS083_F_Ilgalaikioturt46Geriamojovande7" localSheetId="11">'Forma 12'!$G$76</definedName>
    <definedName name="VAS083_F_Ilgalaikioturt46Geriamojovande7">'Forma 12'!$G$76</definedName>
    <definedName name="VAS083_F_Ilgalaikioturt46Geriamojovande8" localSheetId="11">'Forma 12'!$H$76</definedName>
    <definedName name="VAS083_F_Ilgalaikioturt46Geriamojovande8">'Forma 12'!$H$76</definedName>
    <definedName name="VAS083_F_Ilgalaikioturt46Geriamojovande9" localSheetId="11">'Forma 12'!$I$76</definedName>
    <definedName name="VAS083_F_Ilgalaikioturt46Geriamojovande9">'Forma 12'!$I$76</definedName>
    <definedName name="VAS083_F_Ilgalaikioturt46Inventorinisnu1" localSheetId="11">'Forma 12'!$D$76</definedName>
    <definedName name="VAS083_F_Ilgalaikioturt46Inventorinisnu1">'Forma 12'!$D$76</definedName>
    <definedName name="VAS083_F_Ilgalaikioturt46Kitareguliuoja1" localSheetId="11">'Forma 12'!$O$76</definedName>
    <definedName name="VAS083_F_Ilgalaikioturt46Kitareguliuoja1">'Forma 12'!$O$76</definedName>
    <definedName name="VAS083_F_Ilgalaikioturt46Kitosveiklosne1" localSheetId="11">'Forma 12'!$P$76</definedName>
    <definedName name="VAS083_F_Ilgalaikioturt46Kitosveiklosne1">'Forma 12'!$P$76</definedName>
    <definedName name="VAS083_F_Ilgalaikioturt46Lrklimatokaito1" localSheetId="11">'Forma 12'!$E$76</definedName>
    <definedName name="VAS083_F_Ilgalaikioturt46Lrklimatokaito1">'Forma 12'!$E$76</definedName>
    <definedName name="VAS083_F_Ilgalaikioturt46Nuotekudumblot1" localSheetId="11">'Forma 12'!$L$76</definedName>
    <definedName name="VAS083_F_Ilgalaikioturt46Nuotekudumblot1">'Forma 12'!$L$76</definedName>
    <definedName name="VAS083_F_Ilgalaikioturt46Nuotekusurinki1" localSheetId="11">'Forma 12'!$J$76</definedName>
    <definedName name="VAS083_F_Ilgalaikioturt46Nuotekusurinki1">'Forma 12'!$J$76</definedName>
    <definedName name="VAS083_F_Ilgalaikioturt46Nuotekuvalymas1" localSheetId="11">'Forma 12'!$K$76</definedName>
    <definedName name="VAS083_F_Ilgalaikioturt46Nuotekuvalymas1">'Forma 12'!$K$76</definedName>
    <definedName name="VAS083_F_Ilgalaikioturt46Pavirsiniunuot1" localSheetId="11">'Forma 12'!$M$76</definedName>
    <definedName name="VAS083_F_Ilgalaikioturt46Pavirsiniunuot1">'Forma 12'!$M$76</definedName>
    <definedName name="VAS083_F_Ilgalaikioturt46Turtovienetask1" localSheetId="11">'Forma 12'!$F$76</definedName>
    <definedName name="VAS083_F_Ilgalaikioturt46Turtovienetask1">'Forma 12'!$F$76</definedName>
    <definedName name="VAS083_F_Ilgalaikioturt47Apskaitosveikla1" localSheetId="11">'Forma 12'!$N$77</definedName>
    <definedName name="VAS083_F_Ilgalaikioturt47Apskaitosveikla1">'Forma 12'!$N$77</definedName>
    <definedName name="VAS083_F_Ilgalaikioturt47Geriamojovande7" localSheetId="11">'Forma 12'!$G$77</definedName>
    <definedName name="VAS083_F_Ilgalaikioturt47Geriamojovande7">'Forma 12'!$G$77</definedName>
    <definedName name="VAS083_F_Ilgalaikioturt47Geriamojovande8" localSheetId="11">'Forma 12'!$H$77</definedName>
    <definedName name="VAS083_F_Ilgalaikioturt47Geriamojovande8">'Forma 12'!$H$77</definedName>
    <definedName name="VAS083_F_Ilgalaikioturt47Geriamojovande9" localSheetId="11">'Forma 12'!$I$77</definedName>
    <definedName name="VAS083_F_Ilgalaikioturt47Geriamojovande9">'Forma 12'!$I$77</definedName>
    <definedName name="VAS083_F_Ilgalaikioturt47Inventorinisnu1" localSheetId="11">'Forma 12'!$D$77</definedName>
    <definedName name="VAS083_F_Ilgalaikioturt47Inventorinisnu1">'Forma 12'!$D$77</definedName>
    <definedName name="VAS083_F_Ilgalaikioturt47Kitareguliuoja1" localSheetId="11">'Forma 12'!$O$77</definedName>
    <definedName name="VAS083_F_Ilgalaikioturt47Kitareguliuoja1">'Forma 12'!$O$77</definedName>
    <definedName name="VAS083_F_Ilgalaikioturt47Kitosveiklosne1" localSheetId="11">'Forma 12'!$P$77</definedName>
    <definedName name="VAS083_F_Ilgalaikioturt47Kitosveiklosne1">'Forma 12'!$P$77</definedName>
    <definedName name="VAS083_F_Ilgalaikioturt47Lrklimatokaito1" localSheetId="11">'Forma 12'!$E$77</definedName>
    <definedName name="VAS083_F_Ilgalaikioturt47Lrklimatokaito1">'Forma 12'!$E$77</definedName>
    <definedName name="VAS083_F_Ilgalaikioturt47Nuotekudumblot1" localSheetId="11">'Forma 12'!$L$77</definedName>
    <definedName name="VAS083_F_Ilgalaikioturt47Nuotekudumblot1">'Forma 12'!$L$77</definedName>
    <definedName name="VAS083_F_Ilgalaikioturt47Nuotekusurinki1" localSheetId="11">'Forma 12'!$J$77</definedName>
    <definedName name="VAS083_F_Ilgalaikioturt47Nuotekusurinki1">'Forma 12'!$J$77</definedName>
    <definedName name="VAS083_F_Ilgalaikioturt47Nuotekuvalymas1" localSheetId="11">'Forma 12'!$K$77</definedName>
    <definedName name="VAS083_F_Ilgalaikioturt47Nuotekuvalymas1">'Forma 12'!$K$77</definedName>
    <definedName name="VAS083_F_Ilgalaikioturt47Pavirsiniunuot1" localSheetId="11">'Forma 12'!$M$77</definedName>
    <definedName name="VAS083_F_Ilgalaikioturt47Pavirsiniunuot1">'Forma 12'!$M$77</definedName>
    <definedName name="VAS083_F_Ilgalaikioturt47Turtovienetask1" localSheetId="11">'Forma 12'!$F$77</definedName>
    <definedName name="VAS083_F_Ilgalaikioturt47Turtovienetask1">'Forma 12'!$F$77</definedName>
    <definedName name="VAS083_F_Ilgalaikioturt48Apskaitosveikla1" localSheetId="11">'Forma 12'!$N$78</definedName>
    <definedName name="VAS083_F_Ilgalaikioturt48Apskaitosveikla1">'Forma 12'!$N$78</definedName>
    <definedName name="VAS083_F_Ilgalaikioturt48Geriamojovande7" localSheetId="11">'Forma 12'!$G$78</definedName>
    <definedName name="VAS083_F_Ilgalaikioturt48Geriamojovande7">'Forma 12'!$G$78</definedName>
    <definedName name="VAS083_F_Ilgalaikioturt48Geriamojovande8" localSheetId="11">'Forma 12'!$H$78</definedName>
    <definedName name="VAS083_F_Ilgalaikioturt48Geriamojovande8">'Forma 12'!$H$78</definedName>
    <definedName name="VAS083_F_Ilgalaikioturt48Geriamojovande9" localSheetId="11">'Forma 12'!$I$78</definedName>
    <definedName name="VAS083_F_Ilgalaikioturt48Geriamojovande9">'Forma 12'!$I$78</definedName>
    <definedName name="VAS083_F_Ilgalaikioturt48Inventorinisnu1" localSheetId="11">'Forma 12'!$D$78</definedName>
    <definedName name="VAS083_F_Ilgalaikioturt48Inventorinisnu1">'Forma 12'!$D$78</definedName>
    <definedName name="VAS083_F_Ilgalaikioturt48Kitareguliuoja1" localSheetId="11">'Forma 12'!$O$78</definedName>
    <definedName name="VAS083_F_Ilgalaikioturt48Kitareguliuoja1">'Forma 12'!$O$78</definedName>
    <definedName name="VAS083_F_Ilgalaikioturt48Kitosveiklosne1" localSheetId="11">'Forma 12'!$P$78</definedName>
    <definedName name="VAS083_F_Ilgalaikioturt48Kitosveiklosne1">'Forma 12'!$P$78</definedName>
    <definedName name="VAS083_F_Ilgalaikioturt48Lrklimatokaito1" localSheetId="11">'Forma 12'!$E$78</definedName>
    <definedName name="VAS083_F_Ilgalaikioturt48Lrklimatokaito1">'Forma 12'!$E$78</definedName>
    <definedName name="VAS083_F_Ilgalaikioturt48Nuotekudumblot1" localSheetId="11">'Forma 12'!$L$78</definedName>
    <definedName name="VAS083_F_Ilgalaikioturt48Nuotekudumblot1">'Forma 12'!$L$78</definedName>
    <definedName name="VAS083_F_Ilgalaikioturt48Nuotekusurinki1" localSheetId="11">'Forma 12'!$J$78</definedName>
    <definedName name="VAS083_F_Ilgalaikioturt48Nuotekusurinki1">'Forma 12'!$J$78</definedName>
    <definedName name="VAS083_F_Ilgalaikioturt48Nuotekuvalymas1" localSheetId="11">'Forma 12'!$K$78</definedName>
    <definedName name="VAS083_F_Ilgalaikioturt48Nuotekuvalymas1">'Forma 12'!$K$78</definedName>
    <definedName name="VAS083_F_Ilgalaikioturt48Pavirsiniunuot1" localSheetId="11">'Forma 12'!$M$78</definedName>
    <definedName name="VAS083_F_Ilgalaikioturt48Pavirsiniunuot1">'Forma 12'!$M$78</definedName>
    <definedName name="VAS083_F_Ilgalaikioturt48Turtovienetask1" localSheetId="11">'Forma 12'!$F$78</definedName>
    <definedName name="VAS083_F_Ilgalaikioturt48Turtovienetask1">'Forma 12'!$F$78</definedName>
    <definedName name="VAS083_F_Ilgalaikioturt49Apskaitosveikla1" localSheetId="11">'Forma 12'!$N$81</definedName>
    <definedName name="VAS083_F_Ilgalaikioturt49Apskaitosveikla1">'Forma 12'!$N$81</definedName>
    <definedName name="VAS083_F_Ilgalaikioturt49Geriamojovande7" localSheetId="11">'Forma 12'!$G$81</definedName>
    <definedName name="VAS083_F_Ilgalaikioturt49Geriamojovande7">'Forma 12'!$G$81</definedName>
    <definedName name="VAS083_F_Ilgalaikioturt49Geriamojovande8" localSheetId="11">'Forma 12'!$H$81</definedName>
    <definedName name="VAS083_F_Ilgalaikioturt49Geriamojovande8">'Forma 12'!$H$81</definedName>
    <definedName name="VAS083_F_Ilgalaikioturt49Geriamojovande9" localSheetId="11">'Forma 12'!$I$81</definedName>
    <definedName name="VAS083_F_Ilgalaikioturt49Geriamojovande9">'Forma 12'!$I$81</definedName>
    <definedName name="VAS083_F_Ilgalaikioturt49Inventorinisnu1" localSheetId="11">'Forma 12'!$D$81</definedName>
    <definedName name="VAS083_F_Ilgalaikioturt49Inventorinisnu1">'Forma 12'!$D$81</definedName>
    <definedName name="VAS083_F_Ilgalaikioturt49Kitareguliuoja1" localSheetId="11">'Forma 12'!$O$81</definedName>
    <definedName name="VAS083_F_Ilgalaikioturt49Kitareguliuoja1">'Forma 12'!$O$81</definedName>
    <definedName name="VAS083_F_Ilgalaikioturt49Kitosveiklosne1" localSheetId="11">'Forma 12'!$P$81</definedName>
    <definedName name="VAS083_F_Ilgalaikioturt49Kitosveiklosne1">'Forma 12'!$P$81</definedName>
    <definedName name="VAS083_F_Ilgalaikioturt49Lrklimatokaito1" localSheetId="11">'Forma 12'!$E$81</definedName>
    <definedName name="VAS083_F_Ilgalaikioturt49Lrklimatokaito1">'Forma 12'!$E$81</definedName>
    <definedName name="VAS083_F_Ilgalaikioturt49Nuotekudumblot1" localSheetId="11">'Forma 12'!$L$81</definedName>
    <definedName name="VAS083_F_Ilgalaikioturt49Nuotekudumblot1">'Forma 12'!$L$81</definedName>
    <definedName name="VAS083_F_Ilgalaikioturt49Nuotekusurinki1" localSheetId="11">'Forma 12'!$J$81</definedName>
    <definedName name="VAS083_F_Ilgalaikioturt49Nuotekusurinki1">'Forma 12'!$J$81</definedName>
    <definedName name="VAS083_F_Ilgalaikioturt49Nuotekuvalymas1" localSheetId="11">'Forma 12'!$K$81</definedName>
    <definedName name="VAS083_F_Ilgalaikioturt49Nuotekuvalymas1">'Forma 12'!$K$81</definedName>
    <definedName name="VAS083_F_Ilgalaikioturt49Pavirsiniunuot1" localSheetId="11">'Forma 12'!$M$81</definedName>
    <definedName name="VAS083_F_Ilgalaikioturt49Pavirsiniunuot1">'Forma 12'!$M$81</definedName>
    <definedName name="VAS083_F_Ilgalaikioturt49Turtovienetask1" localSheetId="11">'Forma 12'!$F$81</definedName>
    <definedName name="VAS083_F_Ilgalaikioturt49Turtovienetask1">'Forma 12'!$F$81</definedName>
    <definedName name="VAS083_F_Ilgalaikioturt4Apskaitosveikla1" localSheetId="11">'Forma 12'!$N$17</definedName>
    <definedName name="VAS083_F_Ilgalaikioturt4Apskaitosveikla1">'Forma 12'!$N$17</definedName>
    <definedName name="VAS083_F_Ilgalaikioturt4Geriamojovande7" localSheetId="11">'Forma 12'!$G$17</definedName>
    <definedName name="VAS083_F_Ilgalaikioturt4Geriamojovande7">'Forma 12'!$G$17</definedName>
    <definedName name="VAS083_F_Ilgalaikioturt4Geriamojovande8" localSheetId="11">'Forma 12'!$H$17</definedName>
    <definedName name="VAS083_F_Ilgalaikioturt4Geriamojovande8">'Forma 12'!$H$17</definedName>
    <definedName name="VAS083_F_Ilgalaikioturt4Geriamojovande9" localSheetId="11">'Forma 12'!$I$17</definedName>
    <definedName name="VAS083_F_Ilgalaikioturt4Geriamojovande9">'Forma 12'!$I$17</definedName>
    <definedName name="VAS083_F_Ilgalaikioturt4Inventorinisnu1" localSheetId="11">'Forma 12'!$D$17</definedName>
    <definedName name="VAS083_F_Ilgalaikioturt4Inventorinisnu1">'Forma 12'!$D$17</definedName>
    <definedName name="VAS083_F_Ilgalaikioturt4Kitareguliuoja1" localSheetId="11">'Forma 12'!$O$17</definedName>
    <definedName name="VAS083_F_Ilgalaikioturt4Kitareguliuoja1">'Forma 12'!$O$17</definedName>
    <definedName name="VAS083_F_Ilgalaikioturt4Kitosveiklosne1" localSheetId="11">'Forma 12'!$P$17</definedName>
    <definedName name="VAS083_F_Ilgalaikioturt4Kitosveiklosne1">'Forma 12'!$P$17</definedName>
    <definedName name="VAS083_F_Ilgalaikioturt4Lrklimatokaito1" localSheetId="11">'Forma 12'!$E$17</definedName>
    <definedName name="VAS083_F_Ilgalaikioturt4Lrklimatokaito1">'Forma 12'!$E$17</definedName>
    <definedName name="VAS083_F_Ilgalaikioturt4Nuotekudumblot1" localSheetId="11">'Forma 12'!$L$17</definedName>
    <definedName name="VAS083_F_Ilgalaikioturt4Nuotekudumblot1">'Forma 12'!$L$17</definedName>
    <definedName name="VAS083_F_Ilgalaikioturt4Nuotekusurinki1" localSheetId="11">'Forma 12'!$J$17</definedName>
    <definedName name="VAS083_F_Ilgalaikioturt4Nuotekusurinki1">'Forma 12'!$J$17</definedName>
    <definedName name="VAS083_F_Ilgalaikioturt4Nuotekuvalymas1" localSheetId="11">'Forma 12'!$K$17</definedName>
    <definedName name="VAS083_F_Ilgalaikioturt4Nuotekuvalymas1">'Forma 12'!$K$17</definedName>
    <definedName name="VAS083_F_Ilgalaikioturt4Pavirsiniunuot1" localSheetId="11">'Forma 12'!$M$17</definedName>
    <definedName name="VAS083_F_Ilgalaikioturt4Pavirsiniunuot1">'Forma 12'!$M$17</definedName>
    <definedName name="VAS083_F_Ilgalaikioturt4Turtovienetask1" localSheetId="11">'Forma 12'!$F$17</definedName>
    <definedName name="VAS083_F_Ilgalaikioturt4Turtovienetask1">'Forma 12'!$F$17</definedName>
    <definedName name="VAS083_F_Ilgalaikioturt50Apskaitosveikla1" localSheetId="11">'Forma 12'!$N$82</definedName>
    <definedName name="VAS083_F_Ilgalaikioturt50Apskaitosveikla1">'Forma 12'!$N$82</definedName>
    <definedName name="VAS083_F_Ilgalaikioturt50Geriamojovande7" localSheetId="11">'Forma 12'!$G$82</definedName>
    <definedName name="VAS083_F_Ilgalaikioturt50Geriamojovande7">'Forma 12'!$G$82</definedName>
    <definedName name="VAS083_F_Ilgalaikioturt50Geriamojovande8" localSheetId="11">'Forma 12'!$H$82</definedName>
    <definedName name="VAS083_F_Ilgalaikioturt50Geriamojovande8">'Forma 12'!$H$82</definedName>
    <definedName name="VAS083_F_Ilgalaikioturt50Geriamojovande9" localSheetId="11">'Forma 12'!$I$82</definedName>
    <definedName name="VAS083_F_Ilgalaikioturt50Geriamojovande9">'Forma 12'!$I$82</definedName>
    <definedName name="VAS083_F_Ilgalaikioturt50Inventorinisnu1" localSheetId="11">'Forma 12'!$D$82</definedName>
    <definedName name="VAS083_F_Ilgalaikioturt50Inventorinisnu1">'Forma 12'!$D$82</definedName>
    <definedName name="VAS083_F_Ilgalaikioturt50Kitareguliuoja1" localSheetId="11">'Forma 12'!$O$82</definedName>
    <definedName name="VAS083_F_Ilgalaikioturt50Kitareguliuoja1">'Forma 12'!$O$82</definedName>
    <definedName name="VAS083_F_Ilgalaikioturt50Kitosveiklosne1" localSheetId="11">'Forma 12'!$P$82</definedName>
    <definedName name="VAS083_F_Ilgalaikioturt50Kitosveiklosne1">'Forma 12'!$P$82</definedName>
    <definedName name="VAS083_F_Ilgalaikioturt50Lrklimatokaito1" localSheetId="11">'Forma 12'!$E$82</definedName>
    <definedName name="VAS083_F_Ilgalaikioturt50Lrklimatokaito1">'Forma 12'!$E$82</definedName>
    <definedName name="VAS083_F_Ilgalaikioturt50Nuotekudumblot1" localSheetId="11">'Forma 12'!$L$82</definedName>
    <definedName name="VAS083_F_Ilgalaikioturt50Nuotekudumblot1">'Forma 12'!$L$82</definedName>
    <definedName name="VAS083_F_Ilgalaikioturt50Nuotekusurinki1" localSheetId="11">'Forma 12'!$J$82</definedName>
    <definedName name="VAS083_F_Ilgalaikioturt50Nuotekusurinki1">'Forma 12'!$J$82</definedName>
    <definedName name="VAS083_F_Ilgalaikioturt50Nuotekuvalymas1" localSheetId="11">'Forma 12'!$K$82</definedName>
    <definedName name="VAS083_F_Ilgalaikioturt50Nuotekuvalymas1">'Forma 12'!$K$82</definedName>
    <definedName name="VAS083_F_Ilgalaikioturt50Pavirsiniunuot1" localSheetId="11">'Forma 12'!$M$82</definedName>
    <definedName name="VAS083_F_Ilgalaikioturt50Pavirsiniunuot1">'Forma 12'!$M$82</definedName>
    <definedName name="VAS083_F_Ilgalaikioturt50Turtovienetask1" localSheetId="11">'Forma 12'!$F$82</definedName>
    <definedName name="VAS083_F_Ilgalaikioturt50Turtovienetask1">'Forma 12'!$F$82</definedName>
    <definedName name="VAS083_F_Ilgalaikioturt51Apskaitosveikla1" localSheetId="11">'Forma 12'!$N$83</definedName>
    <definedName name="VAS083_F_Ilgalaikioturt51Apskaitosveikla1">'Forma 12'!$N$83</definedName>
    <definedName name="VAS083_F_Ilgalaikioturt51Geriamojovande7" localSheetId="11">'Forma 12'!$G$83</definedName>
    <definedName name="VAS083_F_Ilgalaikioturt51Geriamojovande7">'Forma 12'!$G$83</definedName>
    <definedName name="VAS083_F_Ilgalaikioturt51Geriamojovande8" localSheetId="11">'Forma 12'!$H$83</definedName>
    <definedName name="VAS083_F_Ilgalaikioturt51Geriamojovande8">'Forma 12'!$H$83</definedName>
    <definedName name="VAS083_F_Ilgalaikioturt51Geriamojovande9" localSheetId="11">'Forma 12'!$I$83</definedName>
    <definedName name="VAS083_F_Ilgalaikioturt51Geriamojovande9">'Forma 12'!$I$83</definedName>
    <definedName name="VAS083_F_Ilgalaikioturt51Inventorinisnu1" localSheetId="11">'Forma 12'!$D$83</definedName>
    <definedName name="VAS083_F_Ilgalaikioturt51Inventorinisnu1">'Forma 12'!$D$83</definedName>
    <definedName name="VAS083_F_Ilgalaikioturt51Kitareguliuoja1" localSheetId="11">'Forma 12'!$O$83</definedName>
    <definedName name="VAS083_F_Ilgalaikioturt51Kitareguliuoja1">'Forma 12'!$O$83</definedName>
    <definedName name="VAS083_F_Ilgalaikioturt51Kitosveiklosne1" localSheetId="11">'Forma 12'!$P$83</definedName>
    <definedName name="VAS083_F_Ilgalaikioturt51Kitosveiklosne1">'Forma 12'!$P$83</definedName>
    <definedName name="VAS083_F_Ilgalaikioturt51Lrklimatokaito1" localSheetId="11">'Forma 12'!$E$83</definedName>
    <definedName name="VAS083_F_Ilgalaikioturt51Lrklimatokaito1">'Forma 12'!$E$83</definedName>
    <definedName name="VAS083_F_Ilgalaikioturt51Nuotekudumblot1" localSheetId="11">'Forma 12'!$L$83</definedName>
    <definedName name="VAS083_F_Ilgalaikioturt51Nuotekudumblot1">'Forma 12'!$L$83</definedName>
    <definedName name="VAS083_F_Ilgalaikioturt51Nuotekusurinki1" localSheetId="11">'Forma 12'!$J$83</definedName>
    <definedName name="VAS083_F_Ilgalaikioturt51Nuotekusurinki1">'Forma 12'!$J$83</definedName>
    <definedName name="VAS083_F_Ilgalaikioturt51Nuotekuvalymas1" localSheetId="11">'Forma 12'!$K$83</definedName>
    <definedName name="VAS083_F_Ilgalaikioturt51Nuotekuvalymas1">'Forma 12'!$K$83</definedName>
    <definedName name="VAS083_F_Ilgalaikioturt51Pavirsiniunuot1" localSheetId="11">'Forma 12'!$M$83</definedName>
    <definedName name="VAS083_F_Ilgalaikioturt51Pavirsiniunuot1">'Forma 12'!$M$83</definedName>
    <definedName name="VAS083_F_Ilgalaikioturt51Turtovienetask1" localSheetId="11">'Forma 12'!$F$83</definedName>
    <definedName name="VAS083_F_Ilgalaikioturt51Turtovienetask1">'Forma 12'!$F$83</definedName>
    <definedName name="VAS083_F_Ilgalaikioturt52Apskaitosveikla1" localSheetId="11">'Forma 12'!$N$85</definedName>
    <definedName name="VAS083_F_Ilgalaikioturt52Apskaitosveikla1">'Forma 12'!$N$85</definedName>
    <definedName name="VAS083_F_Ilgalaikioturt52Geriamojovande7" localSheetId="11">'Forma 12'!$G$85</definedName>
    <definedName name="VAS083_F_Ilgalaikioturt52Geriamojovande7">'Forma 12'!$G$85</definedName>
    <definedName name="VAS083_F_Ilgalaikioturt52Geriamojovande8" localSheetId="11">'Forma 12'!$H$85</definedName>
    <definedName name="VAS083_F_Ilgalaikioturt52Geriamojovande8">'Forma 12'!$H$85</definedName>
    <definedName name="VAS083_F_Ilgalaikioturt52Geriamojovande9" localSheetId="11">'Forma 12'!$I$85</definedName>
    <definedName name="VAS083_F_Ilgalaikioturt52Geriamojovande9">'Forma 12'!$I$85</definedName>
    <definedName name="VAS083_F_Ilgalaikioturt52Inventorinisnu1" localSheetId="11">'Forma 12'!$D$85</definedName>
    <definedName name="VAS083_F_Ilgalaikioturt52Inventorinisnu1">'Forma 12'!$D$85</definedName>
    <definedName name="VAS083_F_Ilgalaikioturt52Kitareguliuoja1" localSheetId="11">'Forma 12'!$O$85</definedName>
    <definedName name="VAS083_F_Ilgalaikioturt52Kitareguliuoja1">'Forma 12'!$O$85</definedName>
    <definedName name="VAS083_F_Ilgalaikioturt52Kitosveiklosne1" localSheetId="11">'Forma 12'!$P$85</definedName>
    <definedName name="VAS083_F_Ilgalaikioturt52Kitosveiklosne1">'Forma 12'!$P$85</definedName>
    <definedName name="VAS083_F_Ilgalaikioturt52Lrklimatokaito1" localSheetId="11">'Forma 12'!$E$85</definedName>
    <definedName name="VAS083_F_Ilgalaikioturt52Lrklimatokaito1">'Forma 12'!$E$85</definedName>
    <definedName name="VAS083_F_Ilgalaikioturt52Nuotekudumblot1" localSheetId="11">'Forma 12'!$L$85</definedName>
    <definedName name="VAS083_F_Ilgalaikioturt52Nuotekudumblot1">'Forma 12'!$L$85</definedName>
    <definedName name="VAS083_F_Ilgalaikioturt52Nuotekusurinki1" localSheetId="11">'Forma 12'!$J$85</definedName>
    <definedName name="VAS083_F_Ilgalaikioturt52Nuotekusurinki1">'Forma 12'!$J$85</definedName>
    <definedName name="VAS083_F_Ilgalaikioturt52Nuotekuvalymas1" localSheetId="11">'Forma 12'!$K$85</definedName>
    <definedName name="VAS083_F_Ilgalaikioturt52Nuotekuvalymas1">'Forma 12'!$K$85</definedName>
    <definedName name="VAS083_F_Ilgalaikioturt52Pavirsiniunuot1" localSheetId="11">'Forma 12'!$M$85</definedName>
    <definedName name="VAS083_F_Ilgalaikioturt52Pavirsiniunuot1">'Forma 12'!$M$85</definedName>
    <definedName name="VAS083_F_Ilgalaikioturt52Turtovienetask1" localSheetId="11">'Forma 12'!$F$85</definedName>
    <definedName name="VAS083_F_Ilgalaikioturt52Turtovienetask1">'Forma 12'!$F$85</definedName>
    <definedName name="VAS083_F_Ilgalaikioturt53Apskaitosveikla1" localSheetId="11">'Forma 12'!$N$86</definedName>
    <definedName name="VAS083_F_Ilgalaikioturt53Apskaitosveikla1">'Forma 12'!$N$86</definedName>
    <definedName name="VAS083_F_Ilgalaikioturt53Geriamojovande7" localSheetId="11">'Forma 12'!$G$86</definedName>
    <definedName name="VAS083_F_Ilgalaikioturt53Geriamojovande7">'Forma 12'!$G$86</definedName>
    <definedName name="VAS083_F_Ilgalaikioturt53Geriamojovande8" localSheetId="11">'Forma 12'!$H$86</definedName>
    <definedName name="VAS083_F_Ilgalaikioturt53Geriamojovande8">'Forma 12'!$H$86</definedName>
    <definedName name="VAS083_F_Ilgalaikioturt53Geriamojovande9" localSheetId="11">'Forma 12'!$I$86</definedName>
    <definedName name="VAS083_F_Ilgalaikioturt53Geriamojovande9">'Forma 12'!$I$86</definedName>
    <definedName name="VAS083_F_Ilgalaikioturt53Inventorinisnu1" localSheetId="11">'Forma 12'!$D$86</definedName>
    <definedName name="VAS083_F_Ilgalaikioturt53Inventorinisnu1">'Forma 12'!$D$86</definedName>
    <definedName name="VAS083_F_Ilgalaikioturt53Kitareguliuoja1" localSheetId="11">'Forma 12'!$O$86</definedName>
    <definedName name="VAS083_F_Ilgalaikioturt53Kitareguliuoja1">'Forma 12'!$O$86</definedName>
    <definedName name="VAS083_F_Ilgalaikioturt53Kitosveiklosne1" localSheetId="11">'Forma 12'!$P$86</definedName>
    <definedName name="VAS083_F_Ilgalaikioturt53Kitosveiklosne1">'Forma 12'!$P$86</definedName>
    <definedName name="VAS083_F_Ilgalaikioturt53Lrklimatokaito1" localSheetId="11">'Forma 12'!$E$86</definedName>
    <definedName name="VAS083_F_Ilgalaikioturt53Lrklimatokaito1">'Forma 12'!$E$86</definedName>
    <definedName name="VAS083_F_Ilgalaikioturt53Nuotekudumblot1" localSheetId="11">'Forma 12'!$L$86</definedName>
    <definedName name="VAS083_F_Ilgalaikioturt53Nuotekudumblot1">'Forma 12'!$L$86</definedName>
    <definedName name="VAS083_F_Ilgalaikioturt53Nuotekusurinki1" localSheetId="11">'Forma 12'!$J$86</definedName>
    <definedName name="VAS083_F_Ilgalaikioturt53Nuotekusurinki1">'Forma 12'!$J$86</definedName>
    <definedName name="VAS083_F_Ilgalaikioturt53Nuotekuvalymas1" localSheetId="11">'Forma 12'!$K$86</definedName>
    <definedName name="VAS083_F_Ilgalaikioturt53Nuotekuvalymas1">'Forma 12'!$K$86</definedName>
    <definedName name="VAS083_F_Ilgalaikioturt53Pavirsiniunuot1" localSheetId="11">'Forma 12'!$M$86</definedName>
    <definedName name="VAS083_F_Ilgalaikioturt53Pavirsiniunuot1">'Forma 12'!$M$86</definedName>
    <definedName name="VAS083_F_Ilgalaikioturt53Turtovienetask1" localSheetId="11">'Forma 12'!$F$86</definedName>
    <definedName name="VAS083_F_Ilgalaikioturt53Turtovienetask1">'Forma 12'!$F$86</definedName>
    <definedName name="VAS083_F_Ilgalaikioturt54Apskaitosveikla1" localSheetId="11">'Forma 12'!$N$87</definedName>
    <definedName name="VAS083_F_Ilgalaikioturt54Apskaitosveikla1">'Forma 12'!$N$87</definedName>
    <definedName name="VAS083_F_Ilgalaikioturt54Geriamojovande7" localSheetId="11">'Forma 12'!$G$87</definedName>
    <definedName name="VAS083_F_Ilgalaikioturt54Geriamojovande7">'Forma 12'!$G$87</definedName>
    <definedName name="VAS083_F_Ilgalaikioturt54Geriamojovande8" localSheetId="11">'Forma 12'!$H$87</definedName>
    <definedName name="VAS083_F_Ilgalaikioturt54Geriamojovande8">'Forma 12'!$H$87</definedName>
    <definedName name="VAS083_F_Ilgalaikioturt54Geriamojovande9" localSheetId="11">'Forma 12'!$I$87</definedName>
    <definedName name="VAS083_F_Ilgalaikioturt54Geriamojovande9">'Forma 12'!$I$87</definedName>
    <definedName name="VAS083_F_Ilgalaikioturt54Inventorinisnu1" localSheetId="11">'Forma 12'!$D$87</definedName>
    <definedName name="VAS083_F_Ilgalaikioturt54Inventorinisnu1">'Forma 12'!$D$87</definedName>
    <definedName name="VAS083_F_Ilgalaikioturt54Kitareguliuoja1" localSheetId="11">'Forma 12'!$O$87</definedName>
    <definedName name="VAS083_F_Ilgalaikioturt54Kitareguliuoja1">'Forma 12'!$O$87</definedName>
    <definedName name="VAS083_F_Ilgalaikioturt54Kitosveiklosne1" localSheetId="11">'Forma 12'!$P$87</definedName>
    <definedName name="VAS083_F_Ilgalaikioturt54Kitosveiklosne1">'Forma 12'!$P$87</definedName>
    <definedName name="VAS083_F_Ilgalaikioturt54Lrklimatokaito1" localSheetId="11">'Forma 12'!$E$87</definedName>
    <definedName name="VAS083_F_Ilgalaikioturt54Lrklimatokaito1">'Forma 12'!$E$87</definedName>
    <definedName name="VAS083_F_Ilgalaikioturt54Nuotekudumblot1" localSheetId="11">'Forma 12'!$L$87</definedName>
    <definedName name="VAS083_F_Ilgalaikioturt54Nuotekudumblot1">'Forma 12'!$L$87</definedName>
    <definedName name="VAS083_F_Ilgalaikioturt54Nuotekusurinki1" localSheetId="11">'Forma 12'!$J$87</definedName>
    <definedName name="VAS083_F_Ilgalaikioturt54Nuotekusurinki1">'Forma 12'!$J$87</definedName>
    <definedName name="VAS083_F_Ilgalaikioturt54Nuotekuvalymas1" localSheetId="11">'Forma 12'!$K$87</definedName>
    <definedName name="VAS083_F_Ilgalaikioturt54Nuotekuvalymas1">'Forma 12'!$K$87</definedName>
    <definedName name="VAS083_F_Ilgalaikioturt54Pavirsiniunuot1" localSheetId="11">'Forma 12'!$M$87</definedName>
    <definedName name="VAS083_F_Ilgalaikioturt54Pavirsiniunuot1">'Forma 12'!$M$87</definedName>
    <definedName name="VAS083_F_Ilgalaikioturt54Turtovienetask1" localSheetId="11">'Forma 12'!$F$87</definedName>
    <definedName name="VAS083_F_Ilgalaikioturt54Turtovienetask1">'Forma 12'!$F$87</definedName>
    <definedName name="VAS083_F_Ilgalaikioturt55Apskaitosveikla1" localSheetId="11">'Forma 12'!$N$89</definedName>
    <definedName name="VAS083_F_Ilgalaikioturt55Apskaitosveikla1">'Forma 12'!$N$89</definedName>
    <definedName name="VAS083_F_Ilgalaikioturt55Geriamojovande7" localSheetId="11">'Forma 12'!$G$89</definedName>
    <definedName name="VAS083_F_Ilgalaikioturt55Geriamojovande7">'Forma 12'!$G$89</definedName>
    <definedName name="VAS083_F_Ilgalaikioturt55Geriamojovande8" localSheetId="11">'Forma 12'!$H$89</definedName>
    <definedName name="VAS083_F_Ilgalaikioturt55Geriamojovande8">'Forma 12'!$H$89</definedName>
    <definedName name="VAS083_F_Ilgalaikioturt55Geriamojovande9" localSheetId="11">'Forma 12'!$I$89</definedName>
    <definedName name="VAS083_F_Ilgalaikioturt55Geriamojovande9">'Forma 12'!$I$89</definedName>
    <definedName name="VAS083_F_Ilgalaikioturt55Inventorinisnu1" localSheetId="11">'Forma 12'!$D$89</definedName>
    <definedName name="VAS083_F_Ilgalaikioturt55Inventorinisnu1">'Forma 12'!$D$89</definedName>
    <definedName name="VAS083_F_Ilgalaikioturt55Kitareguliuoja1" localSheetId="11">'Forma 12'!$O$89</definedName>
    <definedName name="VAS083_F_Ilgalaikioturt55Kitareguliuoja1">'Forma 12'!$O$89</definedName>
    <definedName name="VAS083_F_Ilgalaikioturt55Kitosveiklosne1" localSheetId="11">'Forma 12'!$P$89</definedName>
    <definedName name="VAS083_F_Ilgalaikioturt55Kitosveiklosne1">'Forma 12'!$P$89</definedName>
    <definedName name="VAS083_F_Ilgalaikioturt55Lrklimatokaito1" localSheetId="11">'Forma 12'!$E$89</definedName>
    <definedName name="VAS083_F_Ilgalaikioturt55Lrklimatokaito1">'Forma 12'!$E$89</definedName>
    <definedName name="VAS083_F_Ilgalaikioturt55Nuotekudumblot1" localSheetId="11">'Forma 12'!$L$89</definedName>
    <definedName name="VAS083_F_Ilgalaikioturt55Nuotekudumblot1">'Forma 12'!$L$89</definedName>
    <definedName name="VAS083_F_Ilgalaikioturt55Nuotekusurinki1" localSheetId="11">'Forma 12'!$J$89</definedName>
    <definedName name="VAS083_F_Ilgalaikioturt55Nuotekusurinki1">'Forma 12'!$J$89</definedName>
    <definedName name="VAS083_F_Ilgalaikioturt55Nuotekuvalymas1" localSheetId="11">'Forma 12'!$K$89</definedName>
    <definedName name="VAS083_F_Ilgalaikioturt55Nuotekuvalymas1">'Forma 12'!$K$89</definedName>
    <definedName name="VAS083_F_Ilgalaikioturt55Pavirsiniunuot1" localSheetId="11">'Forma 12'!$M$89</definedName>
    <definedName name="VAS083_F_Ilgalaikioturt55Pavirsiniunuot1">'Forma 12'!$M$89</definedName>
    <definedName name="VAS083_F_Ilgalaikioturt55Turtovienetask1" localSheetId="11">'Forma 12'!$F$89</definedName>
    <definedName name="VAS083_F_Ilgalaikioturt55Turtovienetask1">'Forma 12'!$F$89</definedName>
    <definedName name="VAS083_F_Ilgalaikioturt56Apskaitosveikla1" localSheetId="11">'Forma 12'!$N$90</definedName>
    <definedName name="VAS083_F_Ilgalaikioturt56Apskaitosveikla1">'Forma 12'!$N$90</definedName>
    <definedName name="VAS083_F_Ilgalaikioturt56Geriamojovande7" localSheetId="11">'Forma 12'!$G$90</definedName>
    <definedName name="VAS083_F_Ilgalaikioturt56Geriamojovande7">'Forma 12'!$G$90</definedName>
    <definedName name="VAS083_F_Ilgalaikioturt56Geriamojovande8" localSheetId="11">'Forma 12'!$H$90</definedName>
    <definedName name="VAS083_F_Ilgalaikioturt56Geriamojovande8">'Forma 12'!$H$90</definedName>
    <definedName name="VAS083_F_Ilgalaikioturt56Geriamojovande9" localSheetId="11">'Forma 12'!$I$90</definedName>
    <definedName name="VAS083_F_Ilgalaikioturt56Geriamojovande9">'Forma 12'!$I$90</definedName>
    <definedName name="VAS083_F_Ilgalaikioturt56Inventorinisnu1" localSheetId="11">'Forma 12'!$D$90</definedName>
    <definedName name="VAS083_F_Ilgalaikioturt56Inventorinisnu1">'Forma 12'!$D$90</definedName>
    <definedName name="VAS083_F_Ilgalaikioturt56Kitareguliuoja1" localSheetId="11">'Forma 12'!$O$90</definedName>
    <definedName name="VAS083_F_Ilgalaikioturt56Kitareguliuoja1">'Forma 12'!$O$90</definedName>
    <definedName name="VAS083_F_Ilgalaikioturt56Kitosveiklosne1" localSheetId="11">'Forma 12'!$P$90</definedName>
    <definedName name="VAS083_F_Ilgalaikioturt56Kitosveiklosne1">'Forma 12'!$P$90</definedName>
    <definedName name="VAS083_F_Ilgalaikioturt56Lrklimatokaito1" localSheetId="11">'Forma 12'!$E$90</definedName>
    <definedName name="VAS083_F_Ilgalaikioturt56Lrklimatokaito1">'Forma 12'!$E$90</definedName>
    <definedName name="VAS083_F_Ilgalaikioturt56Nuotekudumblot1" localSheetId="11">'Forma 12'!$L$90</definedName>
    <definedName name="VAS083_F_Ilgalaikioturt56Nuotekudumblot1">'Forma 12'!$L$90</definedName>
    <definedName name="VAS083_F_Ilgalaikioturt56Nuotekusurinki1" localSheetId="11">'Forma 12'!$J$90</definedName>
    <definedName name="VAS083_F_Ilgalaikioturt56Nuotekusurinki1">'Forma 12'!$J$90</definedName>
    <definedName name="VAS083_F_Ilgalaikioturt56Nuotekuvalymas1" localSheetId="11">'Forma 12'!$K$90</definedName>
    <definedName name="VAS083_F_Ilgalaikioturt56Nuotekuvalymas1">'Forma 12'!$K$90</definedName>
    <definedName name="VAS083_F_Ilgalaikioturt56Pavirsiniunuot1" localSheetId="11">'Forma 12'!$M$90</definedName>
    <definedName name="VAS083_F_Ilgalaikioturt56Pavirsiniunuot1">'Forma 12'!$M$90</definedName>
    <definedName name="VAS083_F_Ilgalaikioturt56Turtovienetask1" localSheetId="11">'Forma 12'!$F$90</definedName>
    <definedName name="VAS083_F_Ilgalaikioturt56Turtovienetask1">'Forma 12'!$F$90</definedName>
    <definedName name="VAS083_F_Ilgalaikioturt57Apskaitosveikla1" localSheetId="11">'Forma 12'!$N$91</definedName>
    <definedName name="VAS083_F_Ilgalaikioturt57Apskaitosveikla1">'Forma 12'!$N$91</definedName>
    <definedName name="VAS083_F_Ilgalaikioturt57Geriamojovande7" localSheetId="11">'Forma 12'!$G$91</definedName>
    <definedName name="VAS083_F_Ilgalaikioturt57Geriamojovande7">'Forma 12'!$G$91</definedName>
    <definedName name="VAS083_F_Ilgalaikioturt57Geriamojovande8" localSheetId="11">'Forma 12'!$H$91</definedName>
    <definedName name="VAS083_F_Ilgalaikioturt57Geriamojovande8">'Forma 12'!$H$91</definedName>
    <definedName name="VAS083_F_Ilgalaikioturt57Geriamojovande9" localSheetId="11">'Forma 12'!$I$91</definedName>
    <definedName name="VAS083_F_Ilgalaikioturt57Geriamojovande9">'Forma 12'!$I$91</definedName>
    <definedName name="VAS083_F_Ilgalaikioturt57Inventorinisnu1" localSheetId="11">'Forma 12'!$D$91</definedName>
    <definedName name="VAS083_F_Ilgalaikioturt57Inventorinisnu1">'Forma 12'!$D$91</definedName>
    <definedName name="VAS083_F_Ilgalaikioturt57Kitareguliuoja1" localSheetId="11">'Forma 12'!$O$91</definedName>
    <definedName name="VAS083_F_Ilgalaikioturt57Kitareguliuoja1">'Forma 12'!$O$91</definedName>
    <definedName name="VAS083_F_Ilgalaikioturt57Kitosveiklosne1" localSheetId="11">'Forma 12'!$P$91</definedName>
    <definedName name="VAS083_F_Ilgalaikioturt57Kitosveiklosne1">'Forma 12'!$P$91</definedName>
    <definedName name="VAS083_F_Ilgalaikioturt57Lrklimatokaito1" localSheetId="11">'Forma 12'!$E$91</definedName>
    <definedName name="VAS083_F_Ilgalaikioturt57Lrklimatokaito1">'Forma 12'!$E$91</definedName>
    <definedName name="VAS083_F_Ilgalaikioturt57Nuotekudumblot1" localSheetId="11">'Forma 12'!$L$91</definedName>
    <definedName name="VAS083_F_Ilgalaikioturt57Nuotekudumblot1">'Forma 12'!$L$91</definedName>
    <definedName name="VAS083_F_Ilgalaikioturt57Nuotekusurinki1" localSheetId="11">'Forma 12'!$J$91</definedName>
    <definedName name="VAS083_F_Ilgalaikioturt57Nuotekusurinki1">'Forma 12'!$J$91</definedName>
    <definedName name="VAS083_F_Ilgalaikioturt57Nuotekuvalymas1" localSheetId="11">'Forma 12'!$K$91</definedName>
    <definedName name="VAS083_F_Ilgalaikioturt57Nuotekuvalymas1">'Forma 12'!$K$91</definedName>
    <definedName name="VAS083_F_Ilgalaikioturt57Pavirsiniunuot1" localSheetId="11">'Forma 12'!$M$91</definedName>
    <definedName name="VAS083_F_Ilgalaikioturt57Pavirsiniunuot1">'Forma 12'!$M$91</definedName>
    <definedName name="VAS083_F_Ilgalaikioturt57Turtovienetask1" localSheetId="11">'Forma 12'!$F$91</definedName>
    <definedName name="VAS083_F_Ilgalaikioturt57Turtovienetask1">'Forma 12'!$F$91</definedName>
    <definedName name="VAS083_F_Ilgalaikioturt58Apskaitosveikla1" localSheetId="11">'Forma 12'!$N$95</definedName>
    <definedName name="VAS083_F_Ilgalaikioturt58Apskaitosveikla1">'Forma 12'!$N$95</definedName>
    <definedName name="VAS083_F_Ilgalaikioturt58Geriamojovande7" localSheetId="11">'Forma 12'!$G$95</definedName>
    <definedName name="VAS083_F_Ilgalaikioturt58Geriamojovande7">'Forma 12'!$G$95</definedName>
    <definedName name="VAS083_F_Ilgalaikioturt58Geriamojovande8" localSheetId="11">'Forma 12'!$H$95</definedName>
    <definedName name="VAS083_F_Ilgalaikioturt58Geriamojovande8">'Forma 12'!$H$95</definedName>
    <definedName name="VAS083_F_Ilgalaikioturt58Geriamojovande9" localSheetId="11">'Forma 12'!$I$95</definedName>
    <definedName name="VAS083_F_Ilgalaikioturt58Geriamojovande9">'Forma 12'!$I$95</definedName>
    <definedName name="VAS083_F_Ilgalaikioturt58Inventorinisnu1" localSheetId="11">'Forma 12'!$D$95</definedName>
    <definedName name="VAS083_F_Ilgalaikioturt58Inventorinisnu1">'Forma 12'!$D$95</definedName>
    <definedName name="VAS083_F_Ilgalaikioturt58Kitareguliuoja1" localSheetId="11">'Forma 12'!$O$95</definedName>
    <definedName name="VAS083_F_Ilgalaikioturt58Kitareguliuoja1">'Forma 12'!$O$95</definedName>
    <definedName name="VAS083_F_Ilgalaikioturt58Kitosveiklosne1" localSheetId="11">'Forma 12'!$P$95</definedName>
    <definedName name="VAS083_F_Ilgalaikioturt58Kitosveiklosne1">'Forma 12'!$P$95</definedName>
    <definedName name="VAS083_F_Ilgalaikioturt58Lrklimatokaito1" localSheetId="11">'Forma 12'!$E$95</definedName>
    <definedName name="VAS083_F_Ilgalaikioturt58Lrklimatokaito1">'Forma 12'!$E$95</definedName>
    <definedName name="VAS083_F_Ilgalaikioturt58Nuotekudumblot1" localSheetId="11">'Forma 12'!$L$95</definedName>
    <definedName name="VAS083_F_Ilgalaikioturt58Nuotekudumblot1">'Forma 12'!$L$95</definedName>
    <definedName name="VAS083_F_Ilgalaikioturt58Nuotekusurinki1" localSheetId="11">'Forma 12'!$J$95</definedName>
    <definedName name="VAS083_F_Ilgalaikioturt58Nuotekusurinki1">'Forma 12'!$J$95</definedName>
    <definedName name="VAS083_F_Ilgalaikioturt58Nuotekuvalymas1" localSheetId="11">'Forma 12'!$K$95</definedName>
    <definedName name="VAS083_F_Ilgalaikioturt58Nuotekuvalymas1">'Forma 12'!$K$95</definedName>
    <definedName name="VAS083_F_Ilgalaikioturt58Pavirsiniunuot1" localSheetId="11">'Forma 12'!$M$95</definedName>
    <definedName name="VAS083_F_Ilgalaikioturt58Pavirsiniunuot1">'Forma 12'!$M$95</definedName>
    <definedName name="VAS083_F_Ilgalaikioturt58Turtovienetask1" localSheetId="11">'Forma 12'!$F$95</definedName>
    <definedName name="VAS083_F_Ilgalaikioturt58Turtovienetask1">'Forma 12'!$F$95</definedName>
    <definedName name="VAS083_F_Ilgalaikioturt59Apskaitosveikla1" localSheetId="11">'Forma 12'!$N$96</definedName>
    <definedName name="VAS083_F_Ilgalaikioturt59Apskaitosveikla1">'Forma 12'!$N$96</definedName>
    <definedName name="VAS083_F_Ilgalaikioturt59Geriamojovande7" localSheetId="11">'Forma 12'!$G$96</definedName>
    <definedName name="VAS083_F_Ilgalaikioturt59Geriamojovande7">'Forma 12'!$G$96</definedName>
    <definedName name="VAS083_F_Ilgalaikioturt59Geriamojovande8" localSheetId="11">'Forma 12'!$H$96</definedName>
    <definedName name="VAS083_F_Ilgalaikioturt59Geriamojovande8">'Forma 12'!$H$96</definedName>
    <definedName name="VAS083_F_Ilgalaikioturt59Geriamojovande9" localSheetId="11">'Forma 12'!$I$96</definedName>
    <definedName name="VAS083_F_Ilgalaikioturt59Geriamojovande9">'Forma 12'!$I$96</definedName>
    <definedName name="VAS083_F_Ilgalaikioturt59Inventorinisnu1" localSheetId="11">'Forma 12'!$D$96</definedName>
    <definedName name="VAS083_F_Ilgalaikioturt59Inventorinisnu1">'Forma 12'!$D$96</definedName>
    <definedName name="VAS083_F_Ilgalaikioturt59Kitareguliuoja1" localSheetId="11">'Forma 12'!$O$96</definedName>
    <definedName name="VAS083_F_Ilgalaikioturt59Kitareguliuoja1">'Forma 12'!$O$96</definedName>
    <definedName name="VAS083_F_Ilgalaikioturt59Kitosveiklosne1" localSheetId="11">'Forma 12'!$P$96</definedName>
    <definedName name="VAS083_F_Ilgalaikioturt59Kitosveiklosne1">'Forma 12'!$P$96</definedName>
    <definedName name="VAS083_F_Ilgalaikioturt59Lrklimatokaito1" localSheetId="11">'Forma 12'!$E$96</definedName>
    <definedName name="VAS083_F_Ilgalaikioturt59Lrklimatokaito1">'Forma 12'!$E$96</definedName>
    <definedName name="VAS083_F_Ilgalaikioturt59Nuotekudumblot1" localSheetId="11">'Forma 12'!$L$96</definedName>
    <definedName name="VAS083_F_Ilgalaikioturt59Nuotekudumblot1">'Forma 12'!$L$96</definedName>
    <definedName name="VAS083_F_Ilgalaikioturt59Nuotekusurinki1" localSheetId="11">'Forma 12'!$J$96</definedName>
    <definedName name="VAS083_F_Ilgalaikioturt59Nuotekusurinki1">'Forma 12'!$J$96</definedName>
    <definedName name="VAS083_F_Ilgalaikioturt59Nuotekuvalymas1" localSheetId="11">'Forma 12'!$K$96</definedName>
    <definedName name="VAS083_F_Ilgalaikioturt59Nuotekuvalymas1">'Forma 12'!$K$96</definedName>
    <definedName name="VAS083_F_Ilgalaikioturt59Pavirsiniunuot1" localSheetId="11">'Forma 12'!$M$96</definedName>
    <definedName name="VAS083_F_Ilgalaikioturt59Pavirsiniunuot1">'Forma 12'!$M$96</definedName>
    <definedName name="VAS083_F_Ilgalaikioturt59Turtovienetask1" localSheetId="11">'Forma 12'!$F$96</definedName>
    <definedName name="VAS083_F_Ilgalaikioturt59Turtovienetask1">'Forma 12'!$F$96</definedName>
    <definedName name="VAS083_F_Ilgalaikioturt5Apskaitosveikla1" localSheetId="11">'Forma 12'!$N$18</definedName>
    <definedName name="VAS083_F_Ilgalaikioturt5Apskaitosveikla1">'Forma 12'!$N$18</definedName>
    <definedName name="VAS083_F_Ilgalaikioturt5Geriamojovande7" localSheetId="11">'Forma 12'!$G$18</definedName>
    <definedName name="VAS083_F_Ilgalaikioturt5Geriamojovande7">'Forma 12'!$G$18</definedName>
    <definedName name="VAS083_F_Ilgalaikioturt5Geriamojovande8" localSheetId="11">'Forma 12'!$H$18</definedName>
    <definedName name="VAS083_F_Ilgalaikioturt5Geriamojovande8">'Forma 12'!$H$18</definedName>
    <definedName name="VAS083_F_Ilgalaikioturt5Geriamojovande9" localSheetId="11">'Forma 12'!$I$18</definedName>
    <definedName name="VAS083_F_Ilgalaikioturt5Geriamojovande9">'Forma 12'!$I$18</definedName>
    <definedName name="VAS083_F_Ilgalaikioturt5Inventorinisnu1" localSheetId="11">'Forma 12'!$D$18</definedName>
    <definedName name="VAS083_F_Ilgalaikioturt5Inventorinisnu1">'Forma 12'!$D$18</definedName>
    <definedName name="VAS083_F_Ilgalaikioturt5Kitareguliuoja1" localSheetId="11">'Forma 12'!$O$18</definedName>
    <definedName name="VAS083_F_Ilgalaikioturt5Kitareguliuoja1">'Forma 12'!$O$18</definedName>
    <definedName name="VAS083_F_Ilgalaikioturt5Kitosveiklosne1" localSheetId="11">'Forma 12'!$P$18</definedName>
    <definedName name="VAS083_F_Ilgalaikioturt5Kitosveiklosne1">'Forma 12'!$P$18</definedName>
    <definedName name="VAS083_F_Ilgalaikioturt5Lrklimatokaito1" localSheetId="11">'Forma 12'!$E$18</definedName>
    <definedName name="VAS083_F_Ilgalaikioturt5Lrklimatokaito1">'Forma 12'!$E$18</definedName>
    <definedName name="VAS083_F_Ilgalaikioturt5Nuotekudumblot1" localSheetId="11">'Forma 12'!$L$18</definedName>
    <definedName name="VAS083_F_Ilgalaikioturt5Nuotekudumblot1">'Forma 12'!$L$18</definedName>
    <definedName name="VAS083_F_Ilgalaikioturt5Nuotekusurinki1" localSheetId="11">'Forma 12'!$J$18</definedName>
    <definedName name="VAS083_F_Ilgalaikioturt5Nuotekusurinki1">'Forma 12'!$J$18</definedName>
    <definedName name="VAS083_F_Ilgalaikioturt5Nuotekuvalymas1" localSheetId="11">'Forma 12'!$K$18</definedName>
    <definedName name="VAS083_F_Ilgalaikioturt5Nuotekuvalymas1">'Forma 12'!$K$18</definedName>
    <definedName name="VAS083_F_Ilgalaikioturt5Pavirsiniunuot1" localSheetId="11">'Forma 12'!$M$18</definedName>
    <definedName name="VAS083_F_Ilgalaikioturt5Pavirsiniunuot1">'Forma 12'!$M$18</definedName>
    <definedName name="VAS083_F_Ilgalaikioturt5Turtovienetask1" localSheetId="11">'Forma 12'!$F$18</definedName>
    <definedName name="VAS083_F_Ilgalaikioturt5Turtovienetask1">'Forma 12'!$F$18</definedName>
    <definedName name="VAS083_F_Ilgalaikioturt60Apskaitosveikla1" localSheetId="11">'Forma 12'!$N$97</definedName>
    <definedName name="VAS083_F_Ilgalaikioturt60Apskaitosveikla1">'Forma 12'!$N$97</definedName>
    <definedName name="VAS083_F_Ilgalaikioturt60Geriamojovande7" localSheetId="11">'Forma 12'!$G$97</definedName>
    <definedName name="VAS083_F_Ilgalaikioturt60Geriamojovande7">'Forma 12'!$G$97</definedName>
    <definedName name="VAS083_F_Ilgalaikioturt60Geriamojovande8" localSheetId="11">'Forma 12'!$H$97</definedName>
    <definedName name="VAS083_F_Ilgalaikioturt60Geriamojovande8">'Forma 12'!$H$97</definedName>
    <definedName name="VAS083_F_Ilgalaikioturt60Geriamojovande9" localSheetId="11">'Forma 12'!$I$97</definedName>
    <definedName name="VAS083_F_Ilgalaikioturt60Geriamojovande9">'Forma 12'!$I$97</definedName>
    <definedName name="VAS083_F_Ilgalaikioturt60Inventorinisnu1" localSheetId="11">'Forma 12'!$D$97</definedName>
    <definedName name="VAS083_F_Ilgalaikioturt60Inventorinisnu1">'Forma 12'!$D$97</definedName>
    <definedName name="VAS083_F_Ilgalaikioturt60Kitareguliuoja1" localSheetId="11">'Forma 12'!$O$97</definedName>
    <definedName name="VAS083_F_Ilgalaikioturt60Kitareguliuoja1">'Forma 12'!$O$97</definedName>
    <definedName name="VAS083_F_Ilgalaikioturt60Kitosveiklosne1" localSheetId="11">'Forma 12'!$P$97</definedName>
    <definedName name="VAS083_F_Ilgalaikioturt60Kitosveiklosne1">'Forma 12'!$P$97</definedName>
    <definedName name="VAS083_F_Ilgalaikioturt60Lrklimatokaito1" localSheetId="11">'Forma 12'!$E$97</definedName>
    <definedName name="VAS083_F_Ilgalaikioturt60Lrklimatokaito1">'Forma 12'!$E$97</definedName>
    <definedName name="VAS083_F_Ilgalaikioturt60Nuotekudumblot1" localSheetId="11">'Forma 12'!$L$97</definedName>
    <definedName name="VAS083_F_Ilgalaikioturt60Nuotekudumblot1">'Forma 12'!$L$97</definedName>
    <definedName name="VAS083_F_Ilgalaikioturt60Nuotekusurinki1" localSheetId="11">'Forma 12'!$J$97</definedName>
    <definedName name="VAS083_F_Ilgalaikioturt60Nuotekusurinki1">'Forma 12'!$J$97</definedName>
    <definedName name="VAS083_F_Ilgalaikioturt60Nuotekuvalymas1" localSheetId="11">'Forma 12'!$K$97</definedName>
    <definedName name="VAS083_F_Ilgalaikioturt60Nuotekuvalymas1">'Forma 12'!$K$97</definedName>
    <definedName name="VAS083_F_Ilgalaikioturt60Pavirsiniunuot1" localSheetId="11">'Forma 12'!$M$97</definedName>
    <definedName name="VAS083_F_Ilgalaikioturt60Pavirsiniunuot1">'Forma 12'!$M$97</definedName>
    <definedName name="VAS083_F_Ilgalaikioturt60Turtovienetask1" localSheetId="11">'Forma 12'!$F$97</definedName>
    <definedName name="VAS083_F_Ilgalaikioturt60Turtovienetask1">'Forma 12'!$F$97</definedName>
    <definedName name="VAS083_F_Ilgalaikioturt61Apskaitosveikla1" localSheetId="11">'Forma 12'!$N$99</definedName>
    <definedName name="VAS083_F_Ilgalaikioturt61Apskaitosveikla1">'Forma 12'!$N$99</definedName>
    <definedName name="VAS083_F_Ilgalaikioturt61Geriamojovande7" localSheetId="11">'Forma 12'!$G$99</definedName>
    <definedName name="VAS083_F_Ilgalaikioturt61Geriamojovande7">'Forma 12'!$G$99</definedName>
    <definedName name="VAS083_F_Ilgalaikioturt61Geriamojovande8" localSheetId="11">'Forma 12'!$H$99</definedName>
    <definedName name="VAS083_F_Ilgalaikioturt61Geriamojovande8">'Forma 12'!$H$99</definedName>
    <definedName name="VAS083_F_Ilgalaikioturt61Geriamojovande9" localSheetId="11">'Forma 12'!$I$99</definedName>
    <definedName name="VAS083_F_Ilgalaikioturt61Geriamojovande9">'Forma 12'!$I$99</definedName>
    <definedName name="VAS083_F_Ilgalaikioturt61Inventorinisnu1" localSheetId="11">'Forma 12'!$D$99</definedName>
    <definedName name="VAS083_F_Ilgalaikioturt61Inventorinisnu1">'Forma 12'!$D$99</definedName>
    <definedName name="VAS083_F_Ilgalaikioturt61Kitareguliuoja1" localSheetId="11">'Forma 12'!$O$99</definedName>
    <definedName name="VAS083_F_Ilgalaikioturt61Kitareguliuoja1">'Forma 12'!$O$99</definedName>
    <definedName name="VAS083_F_Ilgalaikioturt61Kitosveiklosne1" localSheetId="11">'Forma 12'!$P$99</definedName>
    <definedName name="VAS083_F_Ilgalaikioturt61Kitosveiklosne1">'Forma 12'!$P$99</definedName>
    <definedName name="VAS083_F_Ilgalaikioturt61Lrklimatokaito1" localSheetId="11">'Forma 12'!$E$99</definedName>
    <definedName name="VAS083_F_Ilgalaikioturt61Lrklimatokaito1">'Forma 12'!$E$99</definedName>
    <definedName name="VAS083_F_Ilgalaikioturt61Nuotekudumblot1" localSheetId="11">'Forma 12'!$L$99</definedName>
    <definedName name="VAS083_F_Ilgalaikioturt61Nuotekudumblot1">'Forma 12'!$L$99</definedName>
    <definedName name="VAS083_F_Ilgalaikioturt61Nuotekusurinki1" localSheetId="11">'Forma 12'!$J$99</definedName>
    <definedName name="VAS083_F_Ilgalaikioturt61Nuotekusurinki1">'Forma 12'!$J$99</definedName>
    <definedName name="VAS083_F_Ilgalaikioturt61Nuotekuvalymas1" localSheetId="11">'Forma 12'!$K$99</definedName>
    <definedName name="VAS083_F_Ilgalaikioturt61Nuotekuvalymas1">'Forma 12'!$K$99</definedName>
    <definedName name="VAS083_F_Ilgalaikioturt61Pavirsiniunuot1" localSheetId="11">'Forma 12'!$M$99</definedName>
    <definedName name="VAS083_F_Ilgalaikioturt61Pavirsiniunuot1">'Forma 12'!$M$99</definedName>
    <definedName name="VAS083_F_Ilgalaikioturt61Turtovienetask1" localSheetId="11">'Forma 12'!$F$99</definedName>
    <definedName name="VAS083_F_Ilgalaikioturt61Turtovienetask1">'Forma 12'!$F$99</definedName>
    <definedName name="VAS083_F_Ilgalaikioturt62Apskaitosveikla1" localSheetId="11">'Forma 12'!$N$100</definedName>
    <definedName name="VAS083_F_Ilgalaikioturt62Apskaitosveikla1">'Forma 12'!$N$100</definedName>
    <definedName name="VAS083_F_Ilgalaikioturt62Geriamojovande7" localSheetId="11">'Forma 12'!$G$100</definedName>
    <definedName name="VAS083_F_Ilgalaikioturt62Geriamojovande7">'Forma 12'!$G$100</definedName>
    <definedName name="VAS083_F_Ilgalaikioturt62Geriamojovande8" localSheetId="11">'Forma 12'!$H$100</definedName>
    <definedName name="VAS083_F_Ilgalaikioturt62Geriamojovande8">'Forma 12'!$H$100</definedName>
    <definedName name="VAS083_F_Ilgalaikioturt62Geriamojovande9" localSheetId="11">'Forma 12'!$I$100</definedName>
    <definedName name="VAS083_F_Ilgalaikioturt62Geriamojovande9">'Forma 12'!$I$100</definedName>
    <definedName name="VAS083_F_Ilgalaikioturt62Inventorinisnu1" localSheetId="11">'Forma 12'!$D$100</definedName>
    <definedName name="VAS083_F_Ilgalaikioturt62Inventorinisnu1">'Forma 12'!$D$100</definedName>
    <definedName name="VAS083_F_Ilgalaikioturt62Kitareguliuoja1" localSheetId="11">'Forma 12'!$O$100</definedName>
    <definedName name="VAS083_F_Ilgalaikioturt62Kitareguliuoja1">'Forma 12'!$O$100</definedName>
    <definedName name="VAS083_F_Ilgalaikioturt62Kitosveiklosne1" localSheetId="11">'Forma 12'!$P$100</definedName>
    <definedName name="VAS083_F_Ilgalaikioturt62Kitosveiklosne1">'Forma 12'!$P$100</definedName>
    <definedName name="VAS083_F_Ilgalaikioturt62Lrklimatokaito1" localSheetId="11">'Forma 12'!$E$100</definedName>
    <definedName name="VAS083_F_Ilgalaikioturt62Lrklimatokaito1">'Forma 12'!$E$100</definedName>
    <definedName name="VAS083_F_Ilgalaikioturt62Nuotekudumblot1" localSheetId="11">'Forma 12'!$L$100</definedName>
    <definedName name="VAS083_F_Ilgalaikioturt62Nuotekudumblot1">'Forma 12'!$L$100</definedName>
    <definedName name="VAS083_F_Ilgalaikioturt62Nuotekusurinki1" localSheetId="11">'Forma 12'!$J$100</definedName>
    <definedName name="VAS083_F_Ilgalaikioturt62Nuotekusurinki1">'Forma 12'!$J$100</definedName>
    <definedName name="VAS083_F_Ilgalaikioturt62Nuotekuvalymas1" localSheetId="11">'Forma 12'!$K$100</definedName>
    <definedName name="VAS083_F_Ilgalaikioturt62Nuotekuvalymas1">'Forma 12'!$K$100</definedName>
    <definedName name="VAS083_F_Ilgalaikioturt62Pavirsiniunuot1" localSheetId="11">'Forma 12'!$M$100</definedName>
    <definedName name="VAS083_F_Ilgalaikioturt62Pavirsiniunuot1">'Forma 12'!$M$100</definedName>
    <definedName name="VAS083_F_Ilgalaikioturt62Turtovienetask1" localSheetId="11">'Forma 12'!$F$100</definedName>
    <definedName name="VAS083_F_Ilgalaikioturt62Turtovienetask1">'Forma 12'!$F$100</definedName>
    <definedName name="VAS083_F_Ilgalaikioturt63Apskaitosveikla1" localSheetId="11">'Forma 12'!$N$101</definedName>
    <definedName name="VAS083_F_Ilgalaikioturt63Apskaitosveikla1">'Forma 12'!$N$101</definedName>
    <definedName name="VAS083_F_Ilgalaikioturt63Geriamojovande7" localSheetId="11">'Forma 12'!$G$101</definedName>
    <definedName name="VAS083_F_Ilgalaikioturt63Geriamojovande7">'Forma 12'!$G$101</definedName>
    <definedName name="VAS083_F_Ilgalaikioturt63Geriamojovande8" localSheetId="11">'Forma 12'!$H$101</definedName>
    <definedName name="VAS083_F_Ilgalaikioturt63Geriamojovande8">'Forma 12'!$H$101</definedName>
    <definedName name="VAS083_F_Ilgalaikioturt63Geriamojovande9" localSheetId="11">'Forma 12'!$I$101</definedName>
    <definedName name="VAS083_F_Ilgalaikioturt63Geriamojovande9">'Forma 12'!$I$101</definedName>
    <definedName name="VAS083_F_Ilgalaikioturt63Inventorinisnu1" localSheetId="11">'Forma 12'!$D$101</definedName>
    <definedName name="VAS083_F_Ilgalaikioturt63Inventorinisnu1">'Forma 12'!$D$101</definedName>
    <definedName name="VAS083_F_Ilgalaikioturt63Kitareguliuoja1" localSheetId="11">'Forma 12'!$O$101</definedName>
    <definedName name="VAS083_F_Ilgalaikioturt63Kitareguliuoja1">'Forma 12'!$O$101</definedName>
    <definedName name="VAS083_F_Ilgalaikioturt63Kitosveiklosne1" localSheetId="11">'Forma 12'!$P$101</definedName>
    <definedName name="VAS083_F_Ilgalaikioturt63Kitosveiklosne1">'Forma 12'!$P$101</definedName>
    <definedName name="VAS083_F_Ilgalaikioturt63Lrklimatokaito1" localSheetId="11">'Forma 12'!$E$101</definedName>
    <definedName name="VAS083_F_Ilgalaikioturt63Lrklimatokaito1">'Forma 12'!$E$101</definedName>
    <definedName name="VAS083_F_Ilgalaikioturt63Nuotekudumblot1" localSheetId="11">'Forma 12'!$L$101</definedName>
    <definedName name="VAS083_F_Ilgalaikioturt63Nuotekudumblot1">'Forma 12'!$L$101</definedName>
    <definedName name="VAS083_F_Ilgalaikioturt63Nuotekusurinki1" localSheetId="11">'Forma 12'!$J$101</definedName>
    <definedName name="VAS083_F_Ilgalaikioturt63Nuotekusurinki1">'Forma 12'!$J$101</definedName>
    <definedName name="VAS083_F_Ilgalaikioturt63Nuotekuvalymas1" localSheetId="11">'Forma 12'!$K$101</definedName>
    <definedName name="VAS083_F_Ilgalaikioturt63Nuotekuvalymas1">'Forma 12'!$K$101</definedName>
    <definedName name="VAS083_F_Ilgalaikioturt63Pavirsiniunuot1" localSheetId="11">'Forma 12'!$M$101</definedName>
    <definedName name="VAS083_F_Ilgalaikioturt63Pavirsiniunuot1">'Forma 12'!$M$101</definedName>
    <definedName name="VAS083_F_Ilgalaikioturt63Turtovienetask1" localSheetId="11">'Forma 12'!$F$101</definedName>
    <definedName name="VAS083_F_Ilgalaikioturt63Turtovienetask1">'Forma 12'!$F$101</definedName>
    <definedName name="VAS083_F_Ilgalaikioturt64Apskaitosveikla1" localSheetId="11">'Forma 12'!$N$103</definedName>
    <definedName name="VAS083_F_Ilgalaikioturt64Apskaitosveikla1">'Forma 12'!$N$103</definedName>
    <definedName name="VAS083_F_Ilgalaikioturt64Geriamojovande7" localSheetId="11">'Forma 12'!$G$103</definedName>
    <definedName name="VAS083_F_Ilgalaikioturt64Geriamojovande7">'Forma 12'!$G$103</definedName>
    <definedName name="VAS083_F_Ilgalaikioturt64Geriamojovande8" localSheetId="11">'Forma 12'!$H$103</definedName>
    <definedName name="VAS083_F_Ilgalaikioturt64Geriamojovande8">'Forma 12'!$H$103</definedName>
    <definedName name="VAS083_F_Ilgalaikioturt64Geriamojovande9" localSheetId="11">'Forma 12'!$I$103</definedName>
    <definedName name="VAS083_F_Ilgalaikioturt64Geriamojovande9">'Forma 12'!$I$103</definedName>
    <definedName name="VAS083_F_Ilgalaikioturt64Inventorinisnu1" localSheetId="11">'Forma 12'!$D$103</definedName>
    <definedName name="VAS083_F_Ilgalaikioturt64Inventorinisnu1">'Forma 12'!$D$103</definedName>
    <definedName name="VAS083_F_Ilgalaikioturt64Kitareguliuoja1" localSheetId="11">'Forma 12'!$O$103</definedName>
    <definedName name="VAS083_F_Ilgalaikioturt64Kitareguliuoja1">'Forma 12'!$O$103</definedName>
    <definedName name="VAS083_F_Ilgalaikioturt64Kitosveiklosne1" localSheetId="11">'Forma 12'!$P$103</definedName>
    <definedName name="VAS083_F_Ilgalaikioturt64Kitosveiklosne1">'Forma 12'!$P$103</definedName>
    <definedName name="VAS083_F_Ilgalaikioturt64Lrklimatokaito1" localSheetId="11">'Forma 12'!$E$103</definedName>
    <definedName name="VAS083_F_Ilgalaikioturt64Lrklimatokaito1">'Forma 12'!$E$103</definedName>
    <definedName name="VAS083_F_Ilgalaikioturt64Nuotekudumblot1" localSheetId="11">'Forma 12'!$L$103</definedName>
    <definedName name="VAS083_F_Ilgalaikioturt64Nuotekudumblot1">'Forma 12'!$L$103</definedName>
    <definedName name="VAS083_F_Ilgalaikioturt64Nuotekusurinki1" localSheetId="11">'Forma 12'!$J$103</definedName>
    <definedName name="VAS083_F_Ilgalaikioturt64Nuotekusurinki1">'Forma 12'!$J$103</definedName>
    <definedName name="VAS083_F_Ilgalaikioturt64Nuotekuvalymas1" localSheetId="11">'Forma 12'!$K$103</definedName>
    <definedName name="VAS083_F_Ilgalaikioturt64Nuotekuvalymas1">'Forma 12'!$K$103</definedName>
    <definedName name="VAS083_F_Ilgalaikioturt64Pavirsiniunuot1" localSheetId="11">'Forma 12'!$M$103</definedName>
    <definedName name="VAS083_F_Ilgalaikioturt64Pavirsiniunuot1">'Forma 12'!$M$103</definedName>
    <definedName name="VAS083_F_Ilgalaikioturt64Turtovienetask1" localSheetId="11">'Forma 12'!$F$103</definedName>
    <definedName name="VAS083_F_Ilgalaikioturt64Turtovienetask1">'Forma 12'!$F$103</definedName>
    <definedName name="VAS083_F_Ilgalaikioturt65Apskaitosveikla1" localSheetId="11">'Forma 12'!$N$104</definedName>
    <definedName name="VAS083_F_Ilgalaikioturt65Apskaitosveikla1">'Forma 12'!$N$104</definedName>
    <definedName name="VAS083_F_Ilgalaikioturt65Geriamojovande7" localSheetId="11">'Forma 12'!$G$104</definedName>
    <definedName name="VAS083_F_Ilgalaikioturt65Geriamojovande7">'Forma 12'!$G$104</definedName>
    <definedName name="VAS083_F_Ilgalaikioturt65Geriamojovande8" localSheetId="11">'Forma 12'!$H$104</definedName>
    <definedName name="VAS083_F_Ilgalaikioturt65Geriamojovande8">'Forma 12'!$H$104</definedName>
    <definedName name="VAS083_F_Ilgalaikioturt65Geriamojovande9" localSheetId="11">'Forma 12'!$I$104</definedName>
    <definedName name="VAS083_F_Ilgalaikioturt65Geriamojovande9">'Forma 12'!$I$104</definedName>
    <definedName name="VAS083_F_Ilgalaikioturt65Inventorinisnu1" localSheetId="11">'Forma 12'!$D$104</definedName>
    <definedName name="VAS083_F_Ilgalaikioturt65Inventorinisnu1">'Forma 12'!$D$104</definedName>
    <definedName name="VAS083_F_Ilgalaikioturt65Kitareguliuoja1" localSheetId="11">'Forma 12'!$O$104</definedName>
    <definedName name="VAS083_F_Ilgalaikioturt65Kitareguliuoja1">'Forma 12'!$O$104</definedName>
    <definedName name="VAS083_F_Ilgalaikioturt65Kitosveiklosne1" localSheetId="11">'Forma 12'!$P$104</definedName>
    <definedName name="VAS083_F_Ilgalaikioturt65Kitosveiklosne1">'Forma 12'!$P$104</definedName>
    <definedName name="VAS083_F_Ilgalaikioturt65Lrklimatokaito1" localSheetId="11">'Forma 12'!$E$104</definedName>
    <definedName name="VAS083_F_Ilgalaikioturt65Lrklimatokaito1">'Forma 12'!$E$104</definedName>
    <definedName name="VAS083_F_Ilgalaikioturt65Nuotekudumblot1" localSheetId="11">'Forma 12'!$L$104</definedName>
    <definedName name="VAS083_F_Ilgalaikioturt65Nuotekudumblot1">'Forma 12'!$L$104</definedName>
    <definedName name="VAS083_F_Ilgalaikioturt65Nuotekusurinki1" localSheetId="11">'Forma 12'!$J$104</definedName>
    <definedName name="VAS083_F_Ilgalaikioturt65Nuotekusurinki1">'Forma 12'!$J$104</definedName>
    <definedName name="VAS083_F_Ilgalaikioturt65Nuotekuvalymas1" localSheetId="11">'Forma 12'!$K$104</definedName>
    <definedName name="VAS083_F_Ilgalaikioturt65Nuotekuvalymas1">'Forma 12'!$K$104</definedName>
    <definedName name="VAS083_F_Ilgalaikioturt65Pavirsiniunuot1" localSheetId="11">'Forma 12'!$M$104</definedName>
    <definedName name="VAS083_F_Ilgalaikioturt65Pavirsiniunuot1">'Forma 12'!$M$104</definedName>
    <definedName name="VAS083_F_Ilgalaikioturt65Turtovienetask1" localSheetId="11">'Forma 12'!$F$104</definedName>
    <definedName name="VAS083_F_Ilgalaikioturt65Turtovienetask1">'Forma 12'!$F$104</definedName>
    <definedName name="VAS083_F_Ilgalaikioturt66Apskaitosveikla1" localSheetId="11">'Forma 12'!$N$105</definedName>
    <definedName name="VAS083_F_Ilgalaikioturt66Apskaitosveikla1">'Forma 12'!$N$105</definedName>
    <definedName name="VAS083_F_Ilgalaikioturt66Geriamojovande7" localSheetId="11">'Forma 12'!$G$105</definedName>
    <definedName name="VAS083_F_Ilgalaikioturt66Geriamojovande7">'Forma 12'!$G$105</definedName>
    <definedName name="VAS083_F_Ilgalaikioturt66Geriamojovande8" localSheetId="11">'Forma 12'!$H$105</definedName>
    <definedName name="VAS083_F_Ilgalaikioturt66Geriamojovande8">'Forma 12'!$H$105</definedName>
    <definedName name="VAS083_F_Ilgalaikioturt66Geriamojovande9" localSheetId="11">'Forma 12'!$I$105</definedName>
    <definedName name="VAS083_F_Ilgalaikioturt66Geriamojovande9">'Forma 12'!$I$105</definedName>
    <definedName name="VAS083_F_Ilgalaikioturt66Inventorinisnu1" localSheetId="11">'Forma 12'!$D$105</definedName>
    <definedName name="VAS083_F_Ilgalaikioturt66Inventorinisnu1">'Forma 12'!$D$105</definedName>
    <definedName name="VAS083_F_Ilgalaikioturt66Kitareguliuoja1" localSheetId="11">'Forma 12'!$O$105</definedName>
    <definedName name="VAS083_F_Ilgalaikioturt66Kitareguliuoja1">'Forma 12'!$O$105</definedName>
    <definedName name="VAS083_F_Ilgalaikioturt66Kitosveiklosne1" localSheetId="11">'Forma 12'!$P$105</definedName>
    <definedName name="VAS083_F_Ilgalaikioturt66Kitosveiklosne1">'Forma 12'!$P$105</definedName>
    <definedName name="VAS083_F_Ilgalaikioturt66Lrklimatokaito1" localSheetId="11">'Forma 12'!$E$105</definedName>
    <definedName name="VAS083_F_Ilgalaikioturt66Lrklimatokaito1">'Forma 12'!$E$105</definedName>
    <definedName name="VAS083_F_Ilgalaikioturt66Nuotekudumblot1" localSheetId="11">'Forma 12'!$L$105</definedName>
    <definedName name="VAS083_F_Ilgalaikioturt66Nuotekudumblot1">'Forma 12'!$L$105</definedName>
    <definedName name="VAS083_F_Ilgalaikioturt66Nuotekusurinki1" localSheetId="11">'Forma 12'!$J$105</definedName>
    <definedName name="VAS083_F_Ilgalaikioturt66Nuotekusurinki1">'Forma 12'!$J$105</definedName>
    <definedName name="VAS083_F_Ilgalaikioturt66Nuotekuvalymas1" localSheetId="11">'Forma 12'!$K$105</definedName>
    <definedName name="VAS083_F_Ilgalaikioturt66Nuotekuvalymas1">'Forma 12'!$K$105</definedName>
    <definedName name="VAS083_F_Ilgalaikioturt66Pavirsiniunuot1" localSheetId="11">'Forma 12'!$M$105</definedName>
    <definedName name="VAS083_F_Ilgalaikioturt66Pavirsiniunuot1">'Forma 12'!$M$105</definedName>
    <definedName name="VAS083_F_Ilgalaikioturt66Turtovienetask1" localSheetId="11">'Forma 12'!$F$105</definedName>
    <definedName name="VAS083_F_Ilgalaikioturt66Turtovienetask1">'Forma 12'!$F$105</definedName>
    <definedName name="VAS083_F_Ilgalaikioturt67Apskaitosveikla1" localSheetId="11">'Forma 12'!$N$108</definedName>
    <definedName name="VAS083_F_Ilgalaikioturt67Apskaitosveikla1">'Forma 12'!$N$108</definedName>
    <definedName name="VAS083_F_Ilgalaikioturt67Geriamojovande7" localSheetId="11">'Forma 12'!$G$108</definedName>
    <definedName name="VAS083_F_Ilgalaikioturt67Geriamojovande7">'Forma 12'!$G$108</definedName>
    <definedName name="VAS083_F_Ilgalaikioturt67Geriamojovande8" localSheetId="11">'Forma 12'!$H$108</definedName>
    <definedName name="VAS083_F_Ilgalaikioturt67Geriamojovande8">'Forma 12'!$H$108</definedName>
    <definedName name="VAS083_F_Ilgalaikioturt67Geriamojovande9" localSheetId="11">'Forma 12'!$I$108</definedName>
    <definedName name="VAS083_F_Ilgalaikioturt67Geriamojovande9">'Forma 12'!$I$108</definedName>
    <definedName name="VAS083_F_Ilgalaikioturt67Inventorinisnu1" localSheetId="11">'Forma 12'!$D$108</definedName>
    <definedName name="VAS083_F_Ilgalaikioturt67Inventorinisnu1">'Forma 12'!$D$108</definedName>
    <definedName name="VAS083_F_Ilgalaikioturt67Kitareguliuoja1" localSheetId="11">'Forma 12'!$O$108</definedName>
    <definedName name="VAS083_F_Ilgalaikioturt67Kitareguliuoja1">'Forma 12'!$O$108</definedName>
    <definedName name="VAS083_F_Ilgalaikioturt67Kitosveiklosne1" localSheetId="11">'Forma 12'!$P$108</definedName>
    <definedName name="VAS083_F_Ilgalaikioturt67Kitosveiklosne1">'Forma 12'!$P$108</definedName>
    <definedName name="VAS083_F_Ilgalaikioturt67Lrklimatokaito1" localSheetId="11">'Forma 12'!$E$108</definedName>
    <definedName name="VAS083_F_Ilgalaikioturt67Lrklimatokaito1">'Forma 12'!$E$108</definedName>
    <definedName name="VAS083_F_Ilgalaikioturt67Nuotekudumblot1" localSheetId="11">'Forma 12'!$L$108</definedName>
    <definedName name="VAS083_F_Ilgalaikioturt67Nuotekudumblot1">'Forma 12'!$L$108</definedName>
    <definedName name="VAS083_F_Ilgalaikioturt67Nuotekusurinki1" localSheetId="11">'Forma 12'!$J$108</definedName>
    <definedName name="VAS083_F_Ilgalaikioturt67Nuotekusurinki1">'Forma 12'!$J$108</definedName>
    <definedName name="VAS083_F_Ilgalaikioturt67Nuotekuvalymas1" localSheetId="11">'Forma 12'!$K$108</definedName>
    <definedName name="VAS083_F_Ilgalaikioturt67Nuotekuvalymas1">'Forma 12'!$K$108</definedName>
    <definedName name="VAS083_F_Ilgalaikioturt67Pavirsiniunuot1" localSheetId="11">'Forma 12'!$M$108</definedName>
    <definedName name="VAS083_F_Ilgalaikioturt67Pavirsiniunuot1">'Forma 12'!$M$108</definedName>
    <definedName name="VAS083_F_Ilgalaikioturt67Turtovienetask1" localSheetId="11">'Forma 12'!$F$108</definedName>
    <definedName name="VAS083_F_Ilgalaikioturt67Turtovienetask1">'Forma 12'!$F$108</definedName>
    <definedName name="VAS083_F_Ilgalaikioturt68Apskaitosveikla1" localSheetId="11">'Forma 12'!$N$109</definedName>
    <definedName name="VAS083_F_Ilgalaikioturt68Apskaitosveikla1">'Forma 12'!$N$109</definedName>
    <definedName name="VAS083_F_Ilgalaikioturt68Geriamojovande7" localSheetId="11">'Forma 12'!$G$109</definedName>
    <definedName name="VAS083_F_Ilgalaikioturt68Geriamojovande7">'Forma 12'!$G$109</definedName>
    <definedName name="VAS083_F_Ilgalaikioturt68Geriamojovande8" localSheetId="11">'Forma 12'!$H$109</definedName>
    <definedName name="VAS083_F_Ilgalaikioturt68Geriamojovande8">'Forma 12'!$H$109</definedName>
    <definedName name="VAS083_F_Ilgalaikioturt68Geriamojovande9" localSheetId="11">'Forma 12'!$I$109</definedName>
    <definedName name="VAS083_F_Ilgalaikioturt68Geriamojovande9">'Forma 12'!$I$109</definedName>
    <definedName name="VAS083_F_Ilgalaikioturt68Inventorinisnu1" localSheetId="11">'Forma 12'!$D$109</definedName>
    <definedName name="VAS083_F_Ilgalaikioturt68Inventorinisnu1">'Forma 12'!$D$109</definedName>
    <definedName name="VAS083_F_Ilgalaikioturt68Kitareguliuoja1" localSheetId="11">'Forma 12'!$O$109</definedName>
    <definedName name="VAS083_F_Ilgalaikioturt68Kitareguliuoja1">'Forma 12'!$O$109</definedName>
    <definedName name="VAS083_F_Ilgalaikioturt68Kitosveiklosne1" localSheetId="11">'Forma 12'!$P$109</definedName>
    <definedName name="VAS083_F_Ilgalaikioturt68Kitosveiklosne1">'Forma 12'!$P$109</definedName>
    <definedName name="VAS083_F_Ilgalaikioturt68Lrklimatokaito1" localSheetId="11">'Forma 12'!$E$109</definedName>
    <definedName name="VAS083_F_Ilgalaikioturt68Lrklimatokaito1">'Forma 12'!$E$109</definedName>
    <definedName name="VAS083_F_Ilgalaikioturt68Nuotekudumblot1" localSheetId="11">'Forma 12'!$L$109</definedName>
    <definedName name="VAS083_F_Ilgalaikioturt68Nuotekudumblot1">'Forma 12'!$L$109</definedName>
    <definedName name="VAS083_F_Ilgalaikioturt68Nuotekusurinki1" localSheetId="11">'Forma 12'!$J$109</definedName>
    <definedName name="VAS083_F_Ilgalaikioturt68Nuotekusurinki1">'Forma 12'!$J$109</definedName>
    <definedName name="VAS083_F_Ilgalaikioturt68Nuotekuvalymas1" localSheetId="11">'Forma 12'!$K$109</definedName>
    <definedName name="VAS083_F_Ilgalaikioturt68Nuotekuvalymas1">'Forma 12'!$K$109</definedName>
    <definedName name="VAS083_F_Ilgalaikioturt68Pavirsiniunuot1" localSheetId="11">'Forma 12'!$M$109</definedName>
    <definedName name="VAS083_F_Ilgalaikioturt68Pavirsiniunuot1">'Forma 12'!$M$109</definedName>
    <definedName name="VAS083_F_Ilgalaikioturt68Turtovienetask1" localSheetId="11">'Forma 12'!$F$109</definedName>
    <definedName name="VAS083_F_Ilgalaikioturt68Turtovienetask1">'Forma 12'!$F$109</definedName>
    <definedName name="VAS083_F_Ilgalaikioturt69Apskaitosveikla1" localSheetId="11">'Forma 12'!$N$110</definedName>
    <definedName name="VAS083_F_Ilgalaikioturt69Apskaitosveikla1">'Forma 12'!$N$110</definedName>
    <definedName name="VAS083_F_Ilgalaikioturt69Geriamojovande7" localSheetId="11">'Forma 12'!$G$110</definedName>
    <definedName name="VAS083_F_Ilgalaikioturt69Geriamojovande7">'Forma 12'!$G$110</definedName>
    <definedName name="VAS083_F_Ilgalaikioturt69Geriamojovande8" localSheetId="11">'Forma 12'!$H$110</definedName>
    <definedName name="VAS083_F_Ilgalaikioturt69Geriamojovande8">'Forma 12'!$H$110</definedName>
    <definedName name="VAS083_F_Ilgalaikioturt69Geriamojovande9" localSheetId="11">'Forma 12'!$I$110</definedName>
    <definedName name="VAS083_F_Ilgalaikioturt69Geriamojovande9">'Forma 12'!$I$110</definedName>
    <definedName name="VAS083_F_Ilgalaikioturt69Inventorinisnu1" localSheetId="11">'Forma 12'!$D$110</definedName>
    <definedName name="VAS083_F_Ilgalaikioturt69Inventorinisnu1">'Forma 12'!$D$110</definedName>
    <definedName name="VAS083_F_Ilgalaikioturt69Kitareguliuoja1" localSheetId="11">'Forma 12'!$O$110</definedName>
    <definedName name="VAS083_F_Ilgalaikioturt69Kitareguliuoja1">'Forma 12'!$O$110</definedName>
    <definedName name="VAS083_F_Ilgalaikioturt69Kitosveiklosne1" localSheetId="11">'Forma 12'!$P$110</definedName>
    <definedName name="VAS083_F_Ilgalaikioturt69Kitosveiklosne1">'Forma 12'!$P$110</definedName>
    <definedName name="VAS083_F_Ilgalaikioturt69Lrklimatokaito1" localSheetId="11">'Forma 12'!$E$110</definedName>
    <definedName name="VAS083_F_Ilgalaikioturt69Lrklimatokaito1">'Forma 12'!$E$110</definedName>
    <definedName name="VAS083_F_Ilgalaikioturt69Nuotekudumblot1" localSheetId="11">'Forma 12'!$L$110</definedName>
    <definedName name="VAS083_F_Ilgalaikioturt69Nuotekudumblot1">'Forma 12'!$L$110</definedName>
    <definedName name="VAS083_F_Ilgalaikioturt69Nuotekusurinki1" localSheetId="11">'Forma 12'!$J$110</definedName>
    <definedName name="VAS083_F_Ilgalaikioturt69Nuotekusurinki1">'Forma 12'!$J$110</definedName>
    <definedName name="VAS083_F_Ilgalaikioturt69Nuotekuvalymas1" localSheetId="11">'Forma 12'!$K$110</definedName>
    <definedName name="VAS083_F_Ilgalaikioturt69Nuotekuvalymas1">'Forma 12'!$K$110</definedName>
    <definedName name="VAS083_F_Ilgalaikioturt69Pavirsiniunuot1" localSheetId="11">'Forma 12'!$M$110</definedName>
    <definedName name="VAS083_F_Ilgalaikioturt69Pavirsiniunuot1">'Forma 12'!$M$110</definedName>
    <definedName name="VAS083_F_Ilgalaikioturt69Turtovienetask1" localSheetId="11">'Forma 12'!$F$110</definedName>
    <definedName name="VAS083_F_Ilgalaikioturt69Turtovienetask1">'Forma 12'!$F$110</definedName>
    <definedName name="VAS083_F_Ilgalaikioturt6Apskaitosveikla1" localSheetId="11">'Forma 12'!$N$19</definedName>
    <definedName name="VAS083_F_Ilgalaikioturt6Apskaitosveikla1">'Forma 12'!$N$19</definedName>
    <definedName name="VAS083_F_Ilgalaikioturt6Geriamojovande7" localSheetId="11">'Forma 12'!$G$19</definedName>
    <definedName name="VAS083_F_Ilgalaikioturt6Geriamojovande7">'Forma 12'!$G$19</definedName>
    <definedName name="VAS083_F_Ilgalaikioturt6Geriamojovande8" localSheetId="11">'Forma 12'!$H$19</definedName>
    <definedName name="VAS083_F_Ilgalaikioturt6Geriamojovande8">'Forma 12'!$H$19</definedName>
    <definedName name="VAS083_F_Ilgalaikioturt6Geriamojovande9" localSheetId="11">'Forma 12'!$I$19</definedName>
    <definedName name="VAS083_F_Ilgalaikioturt6Geriamojovande9">'Forma 12'!$I$19</definedName>
    <definedName name="VAS083_F_Ilgalaikioturt6Inventorinisnu1" localSheetId="11">'Forma 12'!$D$19</definedName>
    <definedName name="VAS083_F_Ilgalaikioturt6Inventorinisnu1">'Forma 12'!$D$19</definedName>
    <definedName name="VAS083_F_Ilgalaikioturt6Kitareguliuoja1" localSheetId="11">'Forma 12'!$O$19</definedName>
    <definedName name="VAS083_F_Ilgalaikioturt6Kitareguliuoja1">'Forma 12'!$O$19</definedName>
    <definedName name="VAS083_F_Ilgalaikioturt6Kitosveiklosne1" localSheetId="11">'Forma 12'!$P$19</definedName>
    <definedName name="VAS083_F_Ilgalaikioturt6Kitosveiklosne1">'Forma 12'!$P$19</definedName>
    <definedName name="VAS083_F_Ilgalaikioturt6Lrklimatokaito1" localSheetId="11">'Forma 12'!$E$19</definedName>
    <definedName name="VAS083_F_Ilgalaikioturt6Lrklimatokaito1">'Forma 12'!$E$19</definedName>
    <definedName name="VAS083_F_Ilgalaikioturt6Nuotekudumblot1" localSheetId="11">'Forma 12'!$L$19</definedName>
    <definedName name="VAS083_F_Ilgalaikioturt6Nuotekudumblot1">'Forma 12'!$L$19</definedName>
    <definedName name="VAS083_F_Ilgalaikioturt6Nuotekusurinki1" localSheetId="11">'Forma 12'!$J$19</definedName>
    <definedName name="VAS083_F_Ilgalaikioturt6Nuotekusurinki1">'Forma 12'!$J$19</definedName>
    <definedName name="VAS083_F_Ilgalaikioturt6Nuotekuvalymas1" localSheetId="11">'Forma 12'!$K$19</definedName>
    <definedName name="VAS083_F_Ilgalaikioturt6Nuotekuvalymas1">'Forma 12'!$K$19</definedName>
    <definedName name="VAS083_F_Ilgalaikioturt6Pavirsiniunuot1" localSheetId="11">'Forma 12'!$M$19</definedName>
    <definedName name="VAS083_F_Ilgalaikioturt6Pavirsiniunuot1">'Forma 12'!$M$19</definedName>
    <definedName name="VAS083_F_Ilgalaikioturt6Turtovienetask1" localSheetId="11">'Forma 12'!$F$19</definedName>
    <definedName name="VAS083_F_Ilgalaikioturt6Turtovienetask1">'Forma 12'!$F$19</definedName>
    <definedName name="VAS083_F_Ilgalaikioturt70Apskaitosveikla1" localSheetId="11">'Forma 12'!$N$112</definedName>
    <definedName name="VAS083_F_Ilgalaikioturt70Apskaitosveikla1">'Forma 12'!$N$112</definedName>
    <definedName name="VAS083_F_Ilgalaikioturt70Geriamojovande7" localSheetId="11">'Forma 12'!$G$112</definedName>
    <definedName name="VAS083_F_Ilgalaikioturt70Geriamojovande7">'Forma 12'!$G$112</definedName>
    <definedName name="VAS083_F_Ilgalaikioturt70Geriamojovande8" localSheetId="11">'Forma 12'!$H$112</definedName>
    <definedName name="VAS083_F_Ilgalaikioturt70Geriamojovande8">'Forma 12'!$H$112</definedName>
    <definedName name="VAS083_F_Ilgalaikioturt70Geriamojovande9" localSheetId="11">'Forma 12'!$I$112</definedName>
    <definedName name="VAS083_F_Ilgalaikioturt70Geriamojovande9">'Forma 12'!$I$112</definedName>
    <definedName name="VAS083_F_Ilgalaikioturt70Inventorinisnu1" localSheetId="11">'Forma 12'!$D$112</definedName>
    <definedName name="VAS083_F_Ilgalaikioturt70Inventorinisnu1">'Forma 12'!$D$112</definedName>
    <definedName name="VAS083_F_Ilgalaikioturt70Kitareguliuoja1" localSheetId="11">'Forma 12'!$O$112</definedName>
    <definedName name="VAS083_F_Ilgalaikioturt70Kitareguliuoja1">'Forma 12'!$O$112</definedName>
    <definedName name="VAS083_F_Ilgalaikioturt70Kitosveiklosne1" localSheetId="11">'Forma 12'!$P$112</definedName>
    <definedName name="VAS083_F_Ilgalaikioturt70Kitosveiklosne1">'Forma 12'!$P$112</definedName>
    <definedName name="VAS083_F_Ilgalaikioturt70Lrklimatokaito1" localSheetId="11">'Forma 12'!$E$112</definedName>
    <definedName name="VAS083_F_Ilgalaikioturt70Lrklimatokaito1">'Forma 12'!$E$112</definedName>
    <definedName name="VAS083_F_Ilgalaikioturt70Nuotekudumblot1" localSheetId="11">'Forma 12'!$L$112</definedName>
    <definedName name="VAS083_F_Ilgalaikioturt70Nuotekudumblot1">'Forma 12'!$L$112</definedName>
    <definedName name="VAS083_F_Ilgalaikioturt70Nuotekusurinki1" localSheetId="11">'Forma 12'!$J$112</definedName>
    <definedName name="VAS083_F_Ilgalaikioturt70Nuotekusurinki1">'Forma 12'!$J$112</definedName>
    <definedName name="VAS083_F_Ilgalaikioturt70Nuotekuvalymas1" localSheetId="11">'Forma 12'!$K$112</definedName>
    <definedName name="VAS083_F_Ilgalaikioturt70Nuotekuvalymas1">'Forma 12'!$K$112</definedName>
    <definedName name="VAS083_F_Ilgalaikioturt70Pavirsiniunuot1" localSheetId="11">'Forma 12'!$M$112</definedName>
    <definedName name="VAS083_F_Ilgalaikioturt70Pavirsiniunuot1">'Forma 12'!$M$112</definedName>
    <definedName name="VAS083_F_Ilgalaikioturt70Turtovienetask1" localSheetId="11">'Forma 12'!$F$112</definedName>
    <definedName name="VAS083_F_Ilgalaikioturt70Turtovienetask1">'Forma 12'!$F$112</definedName>
    <definedName name="VAS083_F_Ilgalaikioturt71Apskaitosveikla1" localSheetId="11">'Forma 12'!$N$113</definedName>
    <definedName name="VAS083_F_Ilgalaikioturt71Apskaitosveikla1">'Forma 12'!$N$113</definedName>
    <definedName name="VAS083_F_Ilgalaikioturt71Geriamojovande7" localSheetId="11">'Forma 12'!$G$113</definedName>
    <definedName name="VAS083_F_Ilgalaikioturt71Geriamojovande7">'Forma 12'!$G$113</definedName>
    <definedName name="VAS083_F_Ilgalaikioturt71Geriamojovande8" localSheetId="11">'Forma 12'!$H$113</definedName>
    <definedName name="VAS083_F_Ilgalaikioturt71Geriamojovande8">'Forma 12'!$H$113</definedName>
    <definedName name="VAS083_F_Ilgalaikioturt71Geriamojovande9" localSheetId="11">'Forma 12'!$I$113</definedName>
    <definedName name="VAS083_F_Ilgalaikioturt71Geriamojovande9">'Forma 12'!$I$113</definedName>
    <definedName name="VAS083_F_Ilgalaikioturt71Inventorinisnu1" localSheetId="11">'Forma 12'!$D$113</definedName>
    <definedName name="VAS083_F_Ilgalaikioturt71Inventorinisnu1">'Forma 12'!$D$113</definedName>
    <definedName name="VAS083_F_Ilgalaikioturt71Kitareguliuoja1" localSheetId="11">'Forma 12'!$O$113</definedName>
    <definedName name="VAS083_F_Ilgalaikioturt71Kitareguliuoja1">'Forma 12'!$O$113</definedName>
    <definedName name="VAS083_F_Ilgalaikioturt71Kitosveiklosne1" localSheetId="11">'Forma 12'!$P$113</definedName>
    <definedName name="VAS083_F_Ilgalaikioturt71Kitosveiklosne1">'Forma 12'!$P$113</definedName>
    <definedName name="VAS083_F_Ilgalaikioturt71Lrklimatokaito1" localSheetId="11">'Forma 12'!$E$113</definedName>
    <definedName name="VAS083_F_Ilgalaikioturt71Lrklimatokaito1">'Forma 12'!$E$113</definedName>
    <definedName name="VAS083_F_Ilgalaikioturt71Nuotekudumblot1" localSheetId="11">'Forma 12'!$L$113</definedName>
    <definedName name="VAS083_F_Ilgalaikioturt71Nuotekudumblot1">'Forma 12'!$L$113</definedName>
    <definedName name="VAS083_F_Ilgalaikioturt71Nuotekusurinki1" localSheetId="11">'Forma 12'!$J$113</definedName>
    <definedName name="VAS083_F_Ilgalaikioturt71Nuotekusurinki1">'Forma 12'!$J$113</definedName>
    <definedName name="VAS083_F_Ilgalaikioturt71Nuotekuvalymas1" localSheetId="11">'Forma 12'!$K$113</definedName>
    <definedName name="VAS083_F_Ilgalaikioturt71Nuotekuvalymas1">'Forma 12'!$K$113</definedName>
    <definedName name="VAS083_F_Ilgalaikioturt71Pavirsiniunuot1" localSheetId="11">'Forma 12'!$M$113</definedName>
    <definedName name="VAS083_F_Ilgalaikioturt71Pavirsiniunuot1">'Forma 12'!$M$113</definedName>
    <definedName name="VAS083_F_Ilgalaikioturt71Turtovienetask1" localSheetId="11">'Forma 12'!$F$113</definedName>
    <definedName name="VAS083_F_Ilgalaikioturt71Turtovienetask1">'Forma 12'!$F$113</definedName>
    <definedName name="VAS083_F_Ilgalaikioturt72Apskaitosveikla1" localSheetId="11">'Forma 12'!$N$114</definedName>
    <definedName name="VAS083_F_Ilgalaikioturt72Apskaitosveikla1">'Forma 12'!$N$114</definedName>
    <definedName name="VAS083_F_Ilgalaikioturt72Geriamojovande7" localSheetId="11">'Forma 12'!$G$114</definedName>
    <definedName name="VAS083_F_Ilgalaikioturt72Geriamojovande7">'Forma 12'!$G$114</definedName>
    <definedName name="VAS083_F_Ilgalaikioturt72Geriamojovande8" localSheetId="11">'Forma 12'!$H$114</definedName>
    <definedName name="VAS083_F_Ilgalaikioturt72Geriamojovande8">'Forma 12'!$H$114</definedName>
    <definedName name="VAS083_F_Ilgalaikioturt72Geriamojovande9" localSheetId="11">'Forma 12'!$I$114</definedName>
    <definedName name="VAS083_F_Ilgalaikioturt72Geriamojovande9">'Forma 12'!$I$114</definedName>
    <definedName name="VAS083_F_Ilgalaikioturt72Inventorinisnu1" localSheetId="11">'Forma 12'!$D$114</definedName>
    <definedName name="VAS083_F_Ilgalaikioturt72Inventorinisnu1">'Forma 12'!$D$114</definedName>
    <definedName name="VAS083_F_Ilgalaikioturt72Kitareguliuoja1" localSheetId="11">'Forma 12'!$O$114</definedName>
    <definedName name="VAS083_F_Ilgalaikioturt72Kitareguliuoja1">'Forma 12'!$O$114</definedName>
    <definedName name="VAS083_F_Ilgalaikioturt72Kitosveiklosne1" localSheetId="11">'Forma 12'!$P$114</definedName>
    <definedName name="VAS083_F_Ilgalaikioturt72Kitosveiklosne1">'Forma 12'!$P$114</definedName>
    <definedName name="VAS083_F_Ilgalaikioturt72Lrklimatokaito1" localSheetId="11">'Forma 12'!$E$114</definedName>
    <definedName name="VAS083_F_Ilgalaikioturt72Lrklimatokaito1">'Forma 12'!$E$114</definedName>
    <definedName name="VAS083_F_Ilgalaikioturt72Nuotekudumblot1" localSheetId="11">'Forma 12'!$L$114</definedName>
    <definedName name="VAS083_F_Ilgalaikioturt72Nuotekudumblot1">'Forma 12'!$L$114</definedName>
    <definedName name="VAS083_F_Ilgalaikioturt72Nuotekusurinki1" localSheetId="11">'Forma 12'!$J$114</definedName>
    <definedName name="VAS083_F_Ilgalaikioturt72Nuotekusurinki1">'Forma 12'!$J$114</definedName>
    <definedName name="VAS083_F_Ilgalaikioturt72Nuotekuvalymas1" localSheetId="11">'Forma 12'!$K$114</definedName>
    <definedName name="VAS083_F_Ilgalaikioturt72Nuotekuvalymas1">'Forma 12'!$K$114</definedName>
    <definedName name="VAS083_F_Ilgalaikioturt72Pavirsiniunuot1" localSheetId="11">'Forma 12'!$M$114</definedName>
    <definedName name="VAS083_F_Ilgalaikioturt72Pavirsiniunuot1">'Forma 12'!$M$114</definedName>
    <definedName name="VAS083_F_Ilgalaikioturt72Turtovienetask1" localSheetId="11">'Forma 12'!$F$114</definedName>
    <definedName name="VAS083_F_Ilgalaikioturt72Turtovienetask1">'Forma 12'!$F$114</definedName>
    <definedName name="VAS083_F_Ilgalaikioturt73Apskaitosveikla1" localSheetId="11">'Forma 12'!$N$116</definedName>
    <definedName name="VAS083_F_Ilgalaikioturt73Apskaitosveikla1">'Forma 12'!$N$116</definedName>
    <definedName name="VAS083_F_Ilgalaikioturt73Geriamojovande7" localSheetId="11">'Forma 12'!$G$116</definedName>
    <definedName name="VAS083_F_Ilgalaikioturt73Geriamojovande7">'Forma 12'!$G$116</definedName>
    <definedName name="VAS083_F_Ilgalaikioturt73Geriamojovande8" localSheetId="11">'Forma 12'!$H$116</definedName>
    <definedName name="VAS083_F_Ilgalaikioturt73Geriamojovande8">'Forma 12'!$H$116</definedName>
    <definedName name="VAS083_F_Ilgalaikioturt73Geriamojovande9" localSheetId="11">'Forma 12'!$I$116</definedName>
    <definedName name="VAS083_F_Ilgalaikioturt73Geriamojovande9">'Forma 12'!$I$116</definedName>
    <definedName name="VAS083_F_Ilgalaikioturt73Inventorinisnu1" localSheetId="11">'Forma 12'!$D$116</definedName>
    <definedName name="VAS083_F_Ilgalaikioturt73Inventorinisnu1">'Forma 12'!$D$116</definedName>
    <definedName name="VAS083_F_Ilgalaikioturt73Kitareguliuoja1" localSheetId="11">'Forma 12'!$O$116</definedName>
    <definedName name="VAS083_F_Ilgalaikioturt73Kitareguliuoja1">'Forma 12'!$O$116</definedName>
    <definedName name="VAS083_F_Ilgalaikioturt73Kitosveiklosne1" localSheetId="11">'Forma 12'!$P$116</definedName>
    <definedName name="VAS083_F_Ilgalaikioturt73Kitosveiklosne1">'Forma 12'!$P$116</definedName>
    <definedName name="VAS083_F_Ilgalaikioturt73Lrklimatokaito1" localSheetId="11">'Forma 12'!$E$116</definedName>
    <definedName name="VAS083_F_Ilgalaikioturt73Lrklimatokaito1">'Forma 12'!$E$116</definedName>
    <definedName name="VAS083_F_Ilgalaikioturt73Nuotekudumblot1" localSheetId="11">'Forma 12'!$L$116</definedName>
    <definedName name="VAS083_F_Ilgalaikioturt73Nuotekudumblot1">'Forma 12'!$L$116</definedName>
    <definedName name="VAS083_F_Ilgalaikioturt73Nuotekusurinki1" localSheetId="11">'Forma 12'!$J$116</definedName>
    <definedName name="VAS083_F_Ilgalaikioturt73Nuotekusurinki1">'Forma 12'!$J$116</definedName>
    <definedName name="VAS083_F_Ilgalaikioturt73Nuotekuvalymas1" localSheetId="11">'Forma 12'!$K$116</definedName>
    <definedName name="VAS083_F_Ilgalaikioturt73Nuotekuvalymas1">'Forma 12'!$K$116</definedName>
    <definedName name="VAS083_F_Ilgalaikioturt73Pavirsiniunuot1" localSheetId="11">'Forma 12'!$M$116</definedName>
    <definedName name="VAS083_F_Ilgalaikioturt73Pavirsiniunuot1">'Forma 12'!$M$116</definedName>
    <definedName name="VAS083_F_Ilgalaikioturt73Turtovienetask1" localSheetId="11">'Forma 12'!$F$116</definedName>
    <definedName name="VAS083_F_Ilgalaikioturt73Turtovienetask1">'Forma 12'!$F$116</definedName>
    <definedName name="VAS083_F_Ilgalaikioturt74Apskaitosveikla1" localSheetId="11">'Forma 12'!$N$117</definedName>
    <definedName name="VAS083_F_Ilgalaikioturt74Apskaitosveikla1">'Forma 12'!$N$117</definedName>
    <definedName name="VAS083_F_Ilgalaikioturt74Geriamojovande7" localSheetId="11">'Forma 12'!$G$117</definedName>
    <definedName name="VAS083_F_Ilgalaikioturt74Geriamojovande7">'Forma 12'!$G$117</definedName>
    <definedName name="VAS083_F_Ilgalaikioturt74Geriamojovande8" localSheetId="11">'Forma 12'!$H$117</definedName>
    <definedName name="VAS083_F_Ilgalaikioturt74Geriamojovande8">'Forma 12'!$H$117</definedName>
    <definedName name="VAS083_F_Ilgalaikioturt74Geriamojovande9" localSheetId="11">'Forma 12'!$I$117</definedName>
    <definedName name="VAS083_F_Ilgalaikioturt74Geriamojovande9">'Forma 12'!$I$117</definedName>
    <definedName name="VAS083_F_Ilgalaikioturt74Inventorinisnu1" localSheetId="11">'Forma 12'!$D$117</definedName>
    <definedName name="VAS083_F_Ilgalaikioturt74Inventorinisnu1">'Forma 12'!$D$117</definedName>
    <definedName name="VAS083_F_Ilgalaikioturt74Kitareguliuoja1" localSheetId="11">'Forma 12'!$O$117</definedName>
    <definedName name="VAS083_F_Ilgalaikioturt74Kitareguliuoja1">'Forma 12'!$O$117</definedName>
    <definedName name="VAS083_F_Ilgalaikioturt74Kitosveiklosne1" localSheetId="11">'Forma 12'!$P$117</definedName>
    <definedName name="VAS083_F_Ilgalaikioturt74Kitosveiklosne1">'Forma 12'!$P$117</definedName>
    <definedName name="VAS083_F_Ilgalaikioturt74Lrklimatokaito1" localSheetId="11">'Forma 12'!$E$117</definedName>
    <definedName name="VAS083_F_Ilgalaikioturt74Lrklimatokaito1">'Forma 12'!$E$117</definedName>
    <definedName name="VAS083_F_Ilgalaikioturt74Nuotekudumblot1" localSheetId="11">'Forma 12'!$L$117</definedName>
    <definedName name="VAS083_F_Ilgalaikioturt74Nuotekudumblot1">'Forma 12'!$L$117</definedName>
    <definedName name="VAS083_F_Ilgalaikioturt74Nuotekusurinki1" localSheetId="11">'Forma 12'!$J$117</definedName>
    <definedName name="VAS083_F_Ilgalaikioturt74Nuotekusurinki1">'Forma 12'!$J$117</definedName>
    <definedName name="VAS083_F_Ilgalaikioturt74Nuotekuvalymas1" localSheetId="11">'Forma 12'!$K$117</definedName>
    <definedName name="VAS083_F_Ilgalaikioturt74Nuotekuvalymas1">'Forma 12'!$K$117</definedName>
    <definedName name="VAS083_F_Ilgalaikioturt74Pavirsiniunuot1" localSheetId="11">'Forma 12'!$M$117</definedName>
    <definedName name="VAS083_F_Ilgalaikioturt74Pavirsiniunuot1">'Forma 12'!$M$117</definedName>
    <definedName name="VAS083_F_Ilgalaikioturt74Turtovienetask1" localSheetId="11">'Forma 12'!$F$117</definedName>
    <definedName name="VAS083_F_Ilgalaikioturt74Turtovienetask1">'Forma 12'!$F$117</definedName>
    <definedName name="VAS083_F_Ilgalaikioturt75Apskaitosveikla1" localSheetId="11">'Forma 12'!$N$118</definedName>
    <definedName name="VAS083_F_Ilgalaikioturt75Apskaitosveikla1">'Forma 12'!$N$118</definedName>
    <definedName name="VAS083_F_Ilgalaikioturt75Geriamojovande7" localSheetId="11">'Forma 12'!$G$118</definedName>
    <definedName name="VAS083_F_Ilgalaikioturt75Geriamojovande7">'Forma 12'!$G$118</definedName>
    <definedName name="VAS083_F_Ilgalaikioturt75Geriamojovande8" localSheetId="11">'Forma 12'!$H$118</definedName>
    <definedName name="VAS083_F_Ilgalaikioturt75Geriamojovande8">'Forma 12'!$H$118</definedName>
    <definedName name="VAS083_F_Ilgalaikioturt75Geriamojovande9" localSheetId="11">'Forma 12'!$I$118</definedName>
    <definedName name="VAS083_F_Ilgalaikioturt75Geriamojovande9">'Forma 12'!$I$118</definedName>
    <definedName name="VAS083_F_Ilgalaikioturt75Inventorinisnu1" localSheetId="11">'Forma 12'!$D$118</definedName>
    <definedName name="VAS083_F_Ilgalaikioturt75Inventorinisnu1">'Forma 12'!$D$118</definedName>
    <definedName name="VAS083_F_Ilgalaikioturt75Kitareguliuoja1" localSheetId="11">'Forma 12'!$O$118</definedName>
    <definedName name="VAS083_F_Ilgalaikioturt75Kitareguliuoja1">'Forma 12'!$O$118</definedName>
    <definedName name="VAS083_F_Ilgalaikioturt75Kitosveiklosne1" localSheetId="11">'Forma 12'!$P$118</definedName>
    <definedName name="VAS083_F_Ilgalaikioturt75Kitosveiklosne1">'Forma 12'!$P$118</definedName>
    <definedName name="VAS083_F_Ilgalaikioturt75Lrklimatokaito1" localSheetId="11">'Forma 12'!$E$118</definedName>
    <definedName name="VAS083_F_Ilgalaikioturt75Lrklimatokaito1">'Forma 12'!$E$118</definedName>
    <definedName name="VAS083_F_Ilgalaikioturt75Nuotekudumblot1" localSheetId="11">'Forma 12'!$L$118</definedName>
    <definedName name="VAS083_F_Ilgalaikioturt75Nuotekudumblot1">'Forma 12'!$L$118</definedName>
    <definedName name="VAS083_F_Ilgalaikioturt75Nuotekusurinki1" localSheetId="11">'Forma 12'!$J$118</definedName>
    <definedName name="VAS083_F_Ilgalaikioturt75Nuotekusurinki1">'Forma 12'!$J$118</definedName>
    <definedName name="VAS083_F_Ilgalaikioturt75Nuotekuvalymas1" localSheetId="11">'Forma 12'!$K$118</definedName>
    <definedName name="VAS083_F_Ilgalaikioturt75Nuotekuvalymas1">'Forma 12'!$K$118</definedName>
    <definedName name="VAS083_F_Ilgalaikioturt75Pavirsiniunuot1" localSheetId="11">'Forma 12'!$M$118</definedName>
    <definedName name="VAS083_F_Ilgalaikioturt75Pavirsiniunuot1">'Forma 12'!$M$118</definedName>
    <definedName name="VAS083_F_Ilgalaikioturt75Turtovienetask1" localSheetId="11">'Forma 12'!$F$118</definedName>
    <definedName name="VAS083_F_Ilgalaikioturt75Turtovienetask1">'Forma 12'!$F$118</definedName>
    <definedName name="VAS083_F_Ilgalaikioturt76Apskaitosveikla1" localSheetId="11">'Forma 12'!$N$120</definedName>
    <definedName name="VAS083_F_Ilgalaikioturt76Apskaitosveikla1">'Forma 12'!$N$120</definedName>
    <definedName name="VAS083_F_Ilgalaikioturt76Geriamojovande7" localSheetId="11">'Forma 12'!$G$120</definedName>
    <definedName name="VAS083_F_Ilgalaikioturt76Geriamojovande7">'Forma 12'!$G$120</definedName>
    <definedName name="VAS083_F_Ilgalaikioturt76Geriamojovande8" localSheetId="11">'Forma 12'!$H$120</definedName>
    <definedName name="VAS083_F_Ilgalaikioturt76Geriamojovande8">'Forma 12'!$H$120</definedName>
    <definedName name="VAS083_F_Ilgalaikioturt76Geriamojovande9" localSheetId="11">'Forma 12'!$I$120</definedName>
    <definedName name="VAS083_F_Ilgalaikioturt76Geriamojovande9">'Forma 12'!$I$120</definedName>
    <definedName name="VAS083_F_Ilgalaikioturt76Inventorinisnu1" localSheetId="11">'Forma 12'!$D$120</definedName>
    <definedName name="VAS083_F_Ilgalaikioturt76Inventorinisnu1">'Forma 12'!$D$120</definedName>
    <definedName name="VAS083_F_Ilgalaikioturt76Kitareguliuoja1" localSheetId="11">'Forma 12'!$O$120</definedName>
    <definedName name="VAS083_F_Ilgalaikioturt76Kitareguliuoja1">'Forma 12'!$O$120</definedName>
    <definedName name="VAS083_F_Ilgalaikioturt76Kitosveiklosne1" localSheetId="11">'Forma 12'!$P$120</definedName>
    <definedName name="VAS083_F_Ilgalaikioturt76Kitosveiklosne1">'Forma 12'!$P$120</definedName>
    <definedName name="VAS083_F_Ilgalaikioturt76Lrklimatokaito1" localSheetId="11">'Forma 12'!$E$120</definedName>
    <definedName name="VAS083_F_Ilgalaikioturt76Lrklimatokaito1">'Forma 12'!$E$120</definedName>
    <definedName name="VAS083_F_Ilgalaikioturt76Nuotekudumblot1" localSheetId="11">'Forma 12'!$L$120</definedName>
    <definedName name="VAS083_F_Ilgalaikioturt76Nuotekudumblot1">'Forma 12'!$L$120</definedName>
    <definedName name="VAS083_F_Ilgalaikioturt76Nuotekusurinki1" localSheetId="11">'Forma 12'!$J$120</definedName>
    <definedName name="VAS083_F_Ilgalaikioturt76Nuotekusurinki1">'Forma 12'!$J$120</definedName>
    <definedName name="VAS083_F_Ilgalaikioturt76Nuotekuvalymas1" localSheetId="11">'Forma 12'!$K$120</definedName>
    <definedName name="VAS083_F_Ilgalaikioturt76Nuotekuvalymas1">'Forma 12'!$K$120</definedName>
    <definedName name="VAS083_F_Ilgalaikioturt76Pavirsiniunuot1" localSheetId="11">'Forma 12'!$M$120</definedName>
    <definedName name="VAS083_F_Ilgalaikioturt76Pavirsiniunuot1">'Forma 12'!$M$120</definedName>
    <definedName name="VAS083_F_Ilgalaikioturt76Turtovienetask1" localSheetId="11">'Forma 12'!$F$120</definedName>
    <definedName name="VAS083_F_Ilgalaikioturt76Turtovienetask1">'Forma 12'!$F$120</definedName>
    <definedName name="VAS083_F_Ilgalaikioturt77Apskaitosveikla1" localSheetId="11">'Forma 12'!$N$121</definedName>
    <definedName name="VAS083_F_Ilgalaikioturt77Apskaitosveikla1">'Forma 12'!$N$121</definedName>
    <definedName name="VAS083_F_Ilgalaikioturt77Geriamojovande7" localSheetId="11">'Forma 12'!$G$121</definedName>
    <definedName name="VAS083_F_Ilgalaikioturt77Geriamojovande7">'Forma 12'!$G$121</definedName>
    <definedName name="VAS083_F_Ilgalaikioturt77Geriamojovande8" localSheetId="11">'Forma 12'!$H$121</definedName>
    <definedName name="VAS083_F_Ilgalaikioturt77Geriamojovande8">'Forma 12'!$H$121</definedName>
    <definedName name="VAS083_F_Ilgalaikioturt77Geriamojovande9" localSheetId="11">'Forma 12'!$I$121</definedName>
    <definedName name="VAS083_F_Ilgalaikioturt77Geriamojovande9">'Forma 12'!$I$121</definedName>
    <definedName name="VAS083_F_Ilgalaikioturt77Inventorinisnu1" localSheetId="11">'Forma 12'!$D$121</definedName>
    <definedName name="VAS083_F_Ilgalaikioturt77Inventorinisnu1">'Forma 12'!$D$121</definedName>
    <definedName name="VAS083_F_Ilgalaikioturt77Kitareguliuoja1" localSheetId="11">'Forma 12'!$O$121</definedName>
    <definedName name="VAS083_F_Ilgalaikioturt77Kitareguliuoja1">'Forma 12'!$O$121</definedName>
    <definedName name="VAS083_F_Ilgalaikioturt77Kitosveiklosne1" localSheetId="11">'Forma 12'!$P$121</definedName>
    <definedName name="VAS083_F_Ilgalaikioturt77Kitosveiklosne1">'Forma 12'!$P$121</definedName>
    <definedName name="VAS083_F_Ilgalaikioturt77Lrklimatokaito1" localSheetId="11">'Forma 12'!$E$121</definedName>
    <definedName name="VAS083_F_Ilgalaikioturt77Lrklimatokaito1">'Forma 12'!$E$121</definedName>
    <definedName name="VAS083_F_Ilgalaikioturt77Nuotekudumblot1" localSheetId="11">'Forma 12'!$L$121</definedName>
    <definedName name="VAS083_F_Ilgalaikioturt77Nuotekudumblot1">'Forma 12'!$L$121</definedName>
    <definedName name="VAS083_F_Ilgalaikioturt77Nuotekusurinki1" localSheetId="11">'Forma 12'!$J$121</definedName>
    <definedName name="VAS083_F_Ilgalaikioturt77Nuotekusurinki1">'Forma 12'!$J$121</definedName>
    <definedName name="VAS083_F_Ilgalaikioturt77Nuotekuvalymas1" localSheetId="11">'Forma 12'!$K$121</definedName>
    <definedName name="VAS083_F_Ilgalaikioturt77Nuotekuvalymas1">'Forma 12'!$K$121</definedName>
    <definedName name="VAS083_F_Ilgalaikioturt77Pavirsiniunuot1" localSheetId="11">'Forma 12'!$M$121</definedName>
    <definedName name="VAS083_F_Ilgalaikioturt77Pavirsiniunuot1">'Forma 12'!$M$121</definedName>
    <definedName name="VAS083_F_Ilgalaikioturt77Turtovienetask1" localSheetId="11">'Forma 12'!$F$121</definedName>
    <definedName name="VAS083_F_Ilgalaikioturt77Turtovienetask1">'Forma 12'!$F$121</definedName>
    <definedName name="VAS083_F_Ilgalaikioturt78Apskaitosveikla1" localSheetId="11">'Forma 12'!$N$122</definedName>
    <definedName name="VAS083_F_Ilgalaikioturt78Apskaitosveikla1">'Forma 12'!$N$122</definedName>
    <definedName name="VAS083_F_Ilgalaikioturt78Geriamojovande7" localSheetId="11">'Forma 12'!$G$122</definedName>
    <definedName name="VAS083_F_Ilgalaikioturt78Geriamojovande7">'Forma 12'!$G$122</definedName>
    <definedName name="VAS083_F_Ilgalaikioturt78Geriamojovande8" localSheetId="11">'Forma 12'!$H$122</definedName>
    <definedName name="VAS083_F_Ilgalaikioturt78Geriamojovande8">'Forma 12'!$H$122</definedName>
    <definedName name="VAS083_F_Ilgalaikioturt78Geriamojovande9" localSheetId="11">'Forma 12'!$I$122</definedName>
    <definedName name="VAS083_F_Ilgalaikioturt78Geriamojovande9">'Forma 12'!$I$122</definedName>
    <definedName name="VAS083_F_Ilgalaikioturt78Inventorinisnu1" localSheetId="11">'Forma 12'!$D$122</definedName>
    <definedName name="VAS083_F_Ilgalaikioturt78Inventorinisnu1">'Forma 12'!$D$122</definedName>
    <definedName name="VAS083_F_Ilgalaikioturt78Kitareguliuoja1" localSheetId="11">'Forma 12'!$O$122</definedName>
    <definedName name="VAS083_F_Ilgalaikioturt78Kitareguliuoja1">'Forma 12'!$O$122</definedName>
    <definedName name="VAS083_F_Ilgalaikioturt78Kitosveiklosne1" localSheetId="11">'Forma 12'!$P$122</definedName>
    <definedName name="VAS083_F_Ilgalaikioturt78Kitosveiklosne1">'Forma 12'!$P$122</definedName>
    <definedName name="VAS083_F_Ilgalaikioturt78Lrklimatokaito1" localSheetId="11">'Forma 12'!$E$122</definedName>
    <definedName name="VAS083_F_Ilgalaikioturt78Lrklimatokaito1">'Forma 12'!$E$122</definedName>
    <definedName name="VAS083_F_Ilgalaikioturt78Nuotekudumblot1" localSheetId="11">'Forma 12'!$L$122</definedName>
    <definedName name="VAS083_F_Ilgalaikioturt78Nuotekudumblot1">'Forma 12'!$L$122</definedName>
    <definedName name="VAS083_F_Ilgalaikioturt78Nuotekusurinki1" localSheetId="11">'Forma 12'!$J$122</definedName>
    <definedName name="VAS083_F_Ilgalaikioturt78Nuotekusurinki1">'Forma 12'!$J$122</definedName>
    <definedName name="VAS083_F_Ilgalaikioturt78Nuotekuvalymas1" localSheetId="11">'Forma 12'!$K$122</definedName>
    <definedName name="VAS083_F_Ilgalaikioturt78Nuotekuvalymas1">'Forma 12'!$K$122</definedName>
    <definedName name="VAS083_F_Ilgalaikioturt78Pavirsiniunuot1" localSheetId="11">'Forma 12'!$M$122</definedName>
    <definedName name="VAS083_F_Ilgalaikioturt78Pavirsiniunuot1">'Forma 12'!$M$122</definedName>
    <definedName name="VAS083_F_Ilgalaikioturt78Turtovienetask1" localSheetId="11">'Forma 12'!$F$122</definedName>
    <definedName name="VAS083_F_Ilgalaikioturt78Turtovienetask1">'Forma 12'!$F$122</definedName>
    <definedName name="VAS083_F_Ilgalaikioturt79Apskaitosveikla1" localSheetId="11">'Forma 12'!$N$124</definedName>
    <definedName name="VAS083_F_Ilgalaikioturt79Apskaitosveikla1">'Forma 12'!$N$124</definedName>
    <definedName name="VAS083_F_Ilgalaikioturt79Geriamojovande7" localSheetId="11">'Forma 12'!$G$124</definedName>
    <definedName name="VAS083_F_Ilgalaikioturt79Geriamojovande7">'Forma 12'!$G$124</definedName>
    <definedName name="VAS083_F_Ilgalaikioturt79Geriamojovande8" localSheetId="11">'Forma 12'!$H$124</definedName>
    <definedName name="VAS083_F_Ilgalaikioturt79Geriamojovande8">'Forma 12'!$H$124</definedName>
    <definedName name="VAS083_F_Ilgalaikioturt79Geriamojovande9" localSheetId="11">'Forma 12'!$I$124</definedName>
    <definedName name="VAS083_F_Ilgalaikioturt79Geriamojovande9">'Forma 12'!$I$124</definedName>
    <definedName name="VAS083_F_Ilgalaikioturt79Inventorinisnu1" localSheetId="11">'Forma 12'!$D$124</definedName>
    <definedName name="VAS083_F_Ilgalaikioturt79Inventorinisnu1">'Forma 12'!$D$124</definedName>
    <definedName name="VAS083_F_Ilgalaikioturt79Kitareguliuoja1" localSheetId="11">'Forma 12'!$O$124</definedName>
    <definedName name="VAS083_F_Ilgalaikioturt79Kitareguliuoja1">'Forma 12'!$O$124</definedName>
    <definedName name="VAS083_F_Ilgalaikioturt79Kitosveiklosne1" localSheetId="11">'Forma 12'!$P$124</definedName>
    <definedName name="VAS083_F_Ilgalaikioturt79Kitosveiklosne1">'Forma 12'!$P$124</definedName>
    <definedName name="VAS083_F_Ilgalaikioturt79Lrklimatokaito1" localSheetId="11">'Forma 12'!$E$124</definedName>
    <definedName name="VAS083_F_Ilgalaikioturt79Lrklimatokaito1">'Forma 12'!$E$124</definedName>
    <definedName name="VAS083_F_Ilgalaikioturt79Nuotekudumblot1" localSheetId="11">'Forma 12'!$L$124</definedName>
    <definedName name="VAS083_F_Ilgalaikioturt79Nuotekudumblot1">'Forma 12'!$L$124</definedName>
    <definedName name="VAS083_F_Ilgalaikioturt79Nuotekusurinki1" localSheetId="11">'Forma 12'!$J$124</definedName>
    <definedName name="VAS083_F_Ilgalaikioturt79Nuotekusurinki1">'Forma 12'!$J$124</definedName>
    <definedName name="VAS083_F_Ilgalaikioturt79Nuotekuvalymas1" localSheetId="11">'Forma 12'!$K$124</definedName>
    <definedName name="VAS083_F_Ilgalaikioturt79Nuotekuvalymas1">'Forma 12'!$K$124</definedName>
    <definedName name="VAS083_F_Ilgalaikioturt79Pavirsiniunuot1" localSheetId="11">'Forma 12'!$M$124</definedName>
    <definedName name="VAS083_F_Ilgalaikioturt79Pavirsiniunuot1">'Forma 12'!$M$124</definedName>
    <definedName name="VAS083_F_Ilgalaikioturt79Turtovienetask1" localSheetId="11">'Forma 12'!$F$124</definedName>
    <definedName name="VAS083_F_Ilgalaikioturt79Turtovienetask1">'Forma 12'!$F$124</definedName>
    <definedName name="VAS083_F_Ilgalaikioturt7Apskaitosveikla1" localSheetId="11">'Forma 12'!$N$21</definedName>
    <definedName name="VAS083_F_Ilgalaikioturt7Apskaitosveikla1">'Forma 12'!$N$21</definedName>
    <definedName name="VAS083_F_Ilgalaikioturt7Geriamojovande7" localSheetId="11">'Forma 12'!$G$21</definedName>
    <definedName name="VAS083_F_Ilgalaikioturt7Geriamojovande7">'Forma 12'!$G$21</definedName>
    <definedName name="VAS083_F_Ilgalaikioturt7Geriamojovande8" localSheetId="11">'Forma 12'!$H$21</definedName>
    <definedName name="VAS083_F_Ilgalaikioturt7Geriamojovande8">'Forma 12'!$H$21</definedName>
    <definedName name="VAS083_F_Ilgalaikioturt7Geriamojovande9" localSheetId="11">'Forma 12'!$I$21</definedName>
    <definedName name="VAS083_F_Ilgalaikioturt7Geriamojovande9">'Forma 12'!$I$21</definedName>
    <definedName name="VAS083_F_Ilgalaikioturt7Inventorinisnu1" localSheetId="11">'Forma 12'!$D$21</definedName>
    <definedName name="VAS083_F_Ilgalaikioturt7Inventorinisnu1">'Forma 12'!$D$21</definedName>
    <definedName name="VAS083_F_Ilgalaikioturt7Kitareguliuoja1" localSheetId="11">'Forma 12'!$O$21</definedName>
    <definedName name="VAS083_F_Ilgalaikioturt7Kitareguliuoja1">'Forma 12'!$O$21</definedName>
    <definedName name="VAS083_F_Ilgalaikioturt7Kitosveiklosne1" localSheetId="11">'Forma 12'!$P$21</definedName>
    <definedName name="VAS083_F_Ilgalaikioturt7Kitosveiklosne1">'Forma 12'!$P$21</definedName>
    <definedName name="VAS083_F_Ilgalaikioturt7Lrklimatokaito1" localSheetId="11">'Forma 12'!$E$21</definedName>
    <definedName name="VAS083_F_Ilgalaikioturt7Lrklimatokaito1">'Forma 12'!$E$21</definedName>
    <definedName name="VAS083_F_Ilgalaikioturt7Nuotekudumblot1" localSheetId="11">'Forma 12'!$L$21</definedName>
    <definedName name="VAS083_F_Ilgalaikioturt7Nuotekudumblot1">'Forma 12'!$L$21</definedName>
    <definedName name="VAS083_F_Ilgalaikioturt7Nuotekusurinki1" localSheetId="11">'Forma 12'!$J$21</definedName>
    <definedName name="VAS083_F_Ilgalaikioturt7Nuotekusurinki1">'Forma 12'!$J$21</definedName>
    <definedName name="VAS083_F_Ilgalaikioturt7Nuotekuvalymas1" localSheetId="11">'Forma 12'!$K$21</definedName>
    <definedName name="VAS083_F_Ilgalaikioturt7Nuotekuvalymas1">'Forma 12'!$K$21</definedName>
    <definedName name="VAS083_F_Ilgalaikioturt7Pavirsiniunuot1" localSheetId="11">'Forma 12'!$M$21</definedName>
    <definedName name="VAS083_F_Ilgalaikioturt7Pavirsiniunuot1">'Forma 12'!$M$21</definedName>
    <definedName name="VAS083_F_Ilgalaikioturt7Turtovienetask1" localSheetId="11">'Forma 12'!$F$21</definedName>
    <definedName name="VAS083_F_Ilgalaikioturt7Turtovienetask1">'Forma 12'!$F$21</definedName>
    <definedName name="VAS083_F_Ilgalaikioturt80Apskaitosveikla1" localSheetId="11">'Forma 12'!$N$125</definedName>
    <definedName name="VAS083_F_Ilgalaikioturt80Apskaitosveikla1">'Forma 12'!$N$125</definedName>
    <definedName name="VAS083_F_Ilgalaikioturt80Geriamojovande7" localSheetId="11">'Forma 12'!$G$125</definedName>
    <definedName name="VAS083_F_Ilgalaikioturt80Geriamojovande7">'Forma 12'!$G$125</definedName>
    <definedName name="VAS083_F_Ilgalaikioturt80Geriamojovande8" localSheetId="11">'Forma 12'!$H$125</definedName>
    <definedName name="VAS083_F_Ilgalaikioturt80Geriamojovande8">'Forma 12'!$H$125</definedName>
    <definedName name="VAS083_F_Ilgalaikioturt80Geriamojovande9" localSheetId="11">'Forma 12'!$I$125</definedName>
    <definedName name="VAS083_F_Ilgalaikioturt80Geriamojovande9">'Forma 12'!$I$125</definedName>
    <definedName name="VAS083_F_Ilgalaikioturt80Inventorinisnu1" localSheetId="11">'Forma 12'!$D$125</definedName>
    <definedName name="VAS083_F_Ilgalaikioturt80Inventorinisnu1">'Forma 12'!$D$125</definedName>
    <definedName name="VAS083_F_Ilgalaikioturt80Kitareguliuoja1" localSheetId="11">'Forma 12'!$O$125</definedName>
    <definedName name="VAS083_F_Ilgalaikioturt80Kitareguliuoja1">'Forma 12'!$O$125</definedName>
    <definedName name="VAS083_F_Ilgalaikioturt80Kitosveiklosne1" localSheetId="11">'Forma 12'!$P$125</definedName>
    <definedName name="VAS083_F_Ilgalaikioturt80Kitosveiklosne1">'Forma 12'!$P$125</definedName>
    <definedName name="VAS083_F_Ilgalaikioturt80Lrklimatokaito1" localSheetId="11">'Forma 12'!$E$125</definedName>
    <definedName name="VAS083_F_Ilgalaikioturt80Lrklimatokaito1">'Forma 12'!$E$125</definedName>
    <definedName name="VAS083_F_Ilgalaikioturt80Nuotekudumblot1" localSheetId="11">'Forma 12'!$L$125</definedName>
    <definedName name="VAS083_F_Ilgalaikioturt80Nuotekudumblot1">'Forma 12'!$L$125</definedName>
    <definedName name="VAS083_F_Ilgalaikioturt80Nuotekusurinki1" localSheetId="11">'Forma 12'!$J$125</definedName>
    <definedName name="VAS083_F_Ilgalaikioturt80Nuotekusurinki1">'Forma 12'!$J$125</definedName>
    <definedName name="VAS083_F_Ilgalaikioturt80Nuotekuvalymas1" localSheetId="11">'Forma 12'!$K$125</definedName>
    <definedName name="VAS083_F_Ilgalaikioturt80Nuotekuvalymas1">'Forma 12'!$K$125</definedName>
    <definedName name="VAS083_F_Ilgalaikioturt80Pavirsiniunuot1" localSheetId="11">'Forma 12'!$M$125</definedName>
    <definedName name="VAS083_F_Ilgalaikioturt80Pavirsiniunuot1">'Forma 12'!$M$125</definedName>
    <definedName name="VAS083_F_Ilgalaikioturt80Turtovienetask1" localSheetId="11">'Forma 12'!$F$125</definedName>
    <definedName name="VAS083_F_Ilgalaikioturt80Turtovienetask1">'Forma 12'!$F$125</definedName>
    <definedName name="VAS083_F_Ilgalaikioturt81Apskaitosveikla1" localSheetId="11">'Forma 12'!$N$126</definedName>
    <definedName name="VAS083_F_Ilgalaikioturt81Apskaitosveikla1">'Forma 12'!$N$126</definedName>
    <definedName name="VAS083_F_Ilgalaikioturt81Geriamojovande7" localSheetId="11">'Forma 12'!$G$126</definedName>
    <definedName name="VAS083_F_Ilgalaikioturt81Geriamojovande7">'Forma 12'!$G$126</definedName>
    <definedName name="VAS083_F_Ilgalaikioturt81Geriamojovande8" localSheetId="11">'Forma 12'!$H$126</definedName>
    <definedName name="VAS083_F_Ilgalaikioturt81Geriamojovande8">'Forma 12'!$H$126</definedName>
    <definedName name="VAS083_F_Ilgalaikioturt81Geriamojovande9" localSheetId="11">'Forma 12'!$I$126</definedName>
    <definedName name="VAS083_F_Ilgalaikioturt81Geriamojovande9">'Forma 12'!$I$126</definedName>
    <definedName name="VAS083_F_Ilgalaikioturt81Inventorinisnu1" localSheetId="11">'Forma 12'!$D$126</definedName>
    <definedName name="VAS083_F_Ilgalaikioturt81Inventorinisnu1">'Forma 12'!$D$126</definedName>
    <definedName name="VAS083_F_Ilgalaikioturt81Kitareguliuoja1" localSheetId="11">'Forma 12'!$O$126</definedName>
    <definedName name="VAS083_F_Ilgalaikioturt81Kitareguliuoja1">'Forma 12'!$O$126</definedName>
    <definedName name="VAS083_F_Ilgalaikioturt81Kitosveiklosne1" localSheetId="11">'Forma 12'!$P$126</definedName>
    <definedName name="VAS083_F_Ilgalaikioturt81Kitosveiklosne1">'Forma 12'!$P$126</definedName>
    <definedName name="VAS083_F_Ilgalaikioturt81Lrklimatokaito1" localSheetId="11">'Forma 12'!$E$126</definedName>
    <definedName name="VAS083_F_Ilgalaikioturt81Lrklimatokaito1">'Forma 12'!$E$126</definedName>
    <definedName name="VAS083_F_Ilgalaikioturt81Nuotekudumblot1" localSheetId="11">'Forma 12'!$L$126</definedName>
    <definedName name="VAS083_F_Ilgalaikioturt81Nuotekudumblot1">'Forma 12'!$L$126</definedName>
    <definedName name="VAS083_F_Ilgalaikioturt81Nuotekusurinki1" localSheetId="11">'Forma 12'!$J$126</definedName>
    <definedName name="VAS083_F_Ilgalaikioturt81Nuotekusurinki1">'Forma 12'!$J$126</definedName>
    <definedName name="VAS083_F_Ilgalaikioturt81Nuotekuvalymas1" localSheetId="11">'Forma 12'!$K$126</definedName>
    <definedName name="VAS083_F_Ilgalaikioturt81Nuotekuvalymas1">'Forma 12'!$K$126</definedName>
    <definedName name="VAS083_F_Ilgalaikioturt81Pavirsiniunuot1" localSheetId="11">'Forma 12'!$M$126</definedName>
    <definedName name="VAS083_F_Ilgalaikioturt81Pavirsiniunuot1">'Forma 12'!$M$126</definedName>
    <definedName name="VAS083_F_Ilgalaikioturt81Turtovienetask1" localSheetId="11">'Forma 12'!$F$126</definedName>
    <definedName name="VAS083_F_Ilgalaikioturt81Turtovienetask1">'Forma 12'!$F$126</definedName>
    <definedName name="VAS083_F_Ilgalaikioturt82Apskaitosveikla1" localSheetId="11">'Forma 12'!$N$128</definedName>
    <definedName name="VAS083_F_Ilgalaikioturt82Apskaitosveikla1">'Forma 12'!$N$128</definedName>
    <definedName name="VAS083_F_Ilgalaikioturt82Geriamojovande7" localSheetId="11">'Forma 12'!$G$128</definedName>
    <definedName name="VAS083_F_Ilgalaikioturt82Geriamojovande7">'Forma 12'!$G$128</definedName>
    <definedName name="VAS083_F_Ilgalaikioturt82Geriamojovande8" localSheetId="11">'Forma 12'!$H$128</definedName>
    <definedName name="VAS083_F_Ilgalaikioturt82Geriamojovande8">'Forma 12'!$H$128</definedName>
    <definedName name="VAS083_F_Ilgalaikioturt82Geriamojovande9" localSheetId="11">'Forma 12'!$I$128</definedName>
    <definedName name="VAS083_F_Ilgalaikioturt82Geriamojovande9">'Forma 12'!$I$128</definedName>
    <definedName name="VAS083_F_Ilgalaikioturt82Inventorinisnu1" localSheetId="11">'Forma 12'!$D$128</definedName>
    <definedName name="VAS083_F_Ilgalaikioturt82Inventorinisnu1">'Forma 12'!$D$128</definedName>
    <definedName name="VAS083_F_Ilgalaikioturt82Kitareguliuoja1" localSheetId="11">'Forma 12'!$O$128</definedName>
    <definedName name="VAS083_F_Ilgalaikioturt82Kitareguliuoja1">'Forma 12'!$O$128</definedName>
    <definedName name="VAS083_F_Ilgalaikioturt82Kitosveiklosne1" localSheetId="11">'Forma 12'!$P$128</definedName>
    <definedName name="VAS083_F_Ilgalaikioturt82Kitosveiklosne1">'Forma 12'!$P$128</definedName>
    <definedName name="VAS083_F_Ilgalaikioturt82Lrklimatokaito1" localSheetId="11">'Forma 12'!$E$128</definedName>
    <definedName name="VAS083_F_Ilgalaikioturt82Lrklimatokaito1">'Forma 12'!$E$128</definedName>
    <definedName name="VAS083_F_Ilgalaikioturt82Nuotekudumblot1" localSheetId="11">'Forma 12'!$L$128</definedName>
    <definedName name="VAS083_F_Ilgalaikioturt82Nuotekudumblot1">'Forma 12'!$L$128</definedName>
    <definedName name="VAS083_F_Ilgalaikioturt82Nuotekusurinki1" localSheetId="11">'Forma 12'!$J$128</definedName>
    <definedName name="VAS083_F_Ilgalaikioturt82Nuotekusurinki1">'Forma 12'!$J$128</definedName>
    <definedName name="VAS083_F_Ilgalaikioturt82Nuotekuvalymas1" localSheetId="11">'Forma 12'!$K$128</definedName>
    <definedName name="VAS083_F_Ilgalaikioturt82Nuotekuvalymas1">'Forma 12'!$K$128</definedName>
    <definedName name="VAS083_F_Ilgalaikioturt82Pavirsiniunuot1" localSheetId="11">'Forma 12'!$M$128</definedName>
    <definedName name="VAS083_F_Ilgalaikioturt82Pavirsiniunuot1">'Forma 12'!$M$128</definedName>
    <definedName name="VAS083_F_Ilgalaikioturt82Turtovienetask1" localSheetId="11">'Forma 12'!$F$128</definedName>
    <definedName name="VAS083_F_Ilgalaikioturt82Turtovienetask1">'Forma 12'!$F$128</definedName>
    <definedName name="VAS083_F_Ilgalaikioturt83Apskaitosveikla1" localSheetId="11">'Forma 12'!$N$129</definedName>
    <definedName name="VAS083_F_Ilgalaikioturt83Apskaitosveikla1">'Forma 12'!$N$129</definedName>
    <definedName name="VAS083_F_Ilgalaikioturt83Geriamojovande7" localSheetId="11">'Forma 12'!$G$129</definedName>
    <definedName name="VAS083_F_Ilgalaikioturt83Geriamojovande7">'Forma 12'!$G$129</definedName>
    <definedName name="VAS083_F_Ilgalaikioturt83Geriamojovande8" localSheetId="11">'Forma 12'!$H$129</definedName>
    <definedName name="VAS083_F_Ilgalaikioturt83Geriamojovande8">'Forma 12'!$H$129</definedName>
    <definedName name="VAS083_F_Ilgalaikioturt83Geriamojovande9" localSheetId="11">'Forma 12'!$I$129</definedName>
    <definedName name="VAS083_F_Ilgalaikioturt83Geriamojovande9">'Forma 12'!$I$129</definedName>
    <definedName name="VAS083_F_Ilgalaikioturt83Inventorinisnu1" localSheetId="11">'Forma 12'!$D$129</definedName>
    <definedName name="VAS083_F_Ilgalaikioturt83Inventorinisnu1">'Forma 12'!$D$129</definedName>
    <definedName name="VAS083_F_Ilgalaikioturt83Kitareguliuoja1" localSheetId="11">'Forma 12'!$O$129</definedName>
    <definedName name="VAS083_F_Ilgalaikioturt83Kitareguliuoja1">'Forma 12'!$O$129</definedName>
    <definedName name="VAS083_F_Ilgalaikioturt83Kitosveiklosne1" localSheetId="11">'Forma 12'!$P$129</definedName>
    <definedName name="VAS083_F_Ilgalaikioturt83Kitosveiklosne1">'Forma 12'!$P$129</definedName>
    <definedName name="VAS083_F_Ilgalaikioturt83Lrklimatokaito1" localSheetId="11">'Forma 12'!$E$129</definedName>
    <definedName name="VAS083_F_Ilgalaikioturt83Lrklimatokaito1">'Forma 12'!$E$129</definedName>
    <definedName name="VAS083_F_Ilgalaikioturt83Nuotekudumblot1" localSheetId="11">'Forma 12'!$L$129</definedName>
    <definedName name="VAS083_F_Ilgalaikioturt83Nuotekudumblot1">'Forma 12'!$L$129</definedName>
    <definedName name="VAS083_F_Ilgalaikioturt83Nuotekusurinki1" localSheetId="11">'Forma 12'!$J$129</definedName>
    <definedName name="VAS083_F_Ilgalaikioturt83Nuotekusurinki1">'Forma 12'!$J$129</definedName>
    <definedName name="VAS083_F_Ilgalaikioturt83Nuotekuvalymas1" localSheetId="11">'Forma 12'!$K$129</definedName>
    <definedName name="VAS083_F_Ilgalaikioturt83Nuotekuvalymas1">'Forma 12'!$K$129</definedName>
    <definedName name="VAS083_F_Ilgalaikioturt83Pavirsiniunuot1" localSheetId="11">'Forma 12'!$M$129</definedName>
    <definedName name="VAS083_F_Ilgalaikioturt83Pavirsiniunuot1">'Forma 12'!$M$129</definedName>
    <definedName name="VAS083_F_Ilgalaikioturt83Turtovienetask1" localSheetId="11">'Forma 12'!$F$129</definedName>
    <definedName name="VAS083_F_Ilgalaikioturt83Turtovienetask1">'Forma 12'!$F$129</definedName>
    <definedName name="VAS083_F_Ilgalaikioturt84Apskaitosveikla1" localSheetId="11">'Forma 12'!$N$130</definedName>
    <definedName name="VAS083_F_Ilgalaikioturt84Apskaitosveikla1">'Forma 12'!$N$130</definedName>
    <definedName name="VAS083_F_Ilgalaikioturt84Geriamojovande7" localSheetId="11">'Forma 12'!$G$130</definedName>
    <definedName name="VAS083_F_Ilgalaikioturt84Geriamojovande7">'Forma 12'!$G$130</definedName>
    <definedName name="VAS083_F_Ilgalaikioturt84Geriamojovande8" localSheetId="11">'Forma 12'!$H$130</definedName>
    <definedName name="VAS083_F_Ilgalaikioturt84Geriamojovande8">'Forma 12'!$H$130</definedName>
    <definedName name="VAS083_F_Ilgalaikioturt84Geriamojovande9" localSheetId="11">'Forma 12'!$I$130</definedName>
    <definedName name="VAS083_F_Ilgalaikioturt84Geriamojovande9">'Forma 12'!$I$130</definedName>
    <definedName name="VAS083_F_Ilgalaikioturt84Inventorinisnu1" localSheetId="11">'Forma 12'!$D$130</definedName>
    <definedName name="VAS083_F_Ilgalaikioturt84Inventorinisnu1">'Forma 12'!$D$130</definedName>
    <definedName name="VAS083_F_Ilgalaikioturt84Kitareguliuoja1" localSheetId="11">'Forma 12'!$O$130</definedName>
    <definedName name="VAS083_F_Ilgalaikioturt84Kitareguliuoja1">'Forma 12'!$O$130</definedName>
    <definedName name="VAS083_F_Ilgalaikioturt84Kitosveiklosne1" localSheetId="11">'Forma 12'!$P$130</definedName>
    <definedName name="VAS083_F_Ilgalaikioturt84Kitosveiklosne1">'Forma 12'!$P$130</definedName>
    <definedName name="VAS083_F_Ilgalaikioturt84Lrklimatokaito1" localSheetId="11">'Forma 12'!$E$130</definedName>
    <definedName name="VAS083_F_Ilgalaikioturt84Lrklimatokaito1">'Forma 12'!$E$130</definedName>
    <definedName name="VAS083_F_Ilgalaikioturt84Nuotekudumblot1" localSheetId="11">'Forma 12'!$L$130</definedName>
    <definedName name="VAS083_F_Ilgalaikioturt84Nuotekudumblot1">'Forma 12'!$L$130</definedName>
    <definedName name="VAS083_F_Ilgalaikioturt84Nuotekusurinki1" localSheetId="11">'Forma 12'!$J$130</definedName>
    <definedName name="VAS083_F_Ilgalaikioturt84Nuotekusurinki1">'Forma 12'!$J$130</definedName>
    <definedName name="VAS083_F_Ilgalaikioturt84Nuotekuvalymas1" localSheetId="11">'Forma 12'!$K$130</definedName>
    <definedName name="VAS083_F_Ilgalaikioturt84Nuotekuvalymas1">'Forma 12'!$K$130</definedName>
    <definedName name="VAS083_F_Ilgalaikioturt84Pavirsiniunuot1" localSheetId="11">'Forma 12'!$M$130</definedName>
    <definedName name="VAS083_F_Ilgalaikioturt84Pavirsiniunuot1">'Forma 12'!$M$130</definedName>
    <definedName name="VAS083_F_Ilgalaikioturt84Turtovienetask1" localSheetId="11">'Forma 12'!$F$130</definedName>
    <definedName name="VAS083_F_Ilgalaikioturt84Turtovienetask1">'Forma 12'!$F$130</definedName>
    <definedName name="VAS083_F_Ilgalaikioturt85Apskaitosveikla1" localSheetId="11">'Forma 12'!$N$133</definedName>
    <definedName name="VAS083_F_Ilgalaikioturt85Apskaitosveikla1">'Forma 12'!$N$133</definedName>
    <definedName name="VAS083_F_Ilgalaikioturt85Geriamojovande7" localSheetId="11">'Forma 12'!$G$133</definedName>
    <definedName name="VAS083_F_Ilgalaikioturt85Geriamojovande7">'Forma 12'!$G$133</definedName>
    <definedName name="VAS083_F_Ilgalaikioturt85Geriamojovande8" localSheetId="11">'Forma 12'!$H$133</definedName>
    <definedName name="VAS083_F_Ilgalaikioturt85Geriamojovande8">'Forma 12'!$H$133</definedName>
    <definedName name="VAS083_F_Ilgalaikioturt85Geriamojovande9" localSheetId="11">'Forma 12'!$I$133</definedName>
    <definedName name="VAS083_F_Ilgalaikioturt85Geriamojovande9">'Forma 12'!$I$133</definedName>
    <definedName name="VAS083_F_Ilgalaikioturt85Inventorinisnu1" localSheetId="11">'Forma 12'!$D$133</definedName>
    <definedName name="VAS083_F_Ilgalaikioturt85Inventorinisnu1">'Forma 12'!$D$133</definedName>
    <definedName name="VAS083_F_Ilgalaikioturt85Kitareguliuoja1" localSheetId="11">'Forma 12'!$O$133</definedName>
    <definedName name="VAS083_F_Ilgalaikioturt85Kitareguliuoja1">'Forma 12'!$O$133</definedName>
    <definedName name="VAS083_F_Ilgalaikioturt85Kitosveiklosne1" localSheetId="11">'Forma 12'!$P$133</definedName>
    <definedName name="VAS083_F_Ilgalaikioturt85Kitosveiklosne1">'Forma 12'!$P$133</definedName>
    <definedName name="VAS083_F_Ilgalaikioturt85Lrklimatokaito1" localSheetId="11">'Forma 12'!$E$133</definedName>
    <definedName name="VAS083_F_Ilgalaikioturt85Lrklimatokaito1">'Forma 12'!$E$133</definedName>
    <definedName name="VAS083_F_Ilgalaikioturt85Nuotekudumblot1" localSheetId="11">'Forma 12'!$L$133</definedName>
    <definedName name="VAS083_F_Ilgalaikioturt85Nuotekudumblot1">'Forma 12'!$L$133</definedName>
    <definedName name="VAS083_F_Ilgalaikioturt85Nuotekusurinki1" localSheetId="11">'Forma 12'!$J$133</definedName>
    <definedName name="VAS083_F_Ilgalaikioturt85Nuotekusurinki1">'Forma 12'!$J$133</definedName>
    <definedName name="VAS083_F_Ilgalaikioturt85Nuotekuvalymas1" localSheetId="11">'Forma 12'!$K$133</definedName>
    <definedName name="VAS083_F_Ilgalaikioturt85Nuotekuvalymas1">'Forma 12'!$K$133</definedName>
    <definedName name="VAS083_F_Ilgalaikioturt85Pavirsiniunuot1" localSheetId="11">'Forma 12'!$M$133</definedName>
    <definedName name="VAS083_F_Ilgalaikioturt85Pavirsiniunuot1">'Forma 12'!$M$133</definedName>
    <definedName name="VAS083_F_Ilgalaikioturt85Turtovienetask1" localSheetId="11">'Forma 12'!$F$133</definedName>
    <definedName name="VAS083_F_Ilgalaikioturt85Turtovienetask1">'Forma 12'!$F$133</definedName>
    <definedName name="VAS083_F_Ilgalaikioturt86Apskaitosveikla1" localSheetId="11">'Forma 12'!$N$134</definedName>
    <definedName name="VAS083_F_Ilgalaikioturt86Apskaitosveikla1">'Forma 12'!$N$134</definedName>
    <definedName name="VAS083_F_Ilgalaikioturt86Geriamojovande7" localSheetId="11">'Forma 12'!$G$134</definedName>
    <definedName name="VAS083_F_Ilgalaikioturt86Geriamojovande7">'Forma 12'!$G$134</definedName>
    <definedName name="VAS083_F_Ilgalaikioturt86Geriamojovande8" localSheetId="11">'Forma 12'!$H$134</definedName>
    <definedName name="VAS083_F_Ilgalaikioturt86Geriamojovande8">'Forma 12'!$H$134</definedName>
    <definedName name="VAS083_F_Ilgalaikioturt86Geriamojovande9" localSheetId="11">'Forma 12'!$I$134</definedName>
    <definedName name="VAS083_F_Ilgalaikioturt86Geriamojovande9">'Forma 12'!$I$134</definedName>
    <definedName name="VAS083_F_Ilgalaikioturt86Inventorinisnu1" localSheetId="11">'Forma 12'!$D$134</definedName>
    <definedName name="VAS083_F_Ilgalaikioturt86Inventorinisnu1">'Forma 12'!$D$134</definedName>
    <definedName name="VAS083_F_Ilgalaikioturt86Kitareguliuoja1" localSheetId="11">'Forma 12'!$O$134</definedName>
    <definedName name="VAS083_F_Ilgalaikioturt86Kitareguliuoja1">'Forma 12'!$O$134</definedName>
    <definedName name="VAS083_F_Ilgalaikioturt86Kitosveiklosne1" localSheetId="11">'Forma 12'!$P$134</definedName>
    <definedName name="VAS083_F_Ilgalaikioturt86Kitosveiklosne1">'Forma 12'!$P$134</definedName>
    <definedName name="VAS083_F_Ilgalaikioturt86Lrklimatokaito1" localSheetId="11">'Forma 12'!$E$134</definedName>
    <definedName name="VAS083_F_Ilgalaikioturt86Lrklimatokaito1">'Forma 12'!$E$134</definedName>
    <definedName name="VAS083_F_Ilgalaikioturt86Nuotekudumblot1" localSheetId="11">'Forma 12'!$L$134</definedName>
    <definedName name="VAS083_F_Ilgalaikioturt86Nuotekudumblot1">'Forma 12'!$L$134</definedName>
    <definedName name="VAS083_F_Ilgalaikioturt86Nuotekusurinki1" localSheetId="11">'Forma 12'!$J$134</definedName>
    <definedName name="VAS083_F_Ilgalaikioturt86Nuotekusurinki1">'Forma 12'!$J$134</definedName>
    <definedName name="VAS083_F_Ilgalaikioturt86Nuotekuvalymas1" localSheetId="11">'Forma 12'!$K$134</definedName>
    <definedName name="VAS083_F_Ilgalaikioturt86Nuotekuvalymas1">'Forma 12'!$K$134</definedName>
    <definedName name="VAS083_F_Ilgalaikioturt86Pavirsiniunuot1" localSheetId="11">'Forma 12'!$M$134</definedName>
    <definedName name="VAS083_F_Ilgalaikioturt86Pavirsiniunuot1">'Forma 12'!$M$134</definedName>
    <definedName name="VAS083_F_Ilgalaikioturt86Turtovienetask1" localSheetId="11">'Forma 12'!$F$134</definedName>
    <definedName name="VAS083_F_Ilgalaikioturt86Turtovienetask1">'Forma 12'!$F$134</definedName>
    <definedName name="VAS083_F_Ilgalaikioturt87Apskaitosveikla1" localSheetId="11">'Forma 12'!$N$135</definedName>
    <definedName name="VAS083_F_Ilgalaikioturt87Apskaitosveikla1">'Forma 12'!$N$135</definedName>
    <definedName name="VAS083_F_Ilgalaikioturt87Geriamojovande7" localSheetId="11">'Forma 12'!$G$135</definedName>
    <definedName name="VAS083_F_Ilgalaikioturt87Geriamojovande7">'Forma 12'!$G$135</definedName>
    <definedName name="VAS083_F_Ilgalaikioturt87Geriamojovande8" localSheetId="11">'Forma 12'!$H$135</definedName>
    <definedName name="VAS083_F_Ilgalaikioturt87Geriamojovande8">'Forma 12'!$H$135</definedName>
    <definedName name="VAS083_F_Ilgalaikioturt87Geriamojovande9" localSheetId="11">'Forma 12'!$I$135</definedName>
    <definedName name="VAS083_F_Ilgalaikioturt87Geriamojovande9">'Forma 12'!$I$135</definedName>
    <definedName name="VAS083_F_Ilgalaikioturt87Inventorinisnu1" localSheetId="11">'Forma 12'!$D$135</definedName>
    <definedName name="VAS083_F_Ilgalaikioturt87Inventorinisnu1">'Forma 12'!$D$135</definedName>
    <definedName name="VAS083_F_Ilgalaikioturt87Kitareguliuoja1" localSheetId="11">'Forma 12'!$O$135</definedName>
    <definedName name="VAS083_F_Ilgalaikioturt87Kitareguliuoja1">'Forma 12'!$O$135</definedName>
    <definedName name="VAS083_F_Ilgalaikioturt87Kitosveiklosne1" localSheetId="11">'Forma 12'!$P$135</definedName>
    <definedName name="VAS083_F_Ilgalaikioturt87Kitosveiklosne1">'Forma 12'!$P$135</definedName>
    <definedName name="VAS083_F_Ilgalaikioturt87Lrklimatokaito1" localSheetId="11">'Forma 12'!$E$135</definedName>
    <definedName name="VAS083_F_Ilgalaikioturt87Lrklimatokaito1">'Forma 12'!$E$135</definedName>
    <definedName name="VAS083_F_Ilgalaikioturt87Nuotekudumblot1" localSheetId="11">'Forma 12'!$L$135</definedName>
    <definedName name="VAS083_F_Ilgalaikioturt87Nuotekudumblot1">'Forma 12'!$L$135</definedName>
    <definedName name="VAS083_F_Ilgalaikioturt87Nuotekusurinki1" localSheetId="11">'Forma 12'!$J$135</definedName>
    <definedName name="VAS083_F_Ilgalaikioturt87Nuotekusurinki1">'Forma 12'!$J$135</definedName>
    <definedName name="VAS083_F_Ilgalaikioturt87Nuotekuvalymas1" localSheetId="11">'Forma 12'!$K$135</definedName>
    <definedName name="VAS083_F_Ilgalaikioturt87Nuotekuvalymas1">'Forma 12'!$K$135</definedName>
    <definedName name="VAS083_F_Ilgalaikioturt87Pavirsiniunuot1" localSheetId="11">'Forma 12'!$M$135</definedName>
    <definedName name="VAS083_F_Ilgalaikioturt87Pavirsiniunuot1">'Forma 12'!$M$135</definedName>
    <definedName name="VAS083_F_Ilgalaikioturt87Turtovienetask1" localSheetId="11">'Forma 12'!$F$135</definedName>
    <definedName name="VAS083_F_Ilgalaikioturt87Turtovienetask1">'Forma 12'!$F$135</definedName>
    <definedName name="VAS083_F_Ilgalaikioturt88Apskaitosveikla1" localSheetId="11">'Forma 12'!$N$137</definedName>
    <definedName name="VAS083_F_Ilgalaikioturt88Apskaitosveikla1">'Forma 12'!$N$137</definedName>
    <definedName name="VAS083_F_Ilgalaikioturt88Geriamojovande7" localSheetId="11">'Forma 12'!$G$137</definedName>
    <definedName name="VAS083_F_Ilgalaikioturt88Geriamojovande7">'Forma 12'!$G$137</definedName>
    <definedName name="VAS083_F_Ilgalaikioturt88Geriamojovande8" localSheetId="11">'Forma 12'!$H$137</definedName>
    <definedName name="VAS083_F_Ilgalaikioturt88Geriamojovande8">'Forma 12'!$H$137</definedName>
    <definedName name="VAS083_F_Ilgalaikioturt88Geriamojovande9" localSheetId="11">'Forma 12'!$I$137</definedName>
    <definedName name="VAS083_F_Ilgalaikioturt88Geriamojovande9">'Forma 12'!$I$137</definedName>
    <definedName name="VAS083_F_Ilgalaikioturt88Inventorinisnu1" localSheetId="11">'Forma 12'!$D$137</definedName>
    <definedName name="VAS083_F_Ilgalaikioturt88Inventorinisnu1">'Forma 12'!$D$137</definedName>
    <definedName name="VAS083_F_Ilgalaikioturt88Kitareguliuoja1" localSheetId="11">'Forma 12'!$O$137</definedName>
    <definedName name="VAS083_F_Ilgalaikioturt88Kitareguliuoja1">'Forma 12'!$O$137</definedName>
    <definedName name="VAS083_F_Ilgalaikioturt88Kitosveiklosne1" localSheetId="11">'Forma 12'!$P$137</definedName>
    <definedName name="VAS083_F_Ilgalaikioturt88Kitosveiklosne1">'Forma 12'!$P$137</definedName>
    <definedName name="VAS083_F_Ilgalaikioturt88Lrklimatokaito1" localSheetId="11">'Forma 12'!$E$137</definedName>
    <definedName name="VAS083_F_Ilgalaikioturt88Lrklimatokaito1">'Forma 12'!$E$137</definedName>
    <definedName name="VAS083_F_Ilgalaikioturt88Nuotekudumblot1" localSheetId="11">'Forma 12'!$L$137</definedName>
    <definedName name="VAS083_F_Ilgalaikioturt88Nuotekudumblot1">'Forma 12'!$L$137</definedName>
    <definedName name="VAS083_F_Ilgalaikioturt88Nuotekusurinki1" localSheetId="11">'Forma 12'!$J$137</definedName>
    <definedName name="VAS083_F_Ilgalaikioturt88Nuotekusurinki1">'Forma 12'!$J$137</definedName>
    <definedName name="VAS083_F_Ilgalaikioturt88Nuotekuvalymas1" localSheetId="11">'Forma 12'!$K$137</definedName>
    <definedName name="VAS083_F_Ilgalaikioturt88Nuotekuvalymas1">'Forma 12'!$K$137</definedName>
    <definedName name="VAS083_F_Ilgalaikioturt88Pavirsiniunuot1" localSheetId="11">'Forma 12'!$M$137</definedName>
    <definedName name="VAS083_F_Ilgalaikioturt88Pavirsiniunuot1">'Forma 12'!$M$137</definedName>
    <definedName name="VAS083_F_Ilgalaikioturt88Turtovienetask1" localSheetId="11">'Forma 12'!$F$137</definedName>
    <definedName name="VAS083_F_Ilgalaikioturt88Turtovienetask1">'Forma 12'!$F$137</definedName>
    <definedName name="VAS083_F_Ilgalaikioturt89Apskaitosveikla1" localSheetId="11">'Forma 12'!$N$138</definedName>
    <definedName name="VAS083_F_Ilgalaikioturt89Apskaitosveikla1">'Forma 12'!$N$138</definedName>
    <definedName name="VAS083_F_Ilgalaikioturt89Geriamojovande7" localSheetId="11">'Forma 12'!$G$138</definedName>
    <definedName name="VAS083_F_Ilgalaikioturt89Geriamojovande7">'Forma 12'!$G$138</definedName>
    <definedName name="VAS083_F_Ilgalaikioturt89Geriamojovande8" localSheetId="11">'Forma 12'!$H$138</definedName>
    <definedName name="VAS083_F_Ilgalaikioturt89Geriamojovande8">'Forma 12'!$H$138</definedName>
    <definedName name="VAS083_F_Ilgalaikioturt89Geriamojovande9" localSheetId="11">'Forma 12'!$I$138</definedName>
    <definedName name="VAS083_F_Ilgalaikioturt89Geriamojovande9">'Forma 12'!$I$138</definedName>
    <definedName name="VAS083_F_Ilgalaikioturt89Inventorinisnu1" localSheetId="11">'Forma 12'!$D$138</definedName>
    <definedName name="VAS083_F_Ilgalaikioturt89Inventorinisnu1">'Forma 12'!$D$138</definedName>
    <definedName name="VAS083_F_Ilgalaikioturt89Kitareguliuoja1" localSheetId="11">'Forma 12'!$O$138</definedName>
    <definedName name="VAS083_F_Ilgalaikioturt89Kitareguliuoja1">'Forma 12'!$O$138</definedName>
    <definedName name="VAS083_F_Ilgalaikioturt89Kitosveiklosne1" localSheetId="11">'Forma 12'!$P$138</definedName>
    <definedName name="VAS083_F_Ilgalaikioturt89Kitosveiklosne1">'Forma 12'!$P$138</definedName>
    <definedName name="VAS083_F_Ilgalaikioturt89Lrklimatokaito1" localSheetId="11">'Forma 12'!$E$138</definedName>
    <definedName name="VAS083_F_Ilgalaikioturt89Lrklimatokaito1">'Forma 12'!$E$138</definedName>
    <definedName name="VAS083_F_Ilgalaikioturt89Nuotekudumblot1" localSheetId="11">'Forma 12'!$L$138</definedName>
    <definedName name="VAS083_F_Ilgalaikioturt89Nuotekudumblot1">'Forma 12'!$L$138</definedName>
    <definedName name="VAS083_F_Ilgalaikioturt89Nuotekusurinki1" localSheetId="11">'Forma 12'!$J$138</definedName>
    <definedName name="VAS083_F_Ilgalaikioturt89Nuotekusurinki1">'Forma 12'!$J$138</definedName>
    <definedName name="VAS083_F_Ilgalaikioturt89Nuotekuvalymas1" localSheetId="11">'Forma 12'!$K$138</definedName>
    <definedName name="VAS083_F_Ilgalaikioturt89Nuotekuvalymas1">'Forma 12'!$K$138</definedName>
    <definedName name="VAS083_F_Ilgalaikioturt89Pavirsiniunuot1" localSheetId="11">'Forma 12'!$M$138</definedName>
    <definedName name="VAS083_F_Ilgalaikioturt89Pavirsiniunuot1">'Forma 12'!$M$138</definedName>
    <definedName name="VAS083_F_Ilgalaikioturt89Turtovienetask1" localSheetId="11">'Forma 12'!$F$138</definedName>
    <definedName name="VAS083_F_Ilgalaikioturt89Turtovienetask1">'Forma 12'!$F$138</definedName>
    <definedName name="VAS083_F_Ilgalaikioturt8Apskaitosveikla1" localSheetId="11">'Forma 12'!$N$22</definedName>
    <definedName name="VAS083_F_Ilgalaikioturt8Apskaitosveikla1">'Forma 12'!$N$22</definedName>
    <definedName name="VAS083_F_Ilgalaikioturt8Geriamojovande7" localSheetId="11">'Forma 12'!$G$22</definedName>
    <definedName name="VAS083_F_Ilgalaikioturt8Geriamojovande7">'Forma 12'!$G$22</definedName>
    <definedName name="VAS083_F_Ilgalaikioturt8Geriamojovande8" localSheetId="11">'Forma 12'!$H$22</definedName>
    <definedName name="VAS083_F_Ilgalaikioturt8Geriamojovande8">'Forma 12'!$H$22</definedName>
    <definedName name="VAS083_F_Ilgalaikioturt8Geriamojovande9" localSheetId="11">'Forma 12'!$I$22</definedName>
    <definedName name="VAS083_F_Ilgalaikioturt8Geriamojovande9">'Forma 12'!$I$22</definedName>
    <definedName name="VAS083_F_Ilgalaikioturt8Inventorinisnu1" localSheetId="11">'Forma 12'!$D$22</definedName>
    <definedName name="VAS083_F_Ilgalaikioturt8Inventorinisnu1">'Forma 12'!$D$22</definedName>
    <definedName name="VAS083_F_Ilgalaikioturt8Kitareguliuoja1" localSheetId="11">'Forma 12'!$O$22</definedName>
    <definedName name="VAS083_F_Ilgalaikioturt8Kitareguliuoja1">'Forma 12'!$O$22</definedName>
    <definedName name="VAS083_F_Ilgalaikioturt8Kitosveiklosne1" localSheetId="11">'Forma 12'!$P$22</definedName>
    <definedName name="VAS083_F_Ilgalaikioturt8Kitosveiklosne1">'Forma 12'!$P$22</definedName>
    <definedName name="VAS083_F_Ilgalaikioturt8Lrklimatokaito1" localSheetId="11">'Forma 12'!$E$22</definedName>
    <definedName name="VAS083_F_Ilgalaikioturt8Lrklimatokaito1">'Forma 12'!$E$22</definedName>
    <definedName name="VAS083_F_Ilgalaikioturt8Nuotekudumblot1" localSheetId="11">'Forma 12'!$L$22</definedName>
    <definedName name="VAS083_F_Ilgalaikioturt8Nuotekudumblot1">'Forma 12'!$L$22</definedName>
    <definedName name="VAS083_F_Ilgalaikioturt8Nuotekusurinki1" localSheetId="11">'Forma 12'!$J$22</definedName>
    <definedName name="VAS083_F_Ilgalaikioturt8Nuotekusurinki1">'Forma 12'!$J$22</definedName>
    <definedName name="VAS083_F_Ilgalaikioturt8Nuotekuvalymas1" localSheetId="11">'Forma 12'!$K$22</definedName>
    <definedName name="VAS083_F_Ilgalaikioturt8Nuotekuvalymas1">'Forma 12'!$K$22</definedName>
    <definedName name="VAS083_F_Ilgalaikioturt8Pavirsiniunuot1" localSheetId="11">'Forma 12'!$M$22</definedName>
    <definedName name="VAS083_F_Ilgalaikioturt8Pavirsiniunuot1">'Forma 12'!$M$22</definedName>
    <definedName name="VAS083_F_Ilgalaikioturt8Turtovienetask1" localSheetId="11">'Forma 12'!$F$22</definedName>
    <definedName name="VAS083_F_Ilgalaikioturt8Turtovienetask1">'Forma 12'!$F$22</definedName>
    <definedName name="VAS083_F_Ilgalaikioturt90Apskaitosveikla1" localSheetId="11">'Forma 12'!$N$139</definedName>
    <definedName name="VAS083_F_Ilgalaikioturt90Apskaitosveikla1">'Forma 12'!$N$139</definedName>
    <definedName name="VAS083_F_Ilgalaikioturt90Geriamojovande7" localSheetId="11">'Forma 12'!$G$139</definedName>
    <definedName name="VAS083_F_Ilgalaikioturt90Geriamojovande7">'Forma 12'!$G$139</definedName>
    <definedName name="VAS083_F_Ilgalaikioturt90Geriamojovande8" localSheetId="11">'Forma 12'!$H$139</definedName>
    <definedName name="VAS083_F_Ilgalaikioturt90Geriamojovande8">'Forma 12'!$H$139</definedName>
    <definedName name="VAS083_F_Ilgalaikioturt90Geriamojovande9" localSheetId="11">'Forma 12'!$I$139</definedName>
    <definedName name="VAS083_F_Ilgalaikioturt90Geriamojovande9">'Forma 12'!$I$139</definedName>
    <definedName name="VAS083_F_Ilgalaikioturt90Inventorinisnu1" localSheetId="11">'Forma 12'!$D$139</definedName>
    <definedName name="VAS083_F_Ilgalaikioturt90Inventorinisnu1">'Forma 12'!$D$139</definedName>
    <definedName name="VAS083_F_Ilgalaikioturt90Kitareguliuoja1" localSheetId="11">'Forma 12'!$O$139</definedName>
    <definedName name="VAS083_F_Ilgalaikioturt90Kitareguliuoja1">'Forma 12'!$O$139</definedName>
    <definedName name="VAS083_F_Ilgalaikioturt90Kitosveiklosne1" localSheetId="11">'Forma 12'!$P$139</definedName>
    <definedName name="VAS083_F_Ilgalaikioturt90Kitosveiklosne1">'Forma 12'!$P$139</definedName>
    <definedName name="VAS083_F_Ilgalaikioturt90Lrklimatokaito1" localSheetId="11">'Forma 12'!$E$139</definedName>
    <definedName name="VAS083_F_Ilgalaikioturt90Lrklimatokaito1">'Forma 12'!$E$139</definedName>
    <definedName name="VAS083_F_Ilgalaikioturt90Nuotekudumblot1" localSheetId="11">'Forma 12'!$L$139</definedName>
    <definedName name="VAS083_F_Ilgalaikioturt90Nuotekudumblot1">'Forma 12'!$L$139</definedName>
    <definedName name="VAS083_F_Ilgalaikioturt90Nuotekusurinki1" localSheetId="11">'Forma 12'!$J$139</definedName>
    <definedName name="VAS083_F_Ilgalaikioturt90Nuotekusurinki1">'Forma 12'!$J$139</definedName>
    <definedName name="VAS083_F_Ilgalaikioturt90Nuotekuvalymas1" localSheetId="11">'Forma 12'!$K$139</definedName>
    <definedName name="VAS083_F_Ilgalaikioturt90Nuotekuvalymas1">'Forma 12'!$K$139</definedName>
    <definedName name="VAS083_F_Ilgalaikioturt90Pavirsiniunuot1" localSheetId="11">'Forma 12'!$M$139</definedName>
    <definedName name="VAS083_F_Ilgalaikioturt90Pavirsiniunuot1">'Forma 12'!$M$139</definedName>
    <definedName name="VAS083_F_Ilgalaikioturt90Turtovienetask1" localSheetId="11">'Forma 12'!$F$139</definedName>
    <definedName name="VAS083_F_Ilgalaikioturt90Turtovienetask1">'Forma 12'!$F$139</definedName>
    <definedName name="VAS083_F_Ilgalaikioturt91Apskaitosveikla1" localSheetId="11">'Forma 12'!$N$142</definedName>
    <definedName name="VAS083_F_Ilgalaikioturt91Apskaitosveikla1">'Forma 12'!$N$142</definedName>
    <definedName name="VAS083_F_Ilgalaikioturt91Geriamojovande7" localSheetId="11">'Forma 12'!$G$142</definedName>
    <definedName name="VAS083_F_Ilgalaikioturt91Geriamojovande7">'Forma 12'!$G$142</definedName>
    <definedName name="VAS083_F_Ilgalaikioturt91Geriamojovande8" localSheetId="11">'Forma 12'!$H$142</definedName>
    <definedName name="VAS083_F_Ilgalaikioturt91Geriamojovande8">'Forma 12'!$H$142</definedName>
    <definedName name="VAS083_F_Ilgalaikioturt91Geriamojovande9" localSheetId="11">'Forma 12'!$I$142</definedName>
    <definedName name="VAS083_F_Ilgalaikioturt91Geriamojovande9">'Forma 12'!$I$142</definedName>
    <definedName name="VAS083_F_Ilgalaikioturt91Inventorinisnu1" localSheetId="11">'Forma 12'!$D$142</definedName>
    <definedName name="VAS083_F_Ilgalaikioturt91Inventorinisnu1">'Forma 12'!$D$142</definedName>
    <definedName name="VAS083_F_Ilgalaikioturt91Kitareguliuoja1" localSheetId="11">'Forma 12'!$O$142</definedName>
    <definedName name="VAS083_F_Ilgalaikioturt91Kitareguliuoja1">'Forma 12'!$O$142</definedName>
    <definedName name="VAS083_F_Ilgalaikioturt91Kitosveiklosne1" localSheetId="11">'Forma 12'!$P$142</definedName>
    <definedName name="VAS083_F_Ilgalaikioturt91Kitosveiklosne1">'Forma 12'!$P$142</definedName>
    <definedName name="VAS083_F_Ilgalaikioturt91Lrklimatokaito1" localSheetId="11">'Forma 12'!$E$142</definedName>
    <definedName name="VAS083_F_Ilgalaikioturt91Lrklimatokaito1">'Forma 12'!$E$142</definedName>
    <definedName name="VAS083_F_Ilgalaikioturt91Nuotekudumblot1" localSheetId="11">'Forma 12'!$L$142</definedName>
    <definedName name="VAS083_F_Ilgalaikioturt91Nuotekudumblot1">'Forma 12'!$L$142</definedName>
    <definedName name="VAS083_F_Ilgalaikioturt91Nuotekusurinki1" localSheetId="11">'Forma 12'!$J$142</definedName>
    <definedName name="VAS083_F_Ilgalaikioturt91Nuotekusurinki1">'Forma 12'!$J$142</definedName>
    <definedName name="VAS083_F_Ilgalaikioturt91Nuotekuvalymas1" localSheetId="11">'Forma 12'!$K$142</definedName>
    <definedName name="VAS083_F_Ilgalaikioturt91Nuotekuvalymas1">'Forma 12'!$K$142</definedName>
    <definedName name="VAS083_F_Ilgalaikioturt91Pavirsiniunuot1" localSheetId="11">'Forma 12'!$M$142</definedName>
    <definedName name="VAS083_F_Ilgalaikioturt91Pavirsiniunuot1">'Forma 12'!$M$142</definedName>
    <definedName name="VAS083_F_Ilgalaikioturt91Turtovienetask1" localSheetId="11">'Forma 12'!$F$142</definedName>
    <definedName name="VAS083_F_Ilgalaikioturt91Turtovienetask1">'Forma 12'!$F$142</definedName>
    <definedName name="VAS083_F_Ilgalaikioturt92Apskaitosveikla1" localSheetId="11">'Forma 12'!$N$143</definedName>
    <definedName name="VAS083_F_Ilgalaikioturt92Apskaitosveikla1">'Forma 12'!$N$143</definedName>
    <definedName name="VAS083_F_Ilgalaikioturt92Geriamojovande7" localSheetId="11">'Forma 12'!$G$143</definedName>
    <definedName name="VAS083_F_Ilgalaikioturt92Geriamojovande7">'Forma 12'!$G$143</definedName>
    <definedName name="VAS083_F_Ilgalaikioturt92Geriamojovande8" localSheetId="11">'Forma 12'!$H$143</definedName>
    <definedName name="VAS083_F_Ilgalaikioturt92Geriamojovande8">'Forma 12'!$H$143</definedName>
    <definedName name="VAS083_F_Ilgalaikioturt92Geriamojovande9" localSheetId="11">'Forma 12'!$I$143</definedName>
    <definedName name="VAS083_F_Ilgalaikioturt92Geriamojovande9">'Forma 12'!$I$143</definedName>
    <definedName name="VAS083_F_Ilgalaikioturt92Inventorinisnu1" localSheetId="11">'Forma 12'!$D$143</definedName>
    <definedName name="VAS083_F_Ilgalaikioturt92Inventorinisnu1">'Forma 12'!$D$143</definedName>
    <definedName name="VAS083_F_Ilgalaikioturt92Kitareguliuoja1" localSheetId="11">'Forma 12'!$O$143</definedName>
    <definedName name="VAS083_F_Ilgalaikioturt92Kitareguliuoja1">'Forma 12'!$O$143</definedName>
    <definedName name="VAS083_F_Ilgalaikioturt92Kitosveiklosne1" localSheetId="11">'Forma 12'!$P$143</definedName>
    <definedName name="VAS083_F_Ilgalaikioturt92Kitosveiklosne1">'Forma 12'!$P$143</definedName>
    <definedName name="VAS083_F_Ilgalaikioturt92Lrklimatokaito1" localSheetId="11">'Forma 12'!$E$143</definedName>
    <definedName name="VAS083_F_Ilgalaikioturt92Lrklimatokaito1">'Forma 12'!$E$143</definedName>
    <definedName name="VAS083_F_Ilgalaikioturt92Nuotekudumblot1" localSheetId="11">'Forma 12'!$L$143</definedName>
    <definedName name="VAS083_F_Ilgalaikioturt92Nuotekudumblot1">'Forma 12'!$L$143</definedName>
    <definedName name="VAS083_F_Ilgalaikioturt92Nuotekusurinki1" localSheetId="11">'Forma 12'!$J$143</definedName>
    <definedName name="VAS083_F_Ilgalaikioturt92Nuotekusurinki1">'Forma 12'!$J$143</definedName>
    <definedName name="VAS083_F_Ilgalaikioturt92Nuotekuvalymas1" localSheetId="11">'Forma 12'!$K$143</definedName>
    <definedName name="VAS083_F_Ilgalaikioturt92Nuotekuvalymas1">'Forma 12'!$K$143</definedName>
    <definedName name="VAS083_F_Ilgalaikioturt92Pavirsiniunuot1" localSheetId="11">'Forma 12'!$M$143</definedName>
    <definedName name="VAS083_F_Ilgalaikioturt92Pavirsiniunuot1">'Forma 12'!$M$143</definedName>
    <definedName name="VAS083_F_Ilgalaikioturt92Turtovienetask1" localSheetId="11">'Forma 12'!$F$143</definedName>
    <definedName name="VAS083_F_Ilgalaikioturt92Turtovienetask1">'Forma 12'!$F$143</definedName>
    <definedName name="VAS083_F_Ilgalaikioturt93Apskaitosveikla1" localSheetId="11">'Forma 12'!$N$144</definedName>
    <definedName name="VAS083_F_Ilgalaikioturt93Apskaitosveikla1">'Forma 12'!$N$144</definedName>
    <definedName name="VAS083_F_Ilgalaikioturt93Geriamojovande7" localSheetId="11">'Forma 12'!$G$144</definedName>
    <definedName name="VAS083_F_Ilgalaikioturt93Geriamojovande7">'Forma 12'!$G$144</definedName>
    <definedName name="VAS083_F_Ilgalaikioturt93Geriamojovande8" localSheetId="11">'Forma 12'!$H$144</definedName>
    <definedName name="VAS083_F_Ilgalaikioturt93Geriamojovande8">'Forma 12'!$H$144</definedName>
    <definedName name="VAS083_F_Ilgalaikioturt93Geriamojovande9" localSheetId="11">'Forma 12'!$I$144</definedName>
    <definedName name="VAS083_F_Ilgalaikioturt93Geriamojovande9">'Forma 12'!$I$144</definedName>
    <definedName name="VAS083_F_Ilgalaikioturt93Inventorinisnu1" localSheetId="11">'Forma 12'!$D$144</definedName>
    <definedName name="VAS083_F_Ilgalaikioturt93Inventorinisnu1">'Forma 12'!$D$144</definedName>
    <definedName name="VAS083_F_Ilgalaikioturt93Kitareguliuoja1" localSheetId="11">'Forma 12'!$O$144</definedName>
    <definedName name="VAS083_F_Ilgalaikioturt93Kitareguliuoja1">'Forma 12'!$O$144</definedName>
    <definedName name="VAS083_F_Ilgalaikioturt93Kitosveiklosne1" localSheetId="11">'Forma 12'!$P$144</definedName>
    <definedName name="VAS083_F_Ilgalaikioturt93Kitosveiklosne1">'Forma 12'!$P$144</definedName>
    <definedName name="VAS083_F_Ilgalaikioturt93Lrklimatokaito1" localSheetId="11">'Forma 12'!$E$144</definedName>
    <definedName name="VAS083_F_Ilgalaikioturt93Lrklimatokaito1">'Forma 12'!$E$144</definedName>
    <definedName name="VAS083_F_Ilgalaikioturt93Nuotekudumblot1" localSheetId="11">'Forma 12'!$L$144</definedName>
    <definedName name="VAS083_F_Ilgalaikioturt93Nuotekudumblot1">'Forma 12'!$L$144</definedName>
    <definedName name="VAS083_F_Ilgalaikioturt93Nuotekusurinki1" localSheetId="11">'Forma 12'!$J$144</definedName>
    <definedName name="VAS083_F_Ilgalaikioturt93Nuotekusurinki1">'Forma 12'!$J$144</definedName>
    <definedName name="VAS083_F_Ilgalaikioturt93Nuotekuvalymas1" localSheetId="11">'Forma 12'!$K$144</definedName>
    <definedName name="VAS083_F_Ilgalaikioturt93Nuotekuvalymas1">'Forma 12'!$K$144</definedName>
    <definedName name="VAS083_F_Ilgalaikioturt93Pavirsiniunuot1" localSheetId="11">'Forma 12'!$M$144</definedName>
    <definedName name="VAS083_F_Ilgalaikioturt93Pavirsiniunuot1">'Forma 12'!$M$144</definedName>
    <definedName name="VAS083_F_Ilgalaikioturt93Turtovienetask1" localSheetId="11">'Forma 12'!$F$144</definedName>
    <definedName name="VAS083_F_Ilgalaikioturt93Turtovienetask1">'Forma 12'!$F$144</definedName>
    <definedName name="VAS083_F_Ilgalaikioturt94Apskaitosveikla1" localSheetId="11">'Forma 12'!$N$146</definedName>
    <definedName name="VAS083_F_Ilgalaikioturt94Apskaitosveikla1">'Forma 12'!$N$146</definedName>
    <definedName name="VAS083_F_Ilgalaikioturt94Geriamojovande7" localSheetId="11">'Forma 12'!$G$146</definedName>
    <definedName name="VAS083_F_Ilgalaikioturt94Geriamojovande7">'Forma 12'!$G$146</definedName>
    <definedName name="VAS083_F_Ilgalaikioturt94Geriamojovande8" localSheetId="11">'Forma 12'!$H$146</definedName>
    <definedName name="VAS083_F_Ilgalaikioturt94Geriamojovande8">'Forma 12'!$H$146</definedName>
    <definedName name="VAS083_F_Ilgalaikioturt94Geriamojovande9" localSheetId="11">'Forma 12'!$I$146</definedName>
    <definedName name="VAS083_F_Ilgalaikioturt94Geriamojovande9">'Forma 12'!$I$146</definedName>
    <definedName name="VAS083_F_Ilgalaikioturt94Inventorinisnu1" localSheetId="11">'Forma 12'!$D$146</definedName>
    <definedName name="VAS083_F_Ilgalaikioturt94Inventorinisnu1">'Forma 12'!$D$146</definedName>
    <definedName name="VAS083_F_Ilgalaikioturt94Kitareguliuoja1" localSheetId="11">'Forma 12'!$O$146</definedName>
    <definedName name="VAS083_F_Ilgalaikioturt94Kitareguliuoja1">'Forma 12'!$O$146</definedName>
    <definedName name="VAS083_F_Ilgalaikioturt94Kitosveiklosne1" localSheetId="11">'Forma 12'!$P$146</definedName>
    <definedName name="VAS083_F_Ilgalaikioturt94Kitosveiklosne1">'Forma 12'!$P$146</definedName>
    <definedName name="VAS083_F_Ilgalaikioturt94Lrklimatokaito1" localSheetId="11">'Forma 12'!$E$146</definedName>
    <definedName name="VAS083_F_Ilgalaikioturt94Lrklimatokaito1">'Forma 12'!$E$146</definedName>
    <definedName name="VAS083_F_Ilgalaikioturt94Nuotekudumblot1" localSheetId="11">'Forma 12'!$L$146</definedName>
    <definedName name="VAS083_F_Ilgalaikioturt94Nuotekudumblot1">'Forma 12'!$L$146</definedName>
    <definedName name="VAS083_F_Ilgalaikioturt94Nuotekusurinki1" localSheetId="11">'Forma 12'!$J$146</definedName>
    <definedName name="VAS083_F_Ilgalaikioturt94Nuotekusurinki1">'Forma 12'!$J$146</definedName>
    <definedName name="VAS083_F_Ilgalaikioturt94Nuotekuvalymas1" localSheetId="11">'Forma 12'!$K$146</definedName>
    <definedName name="VAS083_F_Ilgalaikioturt94Nuotekuvalymas1">'Forma 12'!$K$146</definedName>
    <definedName name="VAS083_F_Ilgalaikioturt94Pavirsiniunuot1" localSheetId="11">'Forma 12'!$M$146</definedName>
    <definedName name="VAS083_F_Ilgalaikioturt94Pavirsiniunuot1">'Forma 12'!$M$146</definedName>
    <definedName name="VAS083_F_Ilgalaikioturt94Turtovienetask1" localSheetId="11">'Forma 12'!$F$146</definedName>
    <definedName name="VAS083_F_Ilgalaikioturt94Turtovienetask1">'Forma 12'!$F$146</definedName>
    <definedName name="VAS083_F_Ilgalaikioturt95Apskaitosveikla1" localSheetId="11">'Forma 12'!$N$147</definedName>
    <definedName name="VAS083_F_Ilgalaikioturt95Apskaitosveikla1">'Forma 12'!$N$147</definedName>
    <definedName name="VAS083_F_Ilgalaikioturt95Geriamojovande7" localSheetId="11">'Forma 12'!$G$147</definedName>
    <definedName name="VAS083_F_Ilgalaikioturt95Geriamojovande7">'Forma 12'!$G$147</definedName>
    <definedName name="VAS083_F_Ilgalaikioturt95Geriamojovande8" localSheetId="11">'Forma 12'!$H$147</definedName>
    <definedName name="VAS083_F_Ilgalaikioturt95Geriamojovande8">'Forma 12'!$H$147</definedName>
    <definedName name="VAS083_F_Ilgalaikioturt95Geriamojovande9" localSheetId="11">'Forma 12'!$I$147</definedName>
    <definedName name="VAS083_F_Ilgalaikioturt95Geriamojovande9">'Forma 12'!$I$147</definedName>
    <definedName name="VAS083_F_Ilgalaikioturt95Inventorinisnu1" localSheetId="11">'Forma 12'!$D$147</definedName>
    <definedName name="VAS083_F_Ilgalaikioturt95Inventorinisnu1">'Forma 12'!$D$147</definedName>
    <definedName name="VAS083_F_Ilgalaikioturt95Kitareguliuoja1" localSheetId="11">'Forma 12'!$O$147</definedName>
    <definedName name="VAS083_F_Ilgalaikioturt95Kitareguliuoja1">'Forma 12'!$O$147</definedName>
    <definedName name="VAS083_F_Ilgalaikioturt95Kitosveiklosne1" localSheetId="11">'Forma 12'!$P$147</definedName>
    <definedName name="VAS083_F_Ilgalaikioturt95Kitosveiklosne1">'Forma 12'!$P$147</definedName>
    <definedName name="VAS083_F_Ilgalaikioturt95Lrklimatokaito1" localSheetId="11">'Forma 12'!$E$147</definedName>
    <definedName name="VAS083_F_Ilgalaikioturt95Lrklimatokaito1">'Forma 12'!$E$147</definedName>
    <definedName name="VAS083_F_Ilgalaikioturt95Nuotekudumblot1" localSheetId="11">'Forma 12'!$L$147</definedName>
    <definedName name="VAS083_F_Ilgalaikioturt95Nuotekudumblot1">'Forma 12'!$L$147</definedName>
    <definedName name="VAS083_F_Ilgalaikioturt95Nuotekusurinki1" localSheetId="11">'Forma 12'!$J$147</definedName>
    <definedName name="VAS083_F_Ilgalaikioturt95Nuotekusurinki1">'Forma 12'!$J$147</definedName>
    <definedName name="VAS083_F_Ilgalaikioturt95Nuotekuvalymas1" localSheetId="11">'Forma 12'!$K$147</definedName>
    <definedName name="VAS083_F_Ilgalaikioturt95Nuotekuvalymas1">'Forma 12'!$K$147</definedName>
    <definedName name="VAS083_F_Ilgalaikioturt95Pavirsiniunuot1" localSheetId="11">'Forma 12'!$M$147</definedName>
    <definedName name="VAS083_F_Ilgalaikioturt95Pavirsiniunuot1">'Forma 12'!$M$147</definedName>
    <definedName name="VAS083_F_Ilgalaikioturt95Turtovienetask1" localSheetId="11">'Forma 12'!$F$147</definedName>
    <definedName name="VAS083_F_Ilgalaikioturt95Turtovienetask1">'Forma 12'!$F$147</definedName>
    <definedName name="VAS083_F_Ilgalaikioturt96Apskaitosveikla1" localSheetId="11">'Forma 12'!$N$148</definedName>
    <definedName name="VAS083_F_Ilgalaikioturt96Apskaitosveikla1">'Forma 12'!$N$148</definedName>
    <definedName name="VAS083_F_Ilgalaikioturt96Geriamojovande7" localSheetId="11">'Forma 12'!$G$148</definedName>
    <definedName name="VAS083_F_Ilgalaikioturt96Geriamojovande7">'Forma 12'!$G$148</definedName>
    <definedName name="VAS083_F_Ilgalaikioturt96Geriamojovande8" localSheetId="11">'Forma 12'!$H$148</definedName>
    <definedName name="VAS083_F_Ilgalaikioturt96Geriamojovande8">'Forma 12'!$H$148</definedName>
    <definedName name="VAS083_F_Ilgalaikioturt96Geriamojovande9" localSheetId="11">'Forma 12'!$I$148</definedName>
    <definedName name="VAS083_F_Ilgalaikioturt96Geriamojovande9">'Forma 12'!$I$148</definedName>
    <definedName name="VAS083_F_Ilgalaikioturt96Inventorinisnu1" localSheetId="11">'Forma 12'!$D$148</definedName>
    <definedName name="VAS083_F_Ilgalaikioturt96Inventorinisnu1">'Forma 12'!$D$148</definedName>
    <definedName name="VAS083_F_Ilgalaikioturt96Kitareguliuoja1" localSheetId="11">'Forma 12'!$O$148</definedName>
    <definedName name="VAS083_F_Ilgalaikioturt96Kitareguliuoja1">'Forma 12'!$O$148</definedName>
    <definedName name="VAS083_F_Ilgalaikioturt96Kitosveiklosne1" localSheetId="11">'Forma 12'!$P$148</definedName>
    <definedName name="VAS083_F_Ilgalaikioturt96Kitosveiklosne1">'Forma 12'!$P$148</definedName>
    <definedName name="VAS083_F_Ilgalaikioturt96Lrklimatokaito1" localSheetId="11">'Forma 12'!$E$148</definedName>
    <definedName name="VAS083_F_Ilgalaikioturt96Lrklimatokaito1">'Forma 12'!$E$148</definedName>
    <definedName name="VAS083_F_Ilgalaikioturt96Nuotekudumblot1" localSheetId="11">'Forma 12'!$L$148</definedName>
    <definedName name="VAS083_F_Ilgalaikioturt96Nuotekudumblot1">'Forma 12'!$L$148</definedName>
    <definedName name="VAS083_F_Ilgalaikioturt96Nuotekusurinki1" localSheetId="11">'Forma 12'!$J$148</definedName>
    <definedName name="VAS083_F_Ilgalaikioturt96Nuotekusurinki1">'Forma 12'!$J$148</definedName>
    <definedName name="VAS083_F_Ilgalaikioturt96Nuotekuvalymas1" localSheetId="11">'Forma 12'!$K$148</definedName>
    <definedName name="VAS083_F_Ilgalaikioturt96Nuotekuvalymas1">'Forma 12'!$K$148</definedName>
    <definedName name="VAS083_F_Ilgalaikioturt96Pavirsiniunuot1" localSheetId="11">'Forma 12'!$M$148</definedName>
    <definedName name="VAS083_F_Ilgalaikioturt96Pavirsiniunuot1">'Forma 12'!$M$148</definedName>
    <definedName name="VAS083_F_Ilgalaikioturt96Turtovienetask1" localSheetId="11">'Forma 12'!$F$148</definedName>
    <definedName name="VAS083_F_Ilgalaikioturt96Turtovienetask1">'Forma 12'!$F$148</definedName>
    <definedName name="VAS083_F_Ilgalaikioturt97Apskaitosveikla1" localSheetId="11">'Forma 12'!$N$150</definedName>
    <definedName name="VAS083_F_Ilgalaikioturt97Apskaitosveikla1">'Forma 12'!$N$150</definedName>
    <definedName name="VAS083_F_Ilgalaikioturt97Geriamojovande7" localSheetId="11">'Forma 12'!$G$150</definedName>
    <definedName name="VAS083_F_Ilgalaikioturt97Geriamojovande7">'Forma 12'!$G$150</definedName>
    <definedName name="VAS083_F_Ilgalaikioturt97Geriamojovande8" localSheetId="11">'Forma 12'!$H$150</definedName>
    <definedName name="VAS083_F_Ilgalaikioturt97Geriamojovande8">'Forma 12'!$H$150</definedName>
    <definedName name="VAS083_F_Ilgalaikioturt97Geriamojovande9" localSheetId="11">'Forma 12'!$I$150</definedName>
    <definedName name="VAS083_F_Ilgalaikioturt97Geriamojovande9">'Forma 12'!$I$150</definedName>
    <definedName name="VAS083_F_Ilgalaikioturt97Inventorinisnu1" localSheetId="11">'Forma 12'!$D$150</definedName>
    <definedName name="VAS083_F_Ilgalaikioturt97Inventorinisnu1">'Forma 12'!$D$150</definedName>
    <definedName name="VAS083_F_Ilgalaikioturt97Kitareguliuoja1" localSheetId="11">'Forma 12'!$O$150</definedName>
    <definedName name="VAS083_F_Ilgalaikioturt97Kitareguliuoja1">'Forma 12'!$O$150</definedName>
    <definedName name="VAS083_F_Ilgalaikioturt97Kitosveiklosne1" localSheetId="11">'Forma 12'!$P$150</definedName>
    <definedName name="VAS083_F_Ilgalaikioturt97Kitosveiklosne1">'Forma 12'!$P$150</definedName>
    <definedName name="VAS083_F_Ilgalaikioturt97Lrklimatokaito1" localSheetId="11">'Forma 12'!$E$150</definedName>
    <definedName name="VAS083_F_Ilgalaikioturt97Lrklimatokaito1">'Forma 12'!$E$150</definedName>
    <definedName name="VAS083_F_Ilgalaikioturt97Nuotekudumblot1" localSheetId="11">'Forma 12'!$L$150</definedName>
    <definedName name="VAS083_F_Ilgalaikioturt97Nuotekudumblot1">'Forma 12'!$L$150</definedName>
    <definedName name="VAS083_F_Ilgalaikioturt97Nuotekusurinki1" localSheetId="11">'Forma 12'!$J$150</definedName>
    <definedName name="VAS083_F_Ilgalaikioturt97Nuotekusurinki1">'Forma 12'!$J$150</definedName>
    <definedName name="VAS083_F_Ilgalaikioturt97Nuotekuvalymas1" localSheetId="11">'Forma 12'!$K$150</definedName>
    <definedName name="VAS083_F_Ilgalaikioturt97Nuotekuvalymas1">'Forma 12'!$K$150</definedName>
    <definedName name="VAS083_F_Ilgalaikioturt97Pavirsiniunuot1" localSheetId="11">'Forma 12'!$M$150</definedName>
    <definedName name="VAS083_F_Ilgalaikioturt97Pavirsiniunuot1">'Forma 12'!$M$150</definedName>
    <definedName name="VAS083_F_Ilgalaikioturt97Turtovienetask1" localSheetId="11">'Forma 12'!$F$150</definedName>
    <definedName name="VAS083_F_Ilgalaikioturt97Turtovienetask1">'Forma 12'!$F$150</definedName>
    <definedName name="VAS083_F_Ilgalaikioturt98Apskaitosveikla1" localSheetId="11">'Forma 12'!$N$151</definedName>
    <definedName name="VAS083_F_Ilgalaikioturt98Apskaitosveikla1">'Forma 12'!$N$151</definedName>
    <definedName name="VAS083_F_Ilgalaikioturt98Geriamojovande7" localSheetId="11">'Forma 12'!$G$151</definedName>
    <definedName name="VAS083_F_Ilgalaikioturt98Geriamojovande7">'Forma 12'!$G$151</definedName>
    <definedName name="VAS083_F_Ilgalaikioturt98Geriamojovande8" localSheetId="11">'Forma 12'!$H$151</definedName>
    <definedName name="VAS083_F_Ilgalaikioturt98Geriamojovande8">'Forma 12'!$H$151</definedName>
    <definedName name="VAS083_F_Ilgalaikioturt98Geriamojovande9" localSheetId="11">'Forma 12'!$I$151</definedName>
    <definedName name="VAS083_F_Ilgalaikioturt98Geriamojovande9">'Forma 12'!$I$151</definedName>
    <definedName name="VAS083_F_Ilgalaikioturt98Inventorinisnu1" localSheetId="11">'Forma 12'!$D$151</definedName>
    <definedName name="VAS083_F_Ilgalaikioturt98Inventorinisnu1">'Forma 12'!$D$151</definedName>
    <definedName name="VAS083_F_Ilgalaikioturt98Kitareguliuoja1" localSheetId="11">'Forma 12'!$O$151</definedName>
    <definedName name="VAS083_F_Ilgalaikioturt98Kitareguliuoja1">'Forma 12'!$O$151</definedName>
    <definedName name="VAS083_F_Ilgalaikioturt98Kitosveiklosne1" localSheetId="11">'Forma 12'!$P$151</definedName>
    <definedName name="VAS083_F_Ilgalaikioturt98Kitosveiklosne1">'Forma 12'!$P$151</definedName>
    <definedName name="VAS083_F_Ilgalaikioturt98Lrklimatokaito1" localSheetId="11">'Forma 12'!$E$151</definedName>
    <definedName name="VAS083_F_Ilgalaikioturt98Lrklimatokaito1">'Forma 12'!$E$151</definedName>
    <definedName name="VAS083_F_Ilgalaikioturt98Nuotekudumblot1" localSheetId="11">'Forma 12'!$L$151</definedName>
    <definedName name="VAS083_F_Ilgalaikioturt98Nuotekudumblot1">'Forma 12'!$L$151</definedName>
    <definedName name="VAS083_F_Ilgalaikioturt98Nuotekusurinki1" localSheetId="11">'Forma 12'!$J$151</definedName>
    <definedName name="VAS083_F_Ilgalaikioturt98Nuotekusurinki1">'Forma 12'!$J$151</definedName>
    <definedName name="VAS083_F_Ilgalaikioturt98Nuotekuvalymas1" localSheetId="11">'Forma 12'!$K$151</definedName>
    <definedName name="VAS083_F_Ilgalaikioturt98Nuotekuvalymas1">'Forma 12'!$K$151</definedName>
    <definedName name="VAS083_F_Ilgalaikioturt98Pavirsiniunuot1" localSheetId="11">'Forma 12'!$M$151</definedName>
    <definedName name="VAS083_F_Ilgalaikioturt98Pavirsiniunuot1">'Forma 12'!$M$151</definedName>
    <definedName name="VAS083_F_Ilgalaikioturt98Turtovienetask1" localSheetId="11">'Forma 12'!$F$151</definedName>
    <definedName name="VAS083_F_Ilgalaikioturt98Turtovienetask1">'Forma 12'!$F$151</definedName>
    <definedName name="VAS083_F_Ilgalaikioturt99Apskaitosveikla1" localSheetId="11">'Forma 12'!$N$152</definedName>
    <definedName name="VAS083_F_Ilgalaikioturt99Apskaitosveikla1">'Forma 12'!$N$152</definedName>
    <definedName name="VAS083_F_Ilgalaikioturt99Geriamojovande7" localSheetId="11">'Forma 12'!$G$152</definedName>
    <definedName name="VAS083_F_Ilgalaikioturt99Geriamojovande7">'Forma 12'!$G$152</definedName>
    <definedName name="VAS083_F_Ilgalaikioturt99Geriamojovande8" localSheetId="11">'Forma 12'!$H$152</definedName>
    <definedName name="VAS083_F_Ilgalaikioturt99Geriamojovande8">'Forma 12'!$H$152</definedName>
    <definedName name="VAS083_F_Ilgalaikioturt99Geriamojovande9" localSheetId="11">'Forma 12'!$I$152</definedName>
    <definedName name="VAS083_F_Ilgalaikioturt99Geriamojovande9">'Forma 12'!$I$152</definedName>
    <definedName name="VAS083_F_Ilgalaikioturt99Inventorinisnu1" localSheetId="11">'Forma 12'!$D$152</definedName>
    <definedName name="VAS083_F_Ilgalaikioturt99Inventorinisnu1">'Forma 12'!$D$152</definedName>
    <definedName name="VAS083_F_Ilgalaikioturt99Kitareguliuoja1" localSheetId="11">'Forma 12'!$O$152</definedName>
    <definedName name="VAS083_F_Ilgalaikioturt99Kitareguliuoja1">'Forma 12'!$O$152</definedName>
    <definedName name="VAS083_F_Ilgalaikioturt99Kitosveiklosne1" localSheetId="11">'Forma 12'!$P$152</definedName>
    <definedName name="VAS083_F_Ilgalaikioturt99Kitosveiklosne1">'Forma 12'!$P$152</definedName>
    <definedName name="VAS083_F_Ilgalaikioturt99Lrklimatokaito1" localSheetId="11">'Forma 12'!$E$152</definedName>
    <definedName name="VAS083_F_Ilgalaikioturt99Lrklimatokaito1">'Forma 12'!$E$152</definedName>
    <definedName name="VAS083_F_Ilgalaikioturt99Nuotekudumblot1" localSheetId="11">'Forma 12'!$L$152</definedName>
    <definedName name="VAS083_F_Ilgalaikioturt99Nuotekudumblot1">'Forma 12'!$L$152</definedName>
    <definedName name="VAS083_F_Ilgalaikioturt99Nuotekusurinki1" localSheetId="11">'Forma 12'!$J$152</definedName>
    <definedName name="VAS083_F_Ilgalaikioturt99Nuotekusurinki1">'Forma 12'!$J$152</definedName>
    <definedName name="VAS083_F_Ilgalaikioturt99Nuotekuvalymas1" localSheetId="11">'Forma 12'!$K$152</definedName>
    <definedName name="VAS083_F_Ilgalaikioturt99Nuotekuvalymas1">'Forma 12'!$K$152</definedName>
    <definedName name="VAS083_F_Ilgalaikioturt99Pavirsiniunuot1" localSheetId="11">'Forma 12'!$M$152</definedName>
    <definedName name="VAS083_F_Ilgalaikioturt99Pavirsiniunuot1">'Forma 12'!$M$152</definedName>
    <definedName name="VAS083_F_Ilgalaikioturt99Turtovienetask1" localSheetId="11">'Forma 12'!$F$152</definedName>
    <definedName name="VAS083_F_Ilgalaikioturt99Turtovienetask1">'Forma 12'!$F$152</definedName>
    <definedName name="VAS083_F_Ilgalaikioturt9Apskaitosveikla1" localSheetId="11">'Forma 12'!$N$23</definedName>
    <definedName name="VAS083_F_Ilgalaikioturt9Apskaitosveikla1">'Forma 12'!$N$23</definedName>
    <definedName name="VAS083_F_Ilgalaikioturt9Geriamojovande7" localSheetId="11">'Forma 12'!$G$23</definedName>
    <definedName name="VAS083_F_Ilgalaikioturt9Geriamojovande7">'Forma 12'!$G$23</definedName>
    <definedName name="VAS083_F_Ilgalaikioturt9Geriamojovande8" localSheetId="11">'Forma 12'!$H$23</definedName>
    <definedName name="VAS083_F_Ilgalaikioturt9Geriamojovande8">'Forma 12'!$H$23</definedName>
    <definedName name="VAS083_F_Ilgalaikioturt9Geriamojovande9" localSheetId="11">'Forma 12'!$I$23</definedName>
    <definedName name="VAS083_F_Ilgalaikioturt9Geriamojovande9">'Forma 12'!$I$23</definedName>
    <definedName name="VAS083_F_Ilgalaikioturt9Inventorinisnu1" localSheetId="11">'Forma 12'!$D$23</definedName>
    <definedName name="VAS083_F_Ilgalaikioturt9Inventorinisnu1">'Forma 12'!$D$23</definedName>
    <definedName name="VAS083_F_Ilgalaikioturt9Kitareguliuoja1" localSheetId="11">'Forma 12'!$O$23</definedName>
    <definedName name="VAS083_F_Ilgalaikioturt9Kitareguliuoja1">'Forma 12'!$O$23</definedName>
    <definedName name="VAS083_F_Ilgalaikioturt9Kitosveiklosne1" localSheetId="11">'Forma 12'!$P$23</definedName>
    <definedName name="VAS083_F_Ilgalaikioturt9Kitosveiklosne1">'Forma 12'!$P$23</definedName>
    <definedName name="VAS083_F_Ilgalaikioturt9Lrklimatokaito1" localSheetId="11">'Forma 12'!$E$23</definedName>
    <definedName name="VAS083_F_Ilgalaikioturt9Lrklimatokaito1">'Forma 12'!$E$23</definedName>
    <definedName name="VAS083_F_Ilgalaikioturt9Nuotekudumblot1" localSheetId="11">'Forma 12'!$L$23</definedName>
    <definedName name="VAS083_F_Ilgalaikioturt9Nuotekudumblot1">'Forma 12'!$L$23</definedName>
    <definedName name="VAS083_F_Ilgalaikioturt9Nuotekusurinki1" localSheetId="11">'Forma 12'!$J$23</definedName>
    <definedName name="VAS083_F_Ilgalaikioturt9Nuotekusurinki1">'Forma 12'!$J$23</definedName>
    <definedName name="VAS083_F_Ilgalaikioturt9Nuotekuvalymas1" localSheetId="11">'Forma 12'!$K$23</definedName>
    <definedName name="VAS083_F_Ilgalaikioturt9Nuotekuvalymas1">'Forma 12'!$K$23</definedName>
    <definedName name="VAS083_F_Ilgalaikioturt9Pavirsiniunuot1" localSheetId="11">'Forma 12'!$M$23</definedName>
    <definedName name="VAS083_F_Ilgalaikioturt9Pavirsiniunuot1">'Forma 12'!$M$23</definedName>
    <definedName name="VAS083_F_Ilgalaikioturt9Turtovienetask1" localSheetId="11">'Forma 12'!$F$23</definedName>
    <definedName name="VAS083_F_Ilgalaikioturt9Turtovienetask1">'Forma 12'!$F$23</definedName>
    <definedName name="VAS083_F_Irankiaimatavi1Apskaitosveikla1" localSheetId="11">'Forma 12'!$N$75</definedName>
    <definedName name="VAS083_F_Irankiaimatavi1Apskaitosveikla1">'Forma 12'!$N$75</definedName>
    <definedName name="VAS083_F_Irankiaimatavi1Geriamojovande7" localSheetId="11">'Forma 12'!$G$75</definedName>
    <definedName name="VAS083_F_Irankiaimatavi1Geriamojovande7">'Forma 12'!$G$75</definedName>
    <definedName name="VAS083_F_Irankiaimatavi1Geriamojovande8" localSheetId="11">'Forma 12'!$H$75</definedName>
    <definedName name="VAS083_F_Irankiaimatavi1Geriamojovande8">'Forma 12'!$H$75</definedName>
    <definedName name="VAS083_F_Irankiaimatavi1Geriamojovande9" localSheetId="11">'Forma 12'!$I$75</definedName>
    <definedName name="VAS083_F_Irankiaimatavi1Geriamojovande9">'Forma 12'!$I$75</definedName>
    <definedName name="VAS083_F_Irankiaimatavi1Kitareguliuoja1" localSheetId="11">'Forma 12'!$O$75</definedName>
    <definedName name="VAS083_F_Irankiaimatavi1Kitareguliuoja1">'Forma 12'!$O$75</definedName>
    <definedName name="VAS083_F_Irankiaimatavi1Kitosveiklosne1" localSheetId="11">'Forma 12'!$P$75</definedName>
    <definedName name="VAS083_F_Irankiaimatavi1Kitosveiklosne1">'Forma 12'!$P$75</definedName>
    <definedName name="VAS083_F_Irankiaimatavi1Nuotekudumblot1" localSheetId="11">'Forma 12'!$L$75</definedName>
    <definedName name="VAS083_F_Irankiaimatavi1Nuotekudumblot1">'Forma 12'!$L$75</definedName>
    <definedName name="VAS083_F_Irankiaimatavi1Nuotekusurinki1" localSheetId="11">'Forma 12'!$J$75</definedName>
    <definedName name="VAS083_F_Irankiaimatavi1Nuotekusurinki1">'Forma 12'!$J$75</definedName>
    <definedName name="VAS083_F_Irankiaimatavi1Nuotekuvalymas1" localSheetId="11">'Forma 12'!$K$75</definedName>
    <definedName name="VAS083_F_Irankiaimatavi1Nuotekuvalymas1">'Forma 12'!$K$75</definedName>
    <definedName name="VAS083_F_Irankiaimatavi1Pavirsiniunuot1" localSheetId="11">'Forma 12'!$M$75</definedName>
    <definedName name="VAS083_F_Irankiaimatavi1Pavirsiniunuot1">'Forma 12'!$M$75</definedName>
    <definedName name="VAS083_F_Irankiaimatavi2Apskaitosveikla1" localSheetId="11">'Forma 12'!$N$157</definedName>
    <definedName name="VAS083_F_Irankiaimatavi2Apskaitosveikla1">'Forma 12'!$N$157</definedName>
    <definedName name="VAS083_F_Irankiaimatavi2Geriamojovande7" localSheetId="11">'Forma 12'!$G$157</definedName>
    <definedName name="VAS083_F_Irankiaimatavi2Geriamojovande7">'Forma 12'!$G$157</definedName>
    <definedName name="VAS083_F_Irankiaimatavi2Geriamojovande8" localSheetId="11">'Forma 12'!$H$157</definedName>
    <definedName name="VAS083_F_Irankiaimatavi2Geriamojovande8">'Forma 12'!$H$157</definedName>
    <definedName name="VAS083_F_Irankiaimatavi2Geriamojovande9" localSheetId="11">'Forma 12'!$I$157</definedName>
    <definedName name="VAS083_F_Irankiaimatavi2Geriamojovande9">'Forma 12'!$I$157</definedName>
    <definedName name="VAS083_F_Irankiaimatavi2Kitareguliuoja1" localSheetId="11">'Forma 12'!$O$157</definedName>
    <definedName name="VAS083_F_Irankiaimatavi2Kitareguliuoja1">'Forma 12'!$O$157</definedName>
    <definedName name="VAS083_F_Irankiaimatavi2Kitosveiklosne1" localSheetId="11">'Forma 12'!$P$157</definedName>
    <definedName name="VAS083_F_Irankiaimatavi2Kitosveiklosne1">'Forma 12'!$P$157</definedName>
    <definedName name="VAS083_F_Irankiaimatavi2Nuotekudumblot1" localSheetId="11">'Forma 12'!$L$157</definedName>
    <definedName name="VAS083_F_Irankiaimatavi2Nuotekudumblot1">'Forma 12'!$L$157</definedName>
    <definedName name="VAS083_F_Irankiaimatavi2Nuotekusurinki1" localSheetId="11">'Forma 12'!$J$157</definedName>
    <definedName name="VAS083_F_Irankiaimatavi2Nuotekusurinki1">'Forma 12'!$J$157</definedName>
    <definedName name="VAS083_F_Irankiaimatavi2Nuotekuvalymas1" localSheetId="11">'Forma 12'!$K$157</definedName>
    <definedName name="VAS083_F_Irankiaimatavi2Nuotekuvalymas1">'Forma 12'!$K$157</definedName>
    <definedName name="VAS083_F_Irankiaimatavi2Pavirsiniunuot1" localSheetId="11">'Forma 12'!$M$157</definedName>
    <definedName name="VAS083_F_Irankiaimatavi2Pavirsiniunuot1">'Forma 12'!$M$157</definedName>
    <definedName name="VAS083_F_Irankiaimatavi3Apskaitosveikla1" localSheetId="11">'Forma 12'!$N$239</definedName>
    <definedName name="VAS083_F_Irankiaimatavi3Apskaitosveikla1">'Forma 12'!$N$239</definedName>
    <definedName name="VAS083_F_Irankiaimatavi3Geriamojovande7" localSheetId="11">'Forma 12'!$G$239</definedName>
    <definedName name="VAS083_F_Irankiaimatavi3Geriamojovande7">'Forma 12'!$G$239</definedName>
    <definedName name="VAS083_F_Irankiaimatavi3Geriamojovande8" localSheetId="11">'Forma 12'!$H$239</definedName>
    <definedName name="VAS083_F_Irankiaimatavi3Geriamojovande8">'Forma 12'!$H$239</definedName>
    <definedName name="VAS083_F_Irankiaimatavi3Geriamojovande9" localSheetId="11">'Forma 12'!$I$239</definedName>
    <definedName name="VAS083_F_Irankiaimatavi3Geriamojovande9">'Forma 12'!$I$239</definedName>
    <definedName name="VAS083_F_Irankiaimatavi3Kitareguliuoja1" localSheetId="11">'Forma 12'!$O$239</definedName>
    <definedName name="VAS083_F_Irankiaimatavi3Kitareguliuoja1">'Forma 12'!$O$239</definedName>
    <definedName name="VAS083_F_Irankiaimatavi3Kitosveiklosne1" localSheetId="11">'Forma 12'!$P$239</definedName>
    <definedName name="VAS083_F_Irankiaimatavi3Kitosveiklosne1">'Forma 12'!$P$239</definedName>
    <definedName name="VAS083_F_Irankiaimatavi3Nuotekudumblot1" localSheetId="11">'Forma 12'!$L$239</definedName>
    <definedName name="VAS083_F_Irankiaimatavi3Nuotekudumblot1">'Forma 12'!$L$239</definedName>
    <definedName name="VAS083_F_Irankiaimatavi3Nuotekusurinki1" localSheetId="11">'Forma 12'!$J$239</definedName>
    <definedName name="VAS083_F_Irankiaimatavi3Nuotekusurinki1">'Forma 12'!$J$239</definedName>
    <definedName name="VAS083_F_Irankiaimatavi3Nuotekuvalymas1" localSheetId="11">'Forma 12'!$K$239</definedName>
    <definedName name="VAS083_F_Irankiaimatavi3Nuotekuvalymas1">'Forma 12'!$K$239</definedName>
    <definedName name="VAS083_F_Irankiaimatavi3Pavirsiniunuot1" localSheetId="11">'Forma 12'!$M$239</definedName>
    <definedName name="VAS083_F_Irankiaimatavi3Pavirsiniunuot1">'Forma 12'!$M$239</definedName>
    <definedName name="VAS083_F_Irasyti1Apskaitosveikla1" localSheetId="11">'Forma 12'!$N$253</definedName>
    <definedName name="VAS083_F_Irasyti1Apskaitosveikla1">'Forma 12'!$N$253</definedName>
    <definedName name="VAS083_F_Irasyti1Geriamojovande7" localSheetId="11">'Forma 12'!$G$253</definedName>
    <definedName name="VAS083_F_Irasyti1Geriamojovande7">'Forma 12'!$G$253</definedName>
    <definedName name="VAS083_F_Irasyti1Geriamojovande8" localSheetId="11">'Forma 12'!$H$253</definedName>
    <definedName name="VAS083_F_Irasyti1Geriamojovande8">'Forma 12'!$H$253</definedName>
    <definedName name="VAS083_F_Irasyti1Geriamojovande9" localSheetId="11">'Forma 12'!$I$253</definedName>
    <definedName name="VAS083_F_Irasyti1Geriamojovande9">'Forma 12'!$I$253</definedName>
    <definedName name="VAS083_F_Irasyti1Inventorinisnu1" localSheetId="11">'Forma 12'!$D$253</definedName>
    <definedName name="VAS083_F_Irasyti1Inventorinisnu1">'Forma 12'!$D$253</definedName>
    <definedName name="VAS083_F_Irasyti1Kitareguliuoja1" localSheetId="11">'Forma 12'!$O$253</definedName>
    <definedName name="VAS083_F_Irasyti1Kitareguliuoja1">'Forma 12'!$O$253</definedName>
    <definedName name="VAS083_F_Irasyti1Kitosveiklosne1" localSheetId="11">'Forma 12'!$P$253</definedName>
    <definedName name="VAS083_F_Irasyti1Kitosveiklosne1">'Forma 12'!$P$253</definedName>
    <definedName name="VAS083_F_Irasyti1Lrklimatokaito1" localSheetId="11">'Forma 12'!$E$253</definedName>
    <definedName name="VAS083_F_Irasyti1Lrklimatokaito1">'Forma 12'!$E$253</definedName>
    <definedName name="VAS083_F_Irasyti1Nuotekudumblot1" localSheetId="11">'Forma 12'!$L$253</definedName>
    <definedName name="VAS083_F_Irasyti1Nuotekudumblot1">'Forma 12'!$L$253</definedName>
    <definedName name="VAS083_F_Irasyti1Nuotekusurinki1" localSheetId="11">'Forma 12'!$J$253</definedName>
    <definedName name="VAS083_F_Irasyti1Nuotekusurinki1">'Forma 12'!$J$253</definedName>
    <definedName name="VAS083_F_Irasyti1Nuotekuvalymas1" localSheetId="11">'Forma 12'!$K$253</definedName>
    <definedName name="VAS083_F_Irasyti1Nuotekuvalymas1">'Forma 12'!$K$253</definedName>
    <definedName name="VAS083_F_Irasyti1Pavirsiniunuot1" localSheetId="11">'Forma 12'!$M$253</definedName>
    <definedName name="VAS083_F_Irasyti1Pavirsiniunuot1">'Forma 12'!$M$253</definedName>
    <definedName name="VAS083_F_Irasyti1Turtovienetask1" localSheetId="11">'Forma 12'!$F$253</definedName>
    <definedName name="VAS083_F_Irasyti1Turtovienetask1">'Forma 12'!$F$253</definedName>
    <definedName name="VAS083_F_Irasyti2Apskaitosveikla1" localSheetId="11">'Forma 12'!$N$254</definedName>
    <definedName name="VAS083_F_Irasyti2Apskaitosveikla1">'Forma 12'!$N$254</definedName>
    <definedName name="VAS083_F_Irasyti2Geriamojovande7" localSheetId="11">'Forma 12'!$G$254</definedName>
    <definedName name="VAS083_F_Irasyti2Geriamojovande7">'Forma 12'!$G$254</definedName>
    <definedName name="VAS083_F_Irasyti2Geriamojovande8" localSheetId="11">'Forma 12'!$H$254</definedName>
    <definedName name="VAS083_F_Irasyti2Geriamojovande8">'Forma 12'!$H$254</definedName>
    <definedName name="VAS083_F_Irasyti2Geriamojovande9" localSheetId="11">'Forma 12'!$I$254</definedName>
    <definedName name="VAS083_F_Irasyti2Geriamojovande9">'Forma 12'!$I$254</definedName>
    <definedName name="VAS083_F_Irasyti2Inventorinisnu1" localSheetId="11">'Forma 12'!$D$254</definedName>
    <definedName name="VAS083_F_Irasyti2Inventorinisnu1">'Forma 12'!$D$254</definedName>
    <definedName name="VAS083_F_Irasyti2Kitareguliuoja1" localSheetId="11">'Forma 12'!$O$254</definedName>
    <definedName name="VAS083_F_Irasyti2Kitareguliuoja1">'Forma 12'!$O$254</definedName>
    <definedName name="VAS083_F_Irasyti2Kitosveiklosne1" localSheetId="11">'Forma 12'!$P$254</definedName>
    <definedName name="VAS083_F_Irasyti2Kitosveiklosne1">'Forma 12'!$P$254</definedName>
    <definedName name="VAS083_F_Irasyti2Lrklimatokaito1" localSheetId="11">'Forma 12'!$E$254</definedName>
    <definedName name="VAS083_F_Irasyti2Lrklimatokaito1">'Forma 12'!$E$254</definedName>
    <definedName name="VAS083_F_Irasyti2Nuotekudumblot1" localSheetId="11">'Forma 12'!$L$254</definedName>
    <definedName name="VAS083_F_Irasyti2Nuotekudumblot1">'Forma 12'!$L$254</definedName>
    <definedName name="VAS083_F_Irasyti2Nuotekusurinki1" localSheetId="11">'Forma 12'!$J$254</definedName>
    <definedName name="VAS083_F_Irasyti2Nuotekusurinki1">'Forma 12'!$J$254</definedName>
    <definedName name="VAS083_F_Irasyti2Nuotekuvalymas1" localSheetId="11">'Forma 12'!$K$254</definedName>
    <definedName name="VAS083_F_Irasyti2Nuotekuvalymas1">'Forma 12'!$K$254</definedName>
    <definedName name="VAS083_F_Irasyti2Pavirsiniunuot1" localSheetId="11">'Forma 12'!$M$254</definedName>
    <definedName name="VAS083_F_Irasyti2Pavirsiniunuot1">'Forma 12'!$M$254</definedName>
    <definedName name="VAS083_F_Irasyti2Turtovienetask1" localSheetId="11">'Forma 12'!$F$254</definedName>
    <definedName name="VAS083_F_Irasyti2Turtovienetask1">'Forma 12'!$F$254</definedName>
    <definedName name="VAS083_F_Irasyti3Apskaitosveikla1" localSheetId="11">'Forma 12'!$N$255</definedName>
    <definedName name="VAS083_F_Irasyti3Apskaitosveikla1">'Forma 12'!$N$255</definedName>
    <definedName name="VAS083_F_Irasyti3Geriamojovande7" localSheetId="11">'Forma 12'!$G$255</definedName>
    <definedName name="VAS083_F_Irasyti3Geriamojovande7">'Forma 12'!$G$255</definedName>
    <definedName name="VAS083_F_Irasyti3Geriamojovande8" localSheetId="11">'Forma 12'!$H$255</definedName>
    <definedName name="VAS083_F_Irasyti3Geriamojovande8">'Forma 12'!$H$255</definedName>
    <definedName name="VAS083_F_Irasyti3Geriamojovande9" localSheetId="11">'Forma 12'!$I$255</definedName>
    <definedName name="VAS083_F_Irasyti3Geriamojovande9">'Forma 12'!$I$255</definedName>
    <definedName name="VAS083_F_Irasyti3Inventorinisnu1" localSheetId="11">'Forma 12'!$D$255</definedName>
    <definedName name="VAS083_F_Irasyti3Inventorinisnu1">'Forma 12'!$D$255</definedName>
    <definedName name="VAS083_F_Irasyti3Kitareguliuoja1" localSheetId="11">'Forma 12'!$O$255</definedName>
    <definedName name="VAS083_F_Irasyti3Kitareguliuoja1">'Forma 12'!$O$255</definedName>
    <definedName name="VAS083_F_Irasyti3Kitosveiklosne1" localSheetId="11">'Forma 12'!$P$255</definedName>
    <definedName name="VAS083_F_Irasyti3Kitosveiklosne1">'Forma 12'!$P$255</definedName>
    <definedName name="VAS083_F_Irasyti3Lrklimatokaito1" localSheetId="11">'Forma 12'!$E$255</definedName>
    <definedName name="VAS083_F_Irasyti3Lrklimatokaito1">'Forma 12'!$E$255</definedName>
    <definedName name="VAS083_F_Irasyti3Nuotekudumblot1" localSheetId="11">'Forma 12'!$L$255</definedName>
    <definedName name="VAS083_F_Irasyti3Nuotekudumblot1">'Forma 12'!$L$255</definedName>
    <definedName name="VAS083_F_Irasyti3Nuotekusurinki1" localSheetId="11">'Forma 12'!$J$255</definedName>
    <definedName name="VAS083_F_Irasyti3Nuotekusurinki1">'Forma 12'!$J$255</definedName>
    <definedName name="VAS083_F_Irasyti3Nuotekuvalymas1" localSheetId="11">'Forma 12'!$K$255</definedName>
    <definedName name="VAS083_F_Irasyti3Nuotekuvalymas1">'Forma 12'!$K$255</definedName>
    <definedName name="VAS083_F_Irasyti3Pavirsiniunuot1" localSheetId="11">'Forma 12'!$M$255</definedName>
    <definedName name="VAS083_F_Irasyti3Pavirsiniunuot1">'Forma 12'!$M$255</definedName>
    <definedName name="VAS083_F_Irasyti3Turtovienetask1" localSheetId="11">'Forma 12'!$F$255</definedName>
    <definedName name="VAS083_F_Irasyti3Turtovienetask1">'Forma 12'!$F$255</definedName>
    <definedName name="VAS083_F_Keliaiaikstele1Apskaitosveikla1" localSheetId="11">'Forma 12'!$N$29</definedName>
    <definedName name="VAS083_F_Keliaiaikstele1Apskaitosveikla1">'Forma 12'!$N$29</definedName>
    <definedName name="VAS083_F_Keliaiaikstele1Geriamojovande7" localSheetId="11">'Forma 12'!$G$29</definedName>
    <definedName name="VAS083_F_Keliaiaikstele1Geriamojovande7">'Forma 12'!$G$29</definedName>
    <definedName name="VAS083_F_Keliaiaikstele1Geriamojovande8" localSheetId="11">'Forma 12'!$H$29</definedName>
    <definedName name="VAS083_F_Keliaiaikstele1Geriamojovande8">'Forma 12'!$H$29</definedName>
    <definedName name="VAS083_F_Keliaiaikstele1Geriamojovande9" localSheetId="11">'Forma 12'!$I$29</definedName>
    <definedName name="VAS083_F_Keliaiaikstele1Geriamojovande9">'Forma 12'!$I$29</definedName>
    <definedName name="VAS083_F_Keliaiaikstele1Kitareguliuoja1" localSheetId="11">'Forma 12'!$O$29</definedName>
    <definedName name="VAS083_F_Keliaiaikstele1Kitareguliuoja1">'Forma 12'!$O$29</definedName>
    <definedName name="VAS083_F_Keliaiaikstele1Kitosveiklosne1" localSheetId="11">'Forma 12'!$P$29</definedName>
    <definedName name="VAS083_F_Keliaiaikstele1Kitosveiklosne1">'Forma 12'!$P$29</definedName>
    <definedName name="VAS083_F_Keliaiaikstele1Nuotekudumblot1" localSheetId="11">'Forma 12'!$L$29</definedName>
    <definedName name="VAS083_F_Keliaiaikstele1Nuotekudumblot1">'Forma 12'!$L$29</definedName>
    <definedName name="VAS083_F_Keliaiaikstele1Nuotekusurinki1" localSheetId="11">'Forma 12'!$J$29</definedName>
    <definedName name="VAS083_F_Keliaiaikstele1Nuotekusurinki1">'Forma 12'!$J$29</definedName>
    <definedName name="VAS083_F_Keliaiaikstele1Nuotekuvalymas1" localSheetId="11">'Forma 12'!$K$29</definedName>
    <definedName name="VAS083_F_Keliaiaikstele1Nuotekuvalymas1">'Forma 12'!$K$29</definedName>
    <definedName name="VAS083_F_Keliaiaikstele1Pavirsiniunuot1" localSheetId="11">'Forma 12'!$M$29</definedName>
    <definedName name="VAS083_F_Keliaiaikstele1Pavirsiniunuot1">'Forma 12'!$M$29</definedName>
    <definedName name="VAS083_F_Keliaiaikstele2Apskaitosveikla1" localSheetId="11">'Forma 12'!$N$111</definedName>
    <definedName name="VAS083_F_Keliaiaikstele2Apskaitosveikla1">'Forma 12'!$N$111</definedName>
    <definedName name="VAS083_F_Keliaiaikstele2Geriamojovande7" localSheetId="11">'Forma 12'!$G$111</definedName>
    <definedName name="VAS083_F_Keliaiaikstele2Geriamojovande7">'Forma 12'!$G$111</definedName>
    <definedName name="VAS083_F_Keliaiaikstele2Geriamojovande8" localSheetId="11">'Forma 12'!$H$111</definedName>
    <definedName name="VAS083_F_Keliaiaikstele2Geriamojovande8">'Forma 12'!$H$111</definedName>
    <definedName name="VAS083_F_Keliaiaikstele2Geriamojovande9" localSheetId="11">'Forma 12'!$I$111</definedName>
    <definedName name="VAS083_F_Keliaiaikstele2Geriamojovande9">'Forma 12'!$I$111</definedName>
    <definedName name="VAS083_F_Keliaiaikstele2Kitareguliuoja1" localSheetId="11">'Forma 12'!$O$111</definedName>
    <definedName name="VAS083_F_Keliaiaikstele2Kitareguliuoja1">'Forma 12'!$O$111</definedName>
    <definedName name="VAS083_F_Keliaiaikstele2Kitosveiklosne1" localSheetId="11">'Forma 12'!$P$111</definedName>
    <definedName name="VAS083_F_Keliaiaikstele2Kitosveiklosne1">'Forma 12'!$P$111</definedName>
    <definedName name="VAS083_F_Keliaiaikstele2Nuotekudumblot1" localSheetId="11">'Forma 12'!$L$111</definedName>
    <definedName name="VAS083_F_Keliaiaikstele2Nuotekudumblot1">'Forma 12'!$L$111</definedName>
    <definedName name="VAS083_F_Keliaiaikstele2Nuotekusurinki1" localSheetId="11">'Forma 12'!$J$111</definedName>
    <definedName name="VAS083_F_Keliaiaikstele2Nuotekusurinki1">'Forma 12'!$J$111</definedName>
    <definedName name="VAS083_F_Keliaiaikstele2Nuotekuvalymas1" localSheetId="11">'Forma 12'!$K$111</definedName>
    <definedName name="VAS083_F_Keliaiaikstele2Nuotekuvalymas1">'Forma 12'!$K$111</definedName>
    <definedName name="VAS083_F_Keliaiaikstele2Pavirsiniunuot1" localSheetId="11">'Forma 12'!$M$111</definedName>
    <definedName name="VAS083_F_Keliaiaikstele2Pavirsiniunuot1">'Forma 12'!$M$111</definedName>
    <definedName name="VAS083_F_Keliaiaikstele3Apskaitosveikla1" localSheetId="11">'Forma 12'!$N$193</definedName>
    <definedName name="VAS083_F_Keliaiaikstele3Apskaitosveikla1">'Forma 12'!$N$193</definedName>
    <definedName name="VAS083_F_Keliaiaikstele3Geriamojovande7" localSheetId="11">'Forma 12'!$G$193</definedName>
    <definedName name="VAS083_F_Keliaiaikstele3Geriamojovande7">'Forma 12'!$G$193</definedName>
    <definedName name="VAS083_F_Keliaiaikstele3Geriamojovande8" localSheetId="11">'Forma 12'!$H$193</definedName>
    <definedName name="VAS083_F_Keliaiaikstele3Geriamojovande8">'Forma 12'!$H$193</definedName>
    <definedName name="VAS083_F_Keliaiaikstele3Geriamojovande9" localSheetId="11">'Forma 12'!$I$193</definedName>
    <definedName name="VAS083_F_Keliaiaikstele3Geriamojovande9">'Forma 12'!$I$193</definedName>
    <definedName name="VAS083_F_Keliaiaikstele3Kitareguliuoja1" localSheetId="11">'Forma 12'!$O$193</definedName>
    <definedName name="VAS083_F_Keliaiaikstele3Kitareguliuoja1">'Forma 12'!$O$193</definedName>
    <definedName name="VAS083_F_Keliaiaikstele3Kitosveiklosne1" localSheetId="11">'Forma 12'!$P$193</definedName>
    <definedName name="VAS083_F_Keliaiaikstele3Kitosveiklosne1">'Forma 12'!$P$193</definedName>
    <definedName name="VAS083_F_Keliaiaikstele3Nuotekudumblot1" localSheetId="11">'Forma 12'!$L$193</definedName>
    <definedName name="VAS083_F_Keliaiaikstele3Nuotekudumblot1">'Forma 12'!$L$193</definedName>
    <definedName name="VAS083_F_Keliaiaikstele3Nuotekusurinki1" localSheetId="11">'Forma 12'!$J$193</definedName>
    <definedName name="VAS083_F_Keliaiaikstele3Nuotekusurinki1">'Forma 12'!$J$193</definedName>
    <definedName name="VAS083_F_Keliaiaikstele3Nuotekuvalymas1" localSheetId="11">'Forma 12'!$K$193</definedName>
    <definedName name="VAS083_F_Keliaiaikstele3Nuotekuvalymas1">'Forma 12'!$K$193</definedName>
    <definedName name="VAS083_F_Keliaiaikstele3Pavirsiniunuot1" localSheetId="11">'Forma 12'!$M$193</definedName>
    <definedName name="VAS083_F_Keliaiaikstele3Pavirsiniunuot1">'Forma 12'!$M$193</definedName>
    <definedName name="VAS083_F_Kitasilgalaiki1Apskaitosveikla1" localSheetId="11">'Forma 12'!$N$88</definedName>
    <definedName name="VAS083_F_Kitasilgalaiki1Apskaitosveikla1">'Forma 12'!$N$88</definedName>
    <definedName name="VAS083_F_Kitasilgalaiki1Geriamojovande7" localSheetId="11">'Forma 12'!$G$88</definedName>
    <definedName name="VAS083_F_Kitasilgalaiki1Geriamojovande7">'Forma 12'!$G$88</definedName>
    <definedName name="VAS083_F_Kitasilgalaiki1Geriamojovande8" localSheetId="11">'Forma 12'!$H$88</definedName>
    <definedName name="VAS083_F_Kitasilgalaiki1Geriamojovande8">'Forma 12'!$H$88</definedName>
    <definedName name="VAS083_F_Kitasilgalaiki1Geriamojovande9" localSheetId="11">'Forma 12'!$I$88</definedName>
    <definedName name="VAS083_F_Kitasilgalaiki1Geriamojovande9">'Forma 12'!$I$88</definedName>
    <definedName name="VAS083_F_Kitasilgalaiki1Kitareguliuoja1" localSheetId="11">'Forma 12'!$O$88</definedName>
    <definedName name="VAS083_F_Kitasilgalaiki1Kitareguliuoja1">'Forma 12'!$O$88</definedName>
    <definedName name="VAS083_F_Kitasilgalaiki1Kitosveiklosne1" localSheetId="11">'Forma 12'!$P$88</definedName>
    <definedName name="VAS083_F_Kitasilgalaiki1Kitosveiklosne1">'Forma 12'!$P$88</definedName>
    <definedName name="VAS083_F_Kitasilgalaiki1Nuotekudumblot1" localSheetId="11">'Forma 12'!$L$88</definedName>
    <definedName name="VAS083_F_Kitasilgalaiki1Nuotekudumblot1">'Forma 12'!$L$88</definedName>
    <definedName name="VAS083_F_Kitasilgalaiki1Nuotekusurinki1" localSheetId="11">'Forma 12'!$J$88</definedName>
    <definedName name="VAS083_F_Kitasilgalaiki1Nuotekusurinki1">'Forma 12'!$J$88</definedName>
    <definedName name="VAS083_F_Kitasilgalaiki1Nuotekuvalymas1" localSheetId="11">'Forma 12'!$K$88</definedName>
    <definedName name="VAS083_F_Kitasilgalaiki1Nuotekuvalymas1">'Forma 12'!$K$88</definedName>
    <definedName name="VAS083_F_Kitasilgalaiki1Pavirsiniunuot1" localSheetId="11">'Forma 12'!$M$88</definedName>
    <definedName name="VAS083_F_Kitasilgalaiki1Pavirsiniunuot1">'Forma 12'!$M$88</definedName>
    <definedName name="VAS083_F_Kitasilgalaiki2Apskaitosveikla1" localSheetId="11">'Forma 12'!$N$170</definedName>
    <definedName name="VAS083_F_Kitasilgalaiki2Apskaitosveikla1">'Forma 12'!$N$170</definedName>
    <definedName name="VAS083_F_Kitasilgalaiki2Geriamojovande7" localSheetId="11">'Forma 12'!$G$170</definedName>
    <definedName name="VAS083_F_Kitasilgalaiki2Geriamojovande7">'Forma 12'!$G$170</definedName>
    <definedName name="VAS083_F_Kitasilgalaiki2Geriamojovande8" localSheetId="11">'Forma 12'!$H$170</definedName>
    <definedName name="VAS083_F_Kitasilgalaiki2Geriamojovande8">'Forma 12'!$H$170</definedName>
    <definedName name="VAS083_F_Kitasilgalaiki2Geriamojovande9" localSheetId="11">'Forma 12'!$I$170</definedName>
    <definedName name="VAS083_F_Kitasilgalaiki2Geriamojovande9">'Forma 12'!$I$170</definedName>
    <definedName name="VAS083_F_Kitasilgalaiki2Kitareguliuoja1" localSheetId="11">'Forma 12'!$O$170</definedName>
    <definedName name="VAS083_F_Kitasilgalaiki2Kitareguliuoja1">'Forma 12'!$O$170</definedName>
    <definedName name="VAS083_F_Kitasilgalaiki2Kitosveiklosne1" localSheetId="11">'Forma 12'!$P$170</definedName>
    <definedName name="VAS083_F_Kitasilgalaiki2Kitosveiklosne1">'Forma 12'!$P$170</definedName>
    <definedName name="VAS083_F_Kitasilgalaiki2Nuotekudumblot1" localSheetId="11">'Forma 12'!$L$170</definedName>
    <definedName name="VAS083_F_Kitasilgalaiki2Nuotekudumblot1">'Forma 12'!$L$170</definedName>
    <definedName name="VAS083_F_Kitasilgalaiki2Nuotekusurinki1" localSheetId="11">'Forma 12'!$J$170</definedName>
    <definedName name="VAS083_F_Kitasilgalaiki2Nuotekusurinki1">'Forma 12'!$J$170</definedName>
    <definedName name="VAS083_F_Kitasilgalaiki2Nuotekuvalymas1" localSheetId="11">'Forma 12'!$K$170</definedName>
    <definedName name="VAS083_F_Kitasilgalaiki2Nuotekuvalymas1">'Forma 12'!$K$170</definedName>
    <definedName name="VAS083_F_Kitasilgalaiki2Pavirsiniunuot1" localSheetId="11">'Forma 12'!$M$170</definedName>
    <definedName name="VAS083_F_Kitasilgalaiki2Pavirsiniunuot1">'Forma 12'!$M$170</definedName>
    <definedName name="VAS083_F_Kitasilgalaiki3Apskaitosveikla1" localSheetId="11">'Forma 12'!$N$252</definedName>
    <definedName name="VAS083_F_Kitasilgalaiki3Apskaitosveikla1">'Forma 12'!$N$252</definedName>
    <definedName name="VAS083_F_Kitasilgalaiki3Geriamojovande7" localSheetId="11">'Forma 12'!$G$252</definedName>
    <definedName name="VAS083_F_Kitasilgalaiki3Geriamojovande7">'Forma 12'!$G$252</definedName>
    <definedName name="VAS083_F_Kitasilgalaiki3Geriamojovande8" localSheetId="11">'Forma 12'!$H$252</definedName>
    <definedName name="VAS083_F_Kitasilgalaiki3Geriamojovande8">'Forma 12'!$H$252</definedName>
    <definedName name="VAS083_F_Kitasilgalaiki3Geriamojovande9" localSheetId="11">'Forma 12'!$I$252</definedName>
    <definedName name="VAS083_F_Kitasilgalaiki3Geriamojovande9">'Forma 12'!$I$252</definedName>
    <definedName name="VAS083_F_Kitasilgalaiki3Kitareguliuoja1" localSheetId="11">'Forma 12'!$O$252</definedName>
    <definedName name="VAS083_F_Kitasilgalaiki3Kitareguliuoja1">'Forma 12'!$O$252</definedName>
    <definedName name="VAS083_F_Kitasilgalaiki3Kitosveiklosne1" localSheetId="11">'Forma 12'!$P$252</definedName>
    <definedName name="VAS083_F_Kitasilgalaiki3Kitosveiklosne1">'Forma 12'!$P$252</definedName>
    <definedName name="VAS083_F_Kitasilgalaiki3Nuotekudumblot1" localSheetId="11">'Forma 12'!$L$252</definedName>
    <definedName name="VAS083_F_Kitasilgalaiki3Nuotekudumblot1">'Forma 12'!$L$252</definedName>
    <definedName name="VAS083_F_Kitasilgalaiki3Nuotekusurinki1" localSheetId="11">'Forma 12'!$J$252</definedName>
    <definedName name="VAS083_F_Kitasilgalaiki3Nuotekusurinki1">'Forma 12'!$J$252</definedName>
    <definedName name="VAS083_F_Kitasilgalaiki3Nuotekuvalymas1" localSheetId="11">'Forma 12'!$K$252</definedName>
    <definedName name="VAS083_F_Kitasilgalaiki3Nuotekuvalymas1">'Forma 12'!$K$252</definedName>
    <definedName name="VAS083_F_Kitasilgalaiki3Pavirsiniunuot1" localSheetId="11">'Forma 12'!$M$252</definedName>
    <definedName name="VAS083_F_Kitasilgalaiki3Pavirsiniunuot1">'Forma 12'!$M$252</definedName>
    <definedName name="VAS083_F_Kitasnemateria1Apskaitosveikla1" localSheetId="11">'Forma 12'!$N$20</definedName>
    <definedName name="VAS083_F_Kitasnemateria1Apskaitosveikla1">'Forma 12'!$N$20</definedName>
    <definedName name="VAS083_F_Kitasnemateria1Geriamojovande7" localSheetId="11">'Forma 12'!$G$20</definedName>
    <definedName name="VAS083_F_Kitasnemateria1Geriamojovande7">'Forma 12'!$G$20</definedName>
    <definedName name="VAS083_F_Kitasnemateria1Geriamojovande8" localSheetId="11">'Forma 12'!$H$20</definedName>
    <definedName name="VAS083_F_Kitasnemateria1Geriamojovande8">'Forma 12'!$H$20</definedName>
    <definedName name="VAS083_F_Kitasnemateria1Geriamojovande9" localSheetId="11">'Forma 12'!$I$20</definedName>
    <definedName name="VAS083_F_Kitasnemateria1Geriamojovande9">'Forma 12'!$I$20</definedName>
    <definedName name="VAS083_F_Kitasnemateria1Kitareguliuoja1" localSheetId="11">'Forma 12'!$O$20</definedName>
    <definedName name="VAS083_F_Kitasnemateria1Kitareguliuoja1">'Forma 12'!$O$20</definedName>
    <definedName name="VAS083_F_Kitasnemateria1Kitosveiklosne1" localSheetId="11">'Forma 12'!$P$20</definedName>
    <definedName name="VAS083_F_Kitasnemateria1Kitosveiklosne1">'Forma 12'!$P$20</definedName>
    <definedName name="VAS083_F_Kitasnemateria1Nuotekudumblot1" localSheetId="11">'Forma 12'!$L$20</definedName>
    <definedName name="VAS083_F_Kitasnemateria1Nuotekudumblot1">'Forma 12'!$L$20</definedName>
    <definedName name="VAS083_F_Kitasnemateria1Nuotekusurinki1" localSheetId="11">'Forma 12'!$J$20</definedName>
    <definedName name="VAS083_F_Kitasnemateria1Nuotekusurinki1">'Forma 12'!$J$20</definedName>
    <definedName name="VAS083_F_Kitasnemateria1Nuotekuvalymas1" localSheetId="11">'Forma 12'!$K$20</definedName>
    <definedName name="VAS083_F_Kitasnemateria1Nuotekuvalymas1">'Forma 12'!$K$20</definedName>
    <definedName name="VAS083_F_Kitasnemateria1Pavirsiniunuot1" localSheetId="11">'Forma 12'!$M$20</definedName>
    <definedName name="VAS083_F_Kitasnemateria1Pavirsiniunuot1">'Forma 12'!$M$20</definedName>
    <definedName name="VAS083_F_Kitasnemateria2Apskaitosveikla1" localSheetId="11">'Forma 12'!$N$102</definedName>
    <definedName name="VAS083_F_Kitasnemateria2Apskaitosveikla1">'Forma 12'!$N$102</definedName>
    <definedName name="VAS083_F_Kitasnemateria2Geriamojovande7" localSheetId="11">'Forma 12'!$G$102</definedName>
    <definedName name="VAS083_F_Kitasnemateria2Geriamojovande7">'Forma 12'!$G$102</definedName>
    <definedName name="VAS083_F_Kitasnemateria2Geriamojovande8" localSheetId="11">'Forma 12'!$H$102</definedName>
    <definedName name="VAS083_F_Kitasnemateria2Geriamojovande8">'Forma 12'!$H$102</definedName>
    <definedName name="VAS083_F_Kitasnemateria2Geriamojovande9" localSheetId="11">'Forma 12'!$I$102</definedName>
    <definedName name="VAS083_F_Kitasnemateria2Geriamojovande9">'Forma 12'!$I$102</definedName>
    <definedName name="VAS083_F_Kitasnemateria2Kitareguliuoja1" localSheetId="11">'Forma 12'!$O$102</definedName>
    <definedName name="VAS083_F_Kitasnemateria2Kitareguliuoja1">'Forma 12'!$O$102</definedName>
    <definedName name="VAS083_F_Kitasnemateria2Kitosveiklosne1" localSheetId="11">'Forma 12'!$P$102</definedName>
    <definedName name="VAS083_F_Kitasnemateria2Kitosveiklosne1">'Forma 12'!$P$102</definedName>
    <definedName name="VAS083_F_Kitasnemateria2Nuotekudumblot1" localSheetId="11">'Forma 12'!$L$102</definedName>
    <definedName name="VAS083_F_Kitasnemateria2Nuotekudumblot1">'Forma 12'!$L$102</definedName>
    <definedName name="VAS083_F_Kitasnemateria2Nuotekusurinki1" localSheetId="11">'Forma 12'!$J$102</definedName>
    <definedName name="VAS083_F_Kitasnemateria2Nuotekusurinki1">'Forma 12'!$J$102</definedName>
    <definedName name="VAS083_F_Kitasnemateria2Nuotekuvalymas1" localSheetId="11">'Forma 12'!$K$102</definedName>
    <definedName name="VAS083_F_Kitasnemateria2Nuotekuvalymas1">'Forma 12'!$K$102</definedName>
    <definedName name="VAS083_F_Kitasnemateria2Pavirsiniunuot1" localSheetId="11">'Forma 12'!$M$102</definedName>
    <definedName name="VAS083_F_Kitasnemateria2Pavirsiniunuot1">'Forma 12'!$M$102</definedName>
    <definedName name="VAS083_F_Kitasnemateria3Apskaitosveikla1" localSheetId="11">'Forma 12'!$N$184</definedName>
    <definedName name="VAS083_F_Kitasnemateria3Apskaitosveikla1">'Forma 12'!$N$184</definedName>
    <definedName name="VAS083_F_Kitasnemateria3Geriamojovande7" localSheetId="11">'Forma 12'!$G$184</definedName>
    <definedName name="VAS083_F_Kitasnemateria3Geriamojovande7">'Forma 12'!$G$184</definedName>
    <definedName name="VAS083_F_Kitasnemateria3Geriamojovande8" localSheetId="11">'Forma 12'!$H$184</definedName>
    <definedName name="VAS083_F_Kitasnemateria3Geriamojovande8">'Forma 12'!$H$184</definedName>
    <definedName name="VAS083_F_Kitasnemateria3Geriamojovande9" localSheetId="11">'Forma 12'!$I$184</definedName>
    <definedName name="VAS083_F_Kitasnemateria3Geriamojovande9">'Forma 12'!$I$184</definedName>
    <definedName name="VAS083_F_Kitasnemateria3Kitareguliuoja1" localSheetId="11">'Forma 12'!$O$184</definedName>
    <definedName name="VAS083_F_Kitasnemateria3Kitareguliuoja1">'Forma 12'!$O$184</definedName>
    <definedName name="VAS083_F_Kitasnemateria3Kitosveiklosne1" localSheetId="11">'Forma 12'!$P$184</definedName>
    <definedName name="VAS083_F_Kitasnemateria3Kitosveiklosne1">'Forma 12'!$P$184</definedName>
    <definedName name="VAS083_F_Kitasnemateria3Nuotekudumblot1" localSheetId="11">'Forma 12'!$L$184</definedName>
    <definedName name="VAS083_F_Kitasnemateria3Nuotekudumblot1">'Forma 12'!$L$184</definedName>
    <definedName name="VAS083_F_Kitasnemateria3Nuotekusurinki1" localSheetId="11">'Forma 12'!$J$184</definedName>
    <definedName name="VAS083_F_Kitasnemateria3Nuotekusurinki1">'Forma 12'!$J$184</definedName>
    <definedName name="VAS083_F_Kitasnemateria3Nuotekuvalymas1" localSheetId="11">'Forma 12'!$K$184</definedName>
    <definedName name="VAS083_F_Kitasnemateria3Nuotekuvalymas1">'Forma 12'!$K$184</definedName>
    <definedName name="VAS083_F_Kitasnemateria3Pavirsiniunuot1" localSheetId="11">'Forma 12'!$M$184</definedName>
    <definedName name="VAS083_F_Kitasnemateria3Pavirsiniunuot1">'Forma 12'!$M$184</definedName>
    <definedName name="VAS083_F_Kitigeriamojov1Apskaitosveikla1" localSheetId="11">'Forma 12'!$N$71</definedName>
    <definedName name="VAS083_F_Kitigeriamojov1Apskaitosveikla1">'Forma 12'!$N$71</definedName>
    <definedName name="VAS083_F_Kitigeriamojov1Geriamojovande7" localSheetId="11">'Forma 12'!$G$71</definedName>
    <definedName name="VAS083_F_Kitigeriamojov1Geriamojovande7">'Forma 12'!$G$71</definedName>
    <definedName name="VAS083_F_Kitigeriamojov1Geriamojovande8" localSheetId="11">'Forma 12'!$H$71</definedName>
    <definedName name="VAS083_F_Kitigeriamojov1Geriamojovande8">'Forma 12'!$H$71</definedName>
    <definedName name="VAS083_F_Kitigeriamojov1Geriamojovande9" localSheetId="11">'Forma 12'!$I$71</definedName>
    <definedName name="VAS083_F_Kitigeriamojov1Geriamojovande9">'Forma 12'!$I$71</definedName>
    <definedName name="VAS083_F_Kitigeriamojov1Kitareguliuoja1" localSheetId="11">'Forma 12'!$O$71</definedName>
    <definedName name="VAS083_F_Kitigeriamojov1Kitareguliuoja1">'Forma 12'!$O$71</definedName>
    <definedName name="VAS083_F_Kitigeriamojov1Kitosveiklosne1" localSheetId="11">'Forma 12'!$P$71</definedName>
    <definedName name="VAS083_F_Kitigeriamojov1Kitosveiklosne1">'Forma 12'!$P$71</definedName>
    <definedName name="VAS083_F_Kitigeriamojov1Nuotekudumblot1" localSheetId="11">'Forma 12'!$L$71</definedName>
    <definedName name="VAS083_F_Kitigeriamojov1Nuotekudumblot1">'Forma 12'!$L$71</definedName>
    <definedName name="VAS083_F_Kitigeriamojov1Nuotekusurinki1" localSheetId="11">'Forma 12'!$J$71</definedName>
    <definedName name="VAS083_F_Kitigeriamojov1Nuotekusurinki1">'Forma 12'!$J$71</definedName>
    <definedName name="VAS083_F_Kitigeriamojov1Nuotekuvalymas1" localSheetId="11">'Forma 12'!$K$71</definedName>
    <definedName name="VAS083_F_Kitigeriamojov1Nuotekuvalymas1">'Forma 12'!$K$71</definedName>
    <definedName name="VAS083_F_Kitigeriamojov1Pavirsiniunuot1" localSheetId="11">'Forma 12'!$M$71</definedName>
    <definedName name="VAS083_F_Kitigeriamojov1Pavirsiniunuot1">'Forma 12'!$M$71</definedName>
    <definedName name="VAS083_F_Kitigeriamojov2Apskaitosveikla1" localSheetId="11">'Forma 12'!$N$153</definedName>
    <definedName name="VAS083_F_Kitigeriamojov2Apskaitosveikla1">'Forma 12'!$N$153</definedName>
    <definedName name="VAS083_F_Kitigeriamojov2Geriamojovande7" localSheetId="11">'Forma 12'!$G$153</definedName>
    <definedName name="VAS083_F_Kitigeriamojov2Geriamojovande7">'Forma 12'!$G$153</definedName>
    <definedName name="VAS083_F_Kitigeriamojov2Geriamojovande8" localSheetId="11">'Forma 12'!$H$153</definedName>
    <definedName name="VAS083_F_Kitigeriamojov2Geriamojovande8">'Forma 12'!$H$153</definedName>
    <definedName name="VAS083_F_Kitigeriamojov2Geriamojovande9" localSheetId="11">'Forma 12'!$I$153</definedName>
    <definedName name="VAS083_F_Kitigeriamojov2Geriamojovande9">'Forma 12'!$I$153</definedName>
    <definedName name="VAS083_F_Kitigeriamojov2Kitareguliuoja1" localSheetId="11">'Forma 12'!$O$153</definedName>
    <definedName name="VAS083_F_Kitigeriamojov2Kitareguliuoja1">'Forma 12'!$O$153</definedName>
    <definedName name="VAS083_F_Kitigeriamojov2Kitosveiklosne1" localSheetId="11">'Forma 12'!$P$153</definedName>
    <definedName name="VAS083_F_Kitigeriamojov2Kitosveiklosne1">'Forma 12'!$P$153</definedName>
    <definedName name="VAS083_F_Kitigeriamojov2Nuotekudumblot1" localSheetId="11">'Forma 12'!$L$153</definedName>
    <definedName name="VAS083_F_Kitigeriamojov2Nuotekudumblot1">'Forma 12'!$L$153</definedName>
    <definedName name="VAS083_F_Kitigeriamojov2Nuotekusurinki1" localSheetId="11">'Forma 12'!$J$153</definedName>
    <definedName name="VAS083_F_Kitigeriamojov2Nuotekusurinki1">'Forma 12'!$J$153</definedName>
    <definedName name="VAS083_F_Kitigeriamojov2Nuotekuvalymas1" localSheetId="11">'Forma 12'!$K$153</definedName>
    <definedName name="VAS083_F_Kitigeriamojov2Nuotekuvalymas1">'Forma 12'!$K$153</definedName>
    <definedName name="VAS083_F_Kitigeriamojov2Pavirsiniunuot1" localSheetId="11">'Forma 12'!$M$153</definedName>
    <definedName name="VAS083_F_Kitigeriamojov2Pavirsiniunuot1">'Forma 12'!$M$153</definedName>
    <definedName name="VAS083_F_Kitigeriamojov3Apskaitosveikla1" localSheetId="11">'Forma 12'!$N$235</definedName>
    <definedName name="VAS083_F_Kitigeriamojov3Apskaitosveikla1">'Forma 12'!$N$235</definedName>
    <definedName name="VAS083_F_Kitigeriamojov3Geriamojovande7" localSheetId="11">'Forma 12'!$G$235</definedName>
    <definedName name="VAS083_F_Kitigeriamojov3Geriamojovande7">'Forma 12'!$G$235</definedName>
    <definedName name="VAS083_F_Kitigeriamojov3Geriamojovande8" localSheetId="11">'Forma 12'!$H$235</definedName>
    <definedName name="VAS083_F_Kitigeriamojov3Geriamojovande8">'Forma 12'!$H$235</definedName>
    <definedName name="VAS083_F_Kitigeriamojov3Geriamojovande9" localSheetId="11">'Forma 12'!$I$235</definedName>
    <definedName name="VAS083_F_Kitigeriamojov3Geriamojovande9">'Forma 12'!$I$235</definedName>
    <definedName name="VAS083_F_Kitigeriamojov3Kitareguliuoja1" localSheetId="11">'Forma 12'!$O$235</definedName>
    <definedName name="VAS083_F_Kitigeriamojov3Kitareguliuoja1">'Forma 12'!$O$235</definedName>
    <definedName name="VAS083_F_Kitigeriamojov3Kitosveiklosne1" localSheetId="11">'Forma 12'!$P$235</definedName>
    <definedName name="VAS083_F_Kitigeriamojov3Kitosveiklosne1">'Forma 12'!$P$235</definedName>
    <definedName name="VAS083_F_Kitigeriamojov3Nuotekudumblot1" localSheetId="11">'Forma 12'!$L$235</definedName>
    <definedName name="VAS083_F_Kitigeriamojov3Nuotekudumblot1">'Forma 12'!$L$235</definedName>
    <definedName name="VAS083_F_Kitigeriamojov3Nuotekusurinki1" localSheetId="11">'Forma 12'!$J$235</definedName>
    <definedName name="VAS083_F_Kitigeriamojov3Nuotekusurinki1">'Forma 12'!$J$235</definedName>
    <definedName name="VAS083_F_Kitigeriamojov3Nuotekuvalymas1" localSheetId="11">'Forma 12'!$K$235</definedName>
    <definedName name="VAS083_F_Kitigeriamojov3Nuotekuvalymas1">'Forma 12'!$K$235</definedName>
    <definedName name="VAS083_F_Kitigeriamojov3Pavirsiniunuot1" localSheetId="11">'Forma 12'!$M$235</definedName>
    <definedName name="VAS083_F_Kitigeriamojov3Pavirsiniunuot1">'Forma 12'!$M$235</definedName>
    <definedName name="VAS083_F_Kitiirenginiai1Apskaitosveikla1" localSheetId="11">'Forma 12'!$N$45</definedName>
    <definedName name="VAS083_F_Kitiirenginiai1Apskaitosveikla1">'Forma 12'!$N$45</definedName>
    <definedName name="VAS083_F_Kitiirenginiai1Geriamojovande7" localSheetId="11">'Forma 12'!$G$45</definedName>
    <definedName name="VAS083_F_Kitiirenginiai1Geriamojovande7">'Forma 12'!$G$45</definedName>
    <definedName name="VAS083_F_Kitiirenginiai1Geriamojovande8" localSheetId="11">'Forma 12'!$H$45</definedName>
    <definedName name="VAS083_F_Kitiirenginiai1Geriamojovande8">'Forma 12'!$H$45</definedName>
    <definedName name="VAS083_F_Kitiirenginiai1Geriamojovande9" localSheetId="11">'Forma 12'!$I$45</definedName>
    <definedName name="VAS083_F_Kitiirenginiai1Geriamojovande9">'Forma 12'!$I$45</definedName>
    <definedName name="VAS083_F_Kitiirenginiai1Kitareguliuoja1" localSheetId="11">'Forma 12'!$O$45</definedName>
    <definedName name="VAS083_F_Kitiirenginiai1Kitareguliuoja1">'Forma 12'!$O$45</definedName>
    <definedName name="VAS083_F_Kitiirenginiai1Kitosveiklosne1" localSheetId="11">'Forma 12'!$P$45</definedName>
    <definedName name="VAS083_F_Kitiirenginiai1Kitosveiklosne1">'Forma 12'!$P$45</definedName>
    <definedName name="VAS083_F_Kitiirenginiai1Nuotekudumblot1" localSheetId="11">'Forma 12'!$L$45</definedName>
    <definedName name="VAS083_F_Kitiirenginiai1Nuotekudumblot1">'Forma 12'!$L$45</definedName>
    <definedName name="VAS083_F_Kitiirenginiai1Nuotekusurinki1" localSheetId="11">'Forma 12'!$J$45</definedName>
    <definedName name="VAS083_F_Kitiirenginiai1Nuotekusurinki1">'Forma 12'!$J$45</definedName>
    <definedName name="VAS083_F_Kitiirenginiai1Nuotekuvalymas1" localSheetId="11">'Forma 12'!$K$45</definedName>
    <definedName name="VAS083_F_Kitiirenginiai1Nuotekuvalymas1">'Forma 12'!$K$45</definedName>
    <definedName name="VAS083_F_Kitiirenginiai1Pavirsiniunuot1" localSheetId="11">'Forma 12'!$M$45</definedName>
    <definedName name="VAS083_F_Kitiirenginiai1Pavirsiniunuot1">'Forma 12'!$M$45</definedName>
    <definedName name="VAS083_F_Kitiirenginiai2Apskaitosveikla1" localSheetId="11">'Forma 12'!$N$58</definedName>
    <definedName name="VAS083_F_Kitiirenginiai2Apskaitosveikla1">'Forma 12'!$N$58</definedName>
    <definedName name="VAS083_F_Kitiirenginiai2Geriamojovande7" localSheetId="11">'Forma 12'!$G$58</definedName>
    <definedName name="VAS083_F_Kitiirenginiai2Geriamojovande7">'Forma 12'!$G$58</definedName>
    <definedName name="VAS083_F_Kitiirenginiai2Geriamojovande8" localSheetId="11">'Forma 12'!$H$58</definedName>
    <definedName name="VAS083_F_Kitiirenginiai2Geriamojovande8">'Forma 12'!$H$58</definedName>
    <definedName name="VAS083_F_Kitiirenginiai2Geriamojovande9" localSheetId="11">'Forma 12'!$I$58</definedName>
    <definedName name="VAS083_F_Kitiirenginiai2Geriamojovande9">'Forma 12'!$I$58</definedName>
    <definedName name="VAS083_F_Kitiirenginiai2Kitareguliuoja1" localSheetId="11">'Forma 12'!$O$58</definedName>
    <definedName name="VAS083_F_Kitiirenginiai2Kitareguliuoja1">'Forma 12'!$O$58</definedName>
    <definedName name="VAS083_F_Kitiirenginiai2Kitosveiklosne1" localSheetId="11">'Forma 12'!$P$58</definedName>
    <definedName name="VAS083_F_Kitiirenginiai2Kitosveiklosne1">'Forma 12'!$P$58</definedName>
    <definedName name="VAS083_F_Kitiirenginiai2Nuotekudumblot1" localSheetId="11">'Forma 12'!$L$58</definedName>
    <definedName name="VAS083_F_Kitiirenginiai2Nuotekudumblot1">'Forma 12'!$L$58</definedName>
    <definedName name="VAS083_F_Kitiirenginiai2Nuotekusurinki1" localSheetId="11">'Forma 12'!$J$58</definedName>
    <definedName name="VAS083_F_Kitiirenginiai2Nuotekusurinki1">'Forma 12'!$J$58</definedName>
    <definedName name="VAS083_F_Kitiirenginiai2Nuotekuvalymas1" localSheetId="11">'Forma 12'!$K$58</definedName>
    <definedName name="VAS083_F_Kitiirenginiai2Nuotekuvalymas1">'Forma 12'!$K$58</definedName>
    <definedName name="VAS083_F_Kitiirenginiai2Pavirsiniunuot1" localSheetId="11">'Forma 12'!$M$58</definedName>
    <definedName name="VAS083_F_Kitiirenginiai2Pavirsiniunuot1">'Forma 12'!$M$58</definedName>
    <definedName name="VAS083_F_Kitiirenginiai3Apskaitosveikla1" localSheetId="11">'Forma 12'!$N$127</definedName>
    <definedName name="VAS083_F_Kitiirenginiai3Apskaitosveikla1">'Forma 12'!$N$127</definedName>
    <definedName name="VAS083_F_Kitiirenginiai3Geriamojovande7" localSheetId="11">'Forma 12'!$G$127</definedName>
    <definedName name="VAS083_F_Kitiirenginiai3Geriamojovande7">'Forma 12'!$G$127</definedName>
    <definedName name="VAS083_F_Kitiirenginiai3Geriamojovande8" localSheetId="11">'Forma 12'!$H$127</definedName>
    <definedName name="VAS083_F_Kitiirenginiai3Geriamojovande8">'Forma 12'!$H$127</definedName>
    <definedName name="VAS083_F_Kitiirenginiai3Geriamojovande9" localSheetId="11">'Forma 12'!$I$127</definedName>
    <definedName name="VAS083_F_Kitiirenginiai3Geriamojovande9">'Forma 12'!$I$127</definedName>
    <definedName name="VAS083_F_Kitiirenginiai3Kitareguliuoja1" localSheetId="11">'Forma 12'!$O$127</definedName>
    <definedName name="VAS083_F_Kitiirenginiai3Kitareguliuoja1">'Forma 12'!$O$127</definedName>
    <definedName name="VAS083_F_Kitiirenginiai3Kitosveiklosne1" localSheetId="11">'Forma 12'!$P$127</definedName>
    <definedName name="VAS083_F_Kitiirenginiai3Kitosveiklosne1">'Forma 12'!$P$127</definedName>
    <definedName name="VAS083_F_Kitiirenginiai3Nuotekudumblot1" localSheetId="11">'Forma 12'!$L$127</definedName>
    <definedName name="VAS083_F_Kitiirenginiai3Nuotekudumblot1">'Forma 12'!$L$127</definedName>
    <definedName name="VAS083_F_Kitiirenginiai3Nuotekusurinki1" localSheetId="11">'Forma 12'!$J$127</definedName>
    <definedName name="VAS083_F_Kitiirenginiai3Nuotekusurinki1">'Forma 12'!$J$127</definedName>
    <definedName name="VAS083_F_Kitiirenginiai3Nuotekuvalymas1" localSheetId="11">'Forma 12'!$K$127</definedName>
    <definedName name="VAS083_F_Kitiirenginiai3Nuotekuvalymas1">'Forma 12'!$K$127</definedName>
    <definedName name="VAS083_F_Kitiirenginiai3Pavirsiniunuot1" localSheetId="11">'Forma 12'!$M$127</definedName>
    <definedName name="VAS083_F_Kitiirenginiai3Pavirsiniunuot1">'Forma 12'!$M$127</definedName>
    <definedName name="VAS083_F_Kitiirenginiai4Apskaitosveikla1" localSheetId="11">'Forma 12'!$N$140</definedName>
    <definedName name="VAS083_F_Kitiirenginiai4Apskaitosveikla1">'Forma 12'!$N$140</definedName>
    <definedName name="VAS083_F_Kitiirenginiai4Geriamojovande7" localSheetId="11">'Forma 12'!$G$140</definedName>
    <definedName name="VAS083_F_Kitiirenginiai4Geriamojovande7">'Forma 12'!$G$140</definedName>
    <definedName name="VAS083_F_Kitiirenginiai4Geriamojovande8" localSheetId="11">'Forma 12'!$H$140</definedName>
    <definedName name="VAS083_F_Kitiirenginiai4Geriamojovande8">'Forma 12'!$H$140</definedName>
    <definedName name="VAS083_F_Kitiirenginiai4Geriamojovande9" localSheetId="11">'Forma 12'!$I$140</definedName>
    <definedName name="VAS083_F_Kitiirenginiai4Geriamojovande9">'Forma 12'!$I$140</definedName>
    <definedName name="VAS083_F_Kitiirenginiai4Kitareguliuoja1" localSheetId="11">'Forma 12'!$O$140</definedName>
    <definedName name="VAS083_F_Kitiirenginiai4Kitareguliuoja1">'Forma 12'!$O$140</definedName>
    <definedName name="VAS083_F_Kitiirenginiai4Kitosveiklosne1" localSheetId="11">'Forma 12'!$P$140</definedName>
    <definedName name="VAS083_F_Kitiirenginiai4Kitosveiklosne1">'Forma 12'!$P$140</definedName>
    <definedName name="VAS083_F_Kitiirenginiai4Nuotekudumblot1" localSheetId="11">'Forma 12'!$L$140</definedName>
    <definedName name="VAS083_F_Kitiirenginiai4Nuotekudumblot1">'Forma 12'!$L$140</definedName>
    <definedName name="VAS083_F_Kitiirenginiai4Nuotekusurinki1" localSheetId="11">'Forma 12'!$J$140</definedName>
    <definedName name="VAS083_F_Kitiirenginiai4Nuotekusurinki1">'Forma 12'!$J$140</definedName>
    <definedName name="VAS083_F_Kitiirenginiai4Nuotekuvalymas1" localSheetId="11">'Forma 12'!$K$140</definedName>
    <definedName name="VAS083_F_Kitiirenginiai4Nuotekuvalymas1">'Forma 12'!$K$140</definedName>
    <definedName name="VAS083_F_Kitiirenginiai4Pavirsiniunuot1" localSheetId="11">'Forma 12'!$M$140</definedName>
    <definedName name="VAS083_F_Kitiirenginiai4Pavirsiniunuot1">'Forma 12'!$M$140</definedName>
    <definedName name="VAS083_F_Kitiirenginiai5Apskaitosveikla1" localSheetId="11">'Forma 12'!$N$209</definedName>
    <definedName name="VAS083_F_Kitiirenginiai5Apskaitosveikla1">'Forma 12'!$N$209</definedName>
    <definedName name="VAS083_F_Kitiirenginiai5Geriamojovande7" localSheetId="11">'Forma 12'!$G$209</definedName>
    <definedName name="VAS083_F_Kitiirenginiai5Geriamojovande7">'Forma 12'!$G$209</definedName>
    <definedName name="VAS083_F_Kitiirenginiai5Geriamojovande8" localSheetId="11">'Forma 12'!$H$209</definedName>
    <definedName name="VAS083_F_Kitiirenginiai5Geriamojovande8">'Forma 12'!$H$209</definedName>
    <definedName name="VAS083_F_Kitiirenginiai5Geriamojovande9" localSheetId="11">'Forma 12'!$I$209</definedName>
    <definedName name="VAS083_F_Kitiirenginiai5Geriamojovande9">'Forma 12'!$I$209</definedName>
    <definedName name="VAS083_F_Kitiirenginiai5Kitareguliuoja1" localSheetId="11">'Forma 12'!$O$209</definedName>
    <definedName name="VAS083_F_Kitiirenginiai5Kitareguliuoja1">'Forma 12'!$O$209</definedName>
    <definedName name="VAS083_F_Kitiirenginiai5Kitosveiklosne1" localSheetId="11">'Forma 12'!$P$209</definedName>
    <definedName name="VAS083_F_Kitiirenginiai5Kitosveiklosne1">'Forma 12'!$P$209</definedName>
    <definedName name="VAS083_F_Kitiirenginiai5Nuotekudumblot1" localSheetId="11">'Forma 12'!$L$209</definedName>
    <definedName name="VAS083_F_Kitiirenginiai5Nuotekudumblot1">'Forma 12'!$L$209</definedName>
    <definedName name="VAS083_F_Kitiirenginiai5Nuotekusurinki1" localSheetId="11">'Forma 12'!$J$209</definedName>
    <definedName name="VAS083_F_Kitiirenginiai5Nuotekusurinki1">'Forma 12'!$J$209</definedName>
    <definedName name="VAS083_F_Kitiirenginiai5Nuotekuvalymas1" localSheetId="11">'Forma 12'!$K$209</definedName>
    <definedName name="VAS083_F_Kitiirenginiai5Nuotekuvalymas1">'Forma 12'!$K$209</definedName>
    <definedName name="VAS083_F_Kitiirenginiai5Pavirsiniunuot1" localSheetId="11">'Forma 12'!$M$209</definedName>
    <definedName name="VAS083_F_Kitiirenginiai5Pavirsiniunuot1">'Forma 12'!$M$209</definedName>
    <definedName name="VAS083_F_Kitiirenginiai6Apskaitosveikla1" localSheetId="11">'Forma 12'!$N$222</definedName>
    <definedName name="VAS083_F_Kitiirenginiai6Apskaitosveikla1">'Forma 12'!$N$222</definedName>
    <definedName name="VAS083_F_Kitiirenginiai6Geriamojovande7" localSheetId="11">'Forma 12'!$G$222</definedName>
    <definedName name="VAS083_F_Kitiirenginiai6Geriamojovande7">'Forma 12'!$G$222</definedName>
    <definedName name="VAS083_F_Kitiirenginiai6Geriamojovande8" localSheetId="11">'Forma 12'!$H$222</definedName>
    <definedName name="VAS083_F_Kitiirenginiai6Geriamojovande8">'Forma 12'!$H$222</definedName>
    <definedName name="VAS083_F_Kitiirenginiai6Geriamojovande9" localSheetId="11">'Forma 12'!$I$222</definedName>
    <definedName name="VAS083_F_Kitiirenginiai6Geriamojovande9">'Forma 12'!$I$222</definedName>
    <definedName name="VAS083_F_Kitiirenginiai6Kitareguliuoja1" localSheetId="11">'Forma 12'!$O$222</definedName>
    <definedName name="VAS083_F_Kitiirenginiai6Kitareguliuoja1">'Forma 12'!$O$222</definedName>
    <definedName name="VAS083_F_Kitiirenginiai6Kitosveiklosne1" localSheetId="11">'Forma 12'!$P$222</definedName>
    <definedName name="VAS083_F_Kitiirenginiai6Kitosveiklosne1">'Forma 12'!$P$222</definedName>
    <definedName name="VAS083_F_Kitiirenginiai6Nuotekudumblot1" localSheetId="11">'Forma 12'!$L$222</definedName>
    <definedName name="VAS083_F_Kitiirenginiai6Nuotekudumblot1">'Forma 12'!$L$222</definedName>
    <definedName name="VAS083_F_Kitiirenginiai6Nuotekusurinki1" localSheetId="11">'Forma 12'!$J$222</definedName>
    <definedName name="VAS083_F_Kitiirenginiai6Nuotekusurinki1">'Forma 12'!$J$222</definedName>
    <definedName name="VAS083_F_Kitiirenginiai6Nuotekuvalymas1" localSheetId="11">'Forma 12'!$K$222</definedName>
    <definedName name="VAS083_F_Kitiirenginiai6Nuotekuvalymas1">'Forma 12'!$K$222</definedName>
    <definedName name="VAS083_F_Kitiirenginiai6Pavirsiniunuot1" localSheetId="11">'Forma 12'!$M$222</definedName>
    <definedName name="VAS083_F_Kitiirenginiai6Pavirsiniunuot1">'Forma 12'!$M$222</definedName>
    <definedName name="VAS083_F_Kitostransport1Apskaitosveikla1" localSheetId="11">'Forma 12'!$N$84</definedName>
    <definedName name="VAS083_F_Kitostransport1Apskaitosveikla1">'Forma 12'!$N$84</definedName>
    <definedName name="VAS083_F_Kitostransport1Geriamojovande7" localSheetId="11">'Forma 12'!$G$84</definedName>
    <definedName name="VAS083_F_Kitostransport1Geriamojovande7">'Forma 12'!$G$84</definedName>
    <definedName name="VAS083_F_Kitostransport1Geriamojovande8" localSheetId="11">'Forma 12'!$H$84</definedName>
    <definedName name="VAS083_F_Kitostransport1Geriamojovande8">'Forma 12'!$H$84</definedName>
    <definedName name="VAS083_F_Kitostransport1Geriamojovande9" localSheetId="11">'Forma 12'!$I$84</definedName>
    <definedName name="VAS083_F_Kitostransport1Geriamojovande9">'Forma 12'!$I$84</definedName>
    <definedName name="VAS083_F_Kitostransport1Kitareguliuoja1" localSheetId="11">'Forma 12'!$O$84</definedName>
    <definedName name="VAS083_F_Kitostransport1Kitareguliuoja1">'Forma 12'!$O$84</definedName>
    <definedName name="VAS083_F_Kitostransport1Kitosveiklosne1" localSheetId="11">'Forma 12'!$P$84</definedName>
    <definedName name="VAS083_F_Kitostransport1Kitosveiklosne1">'Forma 12'!$P$84</definedName>
    <definedName name="VAS083_F_Kitostransport1Nuotekudumblot1" localSheetId="11">'Forma 12'!$L$84</definedName>
    <definedName name="VAS083_F_Kitostransport1Nuotekudumblot1">'Forma 12'!$L$84</definedName>
    <definedName name="VAS083_F_Kitostransport1Nuotekusurinki1" localSheetId="11">'Forma 12'!$J$84</definedName>
    <definedName name="VAS083_F_Kitostransport1Nuotekusurinki1">'Forma 12'!$J$84</definedName>
    <definedName name="VAS083_F_Kitostransport1Nuotekuvalymas1" localSheetId="11">'Forma 12'!$K$84</definedName>
    <definedName name="VAS083_F_Kitostransport1Nuotekuvalymas1">'Forma 12'!$K$84</definedName>
    <definedName name="VAS083_F_Kitostransport1Pavirsiniunuot1" localSheetId="11">'Forma 12'!$M$84</definedName>
    <definedName name="VAS083_F_Kitostransport1Pavirsiniunuot1">'Forma 12'!$M$84</definedName>
    <definedName name="VAS083_F_Kitostransport2Apskaitosveikla1" localSheetId="11">'Forma 12'!$N$166</definedName>
    <definedName name="VAS083_F_Kitostransport2Apskaitosveikla1">'Forma 12'!$N$166</definedName>
    <definedName name="VAS083_F_Kitostransport2Geriamojovande7" localSheetId="11">'Forma 12'!$G$166</definedName>
    <definedName name="VAS083_F_Kitostransport2Geriamojovande7">'Forma 12'!$G$166</definedName>
    <definedName name="VAS083_F_Kitostransport2Geriamojovande8" localSheetId="11">'Forma 12'!$H$166</definedName>
    <definedName name="VAS083_F_Kitostransport2Geriamojovande8">'Forma 12'!$H$166</definedName>
    <definedName name="VAS083_F_Kitostransport2Geriamojovande9" localSheetId="11">'Forma 12'!$I$166</definedName>
    <definedName name="VAS083_F_Kitostransport2Geriamojovande9">'Forma 12'!$I$166</definedName>
    <definedName name="VAS083_F_Kitostransport2Kitareguliuoja1" localSheetId="11">'Forma 12'!$O$166</definedName>
    <definedName name="VAS083_F_Kitostransport2Kitareguliuoja1">'Forma 12'!$O$166</definedName>
    <definedName name="VAS083_F_Kitostransport2Kitosveiklosne1" localSheetId="11">'Forma 12'!$P$166</definedName>
    <definedName name="VAS083_F_Kitostransport2Kitosveiklosne1">'Forma 12'!$P$166</definedName>
    <definedName name="VAS083_F_Kitostransport2Nuotekudumblot1" localSheetId="11">'Forma 12'!$L$166</definedName>
    <definedName name="VAS083_F_Kitostransport2Nuotekudumblot1">'Forma 12'!$L$166</definedName>
    <definedName name="VAS083_F_Kitostransport2Nuotekusurinki1" localSheetId="11">'Forma 12'!$J$166</definedName>
    <definedName name="VAS083_F_Kitostransport2Nuotekusurinki1">'Forma 12'!$J$166</definedName>
    <definedName name="VAS083_F_Kitostransport2Nuotekuvalymas1" localSheetId="11">'Forma 12'!$K$166</definedName>
    <definedName name="VAS083_F_Kitostransport2Nuotekuvalymas1">'Forma 12'!$K$166</definedName>
    <definedName name="VAS083_F_Kitostransport2Pavirsiniunuot1" localSheetId="11">'Forma 12'!$M$166</definedName>
    <definedName name="VAS083_F_Kitostransport2Pavirsiniunuot1">'Forma 12'!$M$166</definedName>
    <definedName name="VAS083_F_Kitostransport3Apskaitosveikla1" localSheetId="11">'Forma 12'!$N$248</definedName>
    <definedName name="VAS083_F_Kitostransport3Apskaitosveikla1">'Forma 12'!$N$248</definedName>
    <definedName name="VAS083_F_Kitostransport3Geriamojovande7" localSheetId="11">'Forma 12'!$G$248</definedName>
    <definedName name="VAS083_F_Kitostransport3Geriamojovande7">'Forma 12'!$G$248</definedName>
    <definedName name="VAS083_F_Kitostransport3Geriamojovande8" localSheetId="11">'Forma 12'!$H$248</definedName>
    <definedName name="VAS083_F_Kitostransport3Geriamojovande8">'Forma 12'!$H$248</definedName>
    <definedName name="VAS083_F_Kitostransport3Geriamojovande9" localSheetId="11">'Forma 12'!$I$248</definedName>
    <definedName name="VAS083_F_Kitostransport3Geriamojovande9">'Forma 12'!$I$248</definedName>
    <definedName name="VAS083_F_Kitostransport3Kitareguliuoja1" localSheetId="11">'Forma 12'!$O$248</definedName>
    <definedName name="VAS083_F_Kitostransport3Kitareguliuoja1">'Forma 12'!$O$248</definedName>
    <definedName name="VAS083_F_Kitostransport3Kitosveiklosne1" localSheetId="11">'Forma 12'!$P$248</definedName>
    <definedName name="VAS083_F_Kitostransport3Kitosveiklosne1">'Forma 12'!$P$248</definedName>
    <definedName name="VAS083_F_Kitostransport3Nuotekudumblot1" localSheetId="11">'Forma 12'!$L$248</definedName>
    <definedName name="VAS083_F_Kitostransport3Nuotekudumblot1">'Forma 12'!$L$248</definedName>
    <definedName name="VAS083_F_Kitostransport3Nuotekusurinki1" localSheetId="11">'Forma 12'!$J$248</definedName>
    <definedName name="VAS083_F_Kitostransport3Nuotekusurinki1">'Forma 12'!$J$248</definedName>
    <definedName name="VAS083_F_Kitostransport3Nuotekuvalymas1" localSheetId="11">'Forma 12'!$K$248</definedName>
    <definedName name="VAS083_F_Kitostransport3Nuotekuvalymas1">'Forma 12'!$K$248</definedName>
    <definedName name="VAS083_F_Kitostransport3Pavirsiniunuot1" localSheetId="11">'Forma 12'!$M$248</definedName>
    <definedName name="VAS083_F_Kitostransport3Pavirsiniunuot1">'Forma 12'!$M$248</definedName>
    <definedName name="VAS083_F_Lengviejiautom1Apskaitosveikla1" localSheetId="11">'Forma 12'!$N$80</definedName>
    <definedName name="VAS083_F_Lengviejiautom1Apskaitosveikla1">'Forma 12'!$N$80</definedName>
    <definedName name="VAS083_F_Lengviejiautom1Geriamojovande7" localSheetId="11">'Forma 12'!$G$80</definedName>
    <definedName name="VAS083_F_Lengviejiautom1Geriamojovande7">'Forma 12'!$G$80</definedName>
    <definedName name="VAS083_F_Lengviejiautom1Geriamojovande8" localSheetId="11">'Forma 12'!$H$80</definedName>
    <definedName name="VAS083_F_Lengviejiautom1Geriamojovande8">'Forma 12'!$H$80</definedName>
    <definedName name="VAS083_F_Lengviejiautom1Geriamojovande9" localSheetId="11">'Forma 12'!$I$80</definedName>
    <definedName name="VAS083_F_Lengviejiautom1Geriamojovande9">'Forma 12'!$I$80</definedName>
    <definedName name="VAS083_F_Lengviejiautom1Kitareguliuoja1" localSheetId="11">'Forma 12'!$O$80</definedName>
    <definedName name="VAS083_F_Lengviejiautom1Kitareguliuoja1">'Forma 12'!$O$80</definedName>
    <definedName name="VAS083_F_Lengviejiautom1Kitosveiklosne1" localSheetId="11">'Forma 12'!$P$80</definedName>
    <definedName name="VAS083_F_Lengviejiautom1Kitosveiklosne1">'Forma 12'!$P$80</definedName>
    <definedName name="VAS083_F_Lengviejiautom1Nuotekudumblot1" localSheetId="11">'Forma 12'!$L$80</definedName>
    <definedName name="VAS083_F_Lengviejiautom1Nuotekudumblot1">'Forma 12'!$L$80</definedName>
    <definedName name="VAS083_F_Lengviejiautom1Nuotekusurinki1" localSheetId="11">'Forma 12'!$J$80</definedName>
    <definedName name="VAS083_F_Lengviejiautom1Nuotekusurinki1">'Forma 12'!$J$80</definedName>
    <definedName name="VAS083_F_Lengviejiautom1Nuotekuvalymas1" localSheetId="11">'Forma 12'!$K$80</definedName>
    <definedName name="VAS083_F_Lengviejiautom1Nuotekuvalymas1">'Forma 12'!$K$80</definedName>
    <definedName name="VAS083_F_Lengviejiautom1Pavirsiniunuot1" localSheetId="11">'Forma 12'!$M$80</definedName>
    <definedName name="VAS083_F_Lengviejiautom1Pavirsiniunuot1">'Forma 12'!$M$80</definedName>
    <definedName name="VAS083_F_Lengviejiautom2Apskaitosveikla1" localSheetId="11">'Forma 12'!$N$162</definedName>
    <definedName name="VAS083_F_Lengviejiautom2Apskaitosveikla1">'Forma 12'!$N$162</definedName>
    <definedName name="VAS083_F_Lengviejiautom2Geriamojovande7" localSheetId="11">'Forma 12'!$G$162</definedName>
    <definedName name="VAS083_F_Lengviejiautom2Geriamojovande7">'Forma 12'!$G$162</definedName>
    <definedName name="VAS083_F_Lengviejiautom2Geriamojovande8" localSheetId="11">'Forma 12'!$H$162</definedName>
    <definedName name="VAS083_F_Lengviejiautom2Geriamojovande8">'Forma 12'!$H$162</definedName>
    <definedName name="VAS083_F_Lengviejiautom2Geriamojovande9" localSheetId="11">'Forma 12'!$I$162</definedName>
    <definedName name="VAS083_F_Lengviejiautom2Geriamojovande9">'Forma 12'!$I$162</definedName>
    <definedName name="VAS083_F_Lengviejiautom2Kitareguliuoja1" localSheetId="11">'Forma 12'!$O$162</definedName>
    <definedName name="VAS083_F_Lengviejiautom2Kitareguliuoja1">'Forma 12'!$O$162</definedName>
    <definedName name="VAS083_F_Lengviejiautom2Kitosveiklosne1" localSheetId="11">'Forma 12'!$P$162</definedName>
    <definedName name="VAS083_F_Lengviejiautom2Kitosveiklosne1">'Forma 12'!$P$162</definedName>
    <definedName name="VAS083_F_Lengviejiautom2Nuotekudumblot1" localSheetId="11">'Forma 12'!$L$162</definedName>
    <definedName name="VAS083_F_Lengviejiautom2Nuotekudumblot1">'Forma 12'!$L$162</definedName>
    <definedName name="VAS083_F_Lengviejiautom2Nuotekusurinki1" localSheetId="11">'Forma 12'!$J$162</definedName>
    <definedName name="VAS083_F_Lengviejiautom2Nuotekusurinki1">'Forma 12'!$J$162</definedName>
    <definedName name="VAS083_F_Lengviejiautom2Nuotekuvalymas1" localSheetId="11">'Forma 12'!$K$162</definedName>
    <definedName name="VAS083_F_Lengviejiautom2Nuotekuvalymas1">'Forma 12'!$K$162</definedName>
    <definedName name="VAS083_F_Lengviejiautom2Pavirsiniunuot1" localSheetId="11">'Forma 12'!$M$162</definedName>
    <definedName name="VAS083_F_Lengviejiautom2Pavirsiniunuot1">'Forma 12'!$M$162</definedName>
    <definedName name="VAS083_F_Lengviejiautom3Apskaitosveikla1" localSheetId="11">'Forma 12'!$N$244</definedName>
    <definedName name="VAS083_F_Lengviejiautom3Apskaitosveikla1">'Forma 12'!$N$244</definedName>
    <definedName name="VAS083_F_Lengviejiautom3Geriamojovande7" localSheetId="11">'Forma 12'!$G$244</definedName>
    <definedName name="VAS083_F_Lengviejiautom3Geriamojovande7">'Forma 12'!$G$244</definedName>
    <definedName name="VAS083_F_Lengviejiautom3Geriamojovande8" localSheetId="11">'Forma 12'!$H$244</definedName>
    <definedName name="VAS083_F_Lengviejiautom3Geriamojovande8">'Forma 12'!$H$244</definedName>
    <definedName name="VAS083_F_Lengviejiautom3Geriamojovande9" localSheetId="11">'Forma 12'!$I$244</definedName>
    <definedName name="VAS083_F_Lengviejiautom3Geriamojovande9">'Forma 12'!$I$244</definedName>
    <definedName name="VAS083_F_Lengviejiautom3Kitareguliuoja1" localSheetId="11">'Forma 12'!$O$244</definedName>
    <definedName name="VAS083_F_Lengviejiautom3Kitareguliuoja1">'Forma 12'!$O$244</definedName>
    <definedName name="VAS083_F_Lengviejiautom3Kitosveiklosne1" localSheetId="11">'Forma 12'!$P$244</definedName>
    <definedName name="VAS083_F_Lengviejiautom3Kitosveiklosne1">'Forma 12'!$P$244</definedName>
    <definedName name="VAS083_F_Lengviejiautom3Nuotekudumblot1" localSheetId="11">'Forma 12'!$L$244</definedName>
    <definedName name="VAS083_F_Lengviejiautom3Nuotekudumblot1">'Forma 12'!$L$244</definedName>
    <definedName name="VAS083_F_Lengviejiautom3Nuotekusurinki1" localSheetId="11">'Forma 12'!$J$244</definedName>
    <definedName name="VAS083_F_Lengviejiautom3Nuotekusurinki1">'Forma 12'!$J$244</definedName>
    <definedName name="VAS083_F_Lengviejiautom3Nuotekuvalymas1" localSheetId="11">'Forma 12'!$K$244</definedName>
    <definedName name="VAS083_F_Lengviejiautom3Nuotekuvalymas1">'Forma 12'!$K$244</definedName>
    <definedName name="VAS083_F_Lengviejiautom3Pavirsiniunuot1" localSheetId="11">'Forma 12'!$M$244</definedName>
    <definedName name="VAS083_F_Lengviejiautom3Pavirsiniunuot1">'Forma 12'!$M$244</definedName>
    <definedName name="VAS083_F_Masinosiriranga1Apskaitosveikla1" localSheetId="11">'Forma 12'!$N$49</definedName>
    <definedName name="VAS083_F_Masinosiriranga1Apskaitosveikla1">'Forma 12'!$N$49</definedName>
    <definedName name="VAS083_F_Masinosiriranga1Geriamojovande7" localSheetId="11">'Forma 12'!$G$49</definedName>
    <definedName name="VAS083_F_Masinosiriranga1Geriamojovande7">'Forma 12'!$G$49</definedName>
    <definedName name="VAS083_F_Masinosiriranga1Geriamojovande8" localSheetId="11">'Forma 12'!$H$49</definedName>
    <definedName name="VAS083_F_Masinosiriranga1Geriamojovande8">'Forma 12'!$H$49</definedName>
    <definedName name="VAS083_F_Masinosiriranga1Geriamojovande9" localSheetId="11">'Forma 12'!$I$49</definedName>
    <definedName name="VAS083_F_Masinosiriranga1Geriamojovande9">'Forma 12'!$I$49</definedName>
    <definedName name="VAS083_F_Masinosiriranga1Kitareguliuoja1" localSheetId="11">'Forma 12'!$O$49</definedName>
    <definedName name="VAS083_F_Masinosiriranga1Kitareguliuoja1">'Forma 12'!$O$49</definedName>
    <definedName name="VAS083_F_Masinosiriranga1Kitosveiklosne1" localSheetId="11">'Forma 12'!$P$49</definedName>
    <definedName name="VAS083_F_Masinosiriranga1Kitosveiklosne1">'Forma 12'!$P$49</definedName>
    <definedName name="VAS083_F_Masinosiriranga1Nuotekudumblot1" localSheetId="11">'Forma 12'!$L$49</definedName>
    <definedName name="VAS083_F_Masinosiriranga1Nuotekudumblot1">'Forma 12'!$L$49</definedName>
    <definedName name="VAS083_F_Masinosiriranga1Nuotekusurinki1" localSheetId="11">'Forma 12'!$J$49</definedName>
    <definedName name="VAS083_F_Masinosiriranga1Nuotekusurinki1">'Forma 12'!$J$49</definedName>
    <definedName name="VAS083_F_Masinosiriranga1Nuotekuvalymas1" localSheetId="11">'Forma 12'!$K$49</definedName>
    <definedName name="VAS083_F_Masinosiriranga1Nuotekuvalymas1">'Forma 12'!$K$49</definedName>
    <definedName name="VAS083_F_Masinosiriranga1Pavirsiniunuot1" localSheetId="11">'Forma 12'!$M$49</definedName>
    <definedName name="VAS083_F_Masinosiriranga1Pavirsiniunuot1">'Forma 12'!$M$49</definedName>
    <definedName name="VAS083_F_Masinosiriranga2Apskaitosveikla1" localSheetId="11">'Forma 12'!$N$131</definedName>
    <definedName name="VAS083_F_Masinosiriranga2Apskaitosveikla1">'Forma 12'!$N$131</definedName>
    <definedName name="VAS083_F_Masinosiriranga2Geriamojovande7" localSheetId="11">'Forma 12'!$G$131</definedName>
    <definedName name="VAS083_F_Masinosiriranga2Geriamojovande7">'Forma 12'!$G$131</definedName>
    <definedName name="VAS083_F_Masinosiriranga2Geriamojovande8" localSheetId="11">'Forma 12'!$H$131</definedName>
    <definedName name="VAS083_F_Masinosiriranga2Geriamojovande8">'Forma 12'!$H$131</definedName>
    <definedName name="VAS083_F_Masinosiriranga2Geriamojovande9" localSheetId="11">'Forma 12'!$I$131</definedName>
    <definedName name="VAS083_F_Masinosiriranga2Geriamojovande9">'Forma 12'!$I$131</definedName>
    <definedName name="VAS083_F_Masinosiriranga2Kitareguliuoja1" localSheetId="11">'Forma 12'!$O$131</definedName>
    <definedName name="VAS083_F_Masinosiriranga2Kitareguliuoja1">'Forma 12'!$O$131</definedName>
    <definedName name="VAS083_F_Masinosiriranga2Kitosveiklosne1" localSheetId="11">'Forma 12'!$P$131</definedName>
    <definedName name="VAS083_F_Masinosiriranga2Kitosveiklosne1">'Forma 12'!$P$131</definedName>
    <definedName name="VAS083_F_Masinosiriranga2Nuotekudumblot1" localSheetId="11">'Forma 12'!$L$131</definedName>
    <definedName name="VAS083_F_Masinosiriranga2Nuotekudumblot1">'Forma 12'!$L$131</definedName>
    <definedName name="VAS083_F_Masinosiriranga2Nuotekusurinki1" localSheetId="11">'Forma 12'!$J$131</definedName>
    <definedName name="VAS083_F_Masinosiriranga2Nuotekusurinki1">'Forma 12'!$J$131</definedName>
    <definedName name="VAS083_F_Masinosiriranga2Nuotekuvalymas1" localSheetId="11">'Forma 12'!$K$131</definedName>
    <definedName name="VAS083_F_Masinosiriranga2Nuotekuvalymas1">'Forma 12'!$K$131</definedName>
    <definedName name="VAS083_F_Masinosiriranga2Pavirsiniunuot1" localSheetId="11">'Forma 12'!$M$131</definedName>
    <definedName name="VAS083_F_Masinosiriranga2Pavirsiniunuot1">'Forma 12'!$M$131</definedName>
    <definedName name="VAS083_F_Masinosiriranga3Apskaitosveikla1" localSheetId="11">'Forma 12'!$N$213</definedName>
    <definedName name="VAS083_F_Masinosiriranga3Apskaitosveikla1">'Forma 12'!$N$213</definedName>
    <definedName name="VAS083_F_Masinosiriranga3Geriamojovande7" localSheetId="11">'Forma 12'!$G$213</definedName>
    <definedName name="VAS083_F_Masinosiriranga3Geriamojovande7">'Forma 12'!$G$213</definedName>
    <definedName name="VAS083_F_Masinosiriranga3Geriamojovande8" localSheetId="11">'Forma 12'!$H$213</definedName>
    <definedName name="VAS083_F_Masinosiriranga3Geriamojovande8">'Forma 12'!$H$213</definedName>
    <definedName name="VAS083_F_Masinosiriranga3Geriamojovande9" localSheetId="11">'Forma 12'!$I$213</definedName>
    <definedName name="VAS083_F_Masinosiriranga3Geriamojovande9">'Forma 12'!$I$213</definedName>
    <definedName name="VAS083_F_Masinosiriranga3Kitareguliuoja1" localSheetId="11">'Forma 12'!$O$213</definedName>
    <definedName name="VAS083_F_Masinosiriranga3Kitareguliuoja1">'Forma 12'!$O$213</definedName>
    <definedName name="VAS083_F_Masinosiriranga3Kitosveiklosne1" localSheetId="11">'Forma 12'!$P$213</definedName>
    <definedName name="VAS083_F_Masinosiriranga3Kitosveiklosne1">'Forma 12'!$P$213</definedName>
    <definedName name="VAS083_F_Masinosiriranga3Nuotekudumblot1" localSheetId="11">'Forma 12'!$L$213</definedName>
    <definedName name="VAS083_F_Masinosiriranga3Nuotekudumblot1">'Forma 12'!$L$213</definedName>
    <definedName name="VAS083_F_Masinosiriranga3Nuotekusurinki1" localSheetId="11">'Forma 12'!$J$213</definedName>
    <definedName name="VAS083_F_Masinosiriranga3Nuotekusurinki1">'Forma 12'!$J$213</definedName>
    <definedName name="VAS083_F_Masinosiriranga3Nuotekuvalymas1" localSheetId="11">'Forma 12'!$K$213</definedName>
    <definedName name="VAS083_F_Masinosiriranga3Nuotekuvalymas1">'Forma 12'!$K$213</definedName>
    <definedName name="VAS083_F_Masinosiriranga3Pavirsiniunuot1" localSheetId="11">'Forma 12'!$M$213</definedName>
    <definedName name="VAS083_F_Masinosiriranga3Pavirsiniunuot1">'Forma 12'!$M$213</definedName>
    <definedName name="VAS083_F_Nematerialusis1Apskaitosveikla1" localSheetId="11">'Forma 12'!$N$11</definedName>
    <definedName name="VAS083_F_Nematerialusis1Apskaitosveikla1">'Forma 12'!$N$11</definedName>
    <definedName name="VAS083_F_Nematerialusis1Geriamojovande7" localSheetId="11">'Forma 12'!$G$11</definedName>
    <definedName name="VAS083_F_Nematerialusis1Geriamojovande7">'Forma 12'!$G$11</definedName>
    <definedName name="VAS083_F_Nematerialusis1Geriamojovande8" localSheetId="11">'Forma 12'!$H$11</definedName>
    <definedName name="VAS083_F_Nematerialusis1Geriamojovande8">'Forma 12'!$H$11</definedName>
    <definedName name="VAS083_F_Nematerialusis1Geriamojovande9" localSheetId="11">'Forma 12'!$I$11</definedName>
    <definedName name="VAS083_F_Nematerialusis1Geriamojovande9">'Forma 12'!$I$11</definedName>
    <definedName name="VAS083_F_Nematerialusis1Kitareguliuoja1" localSheetId="11">'Forma 12'!$O$11</definedName>
    <definedName name="VAS083_F_Nematerialusis1Kitareguliuoja1">'Forma 12'!$O$11</definedName>
    <definedName name="VAS083_F_Nematerialusis1Kitosveiklosne1" localSheetId="11">'Forma 12'!$P$11</definedName>
    <definedName name="VAS083_F_Nematerialusis1Kitosveiklosne1">'Forma 12'!$P$11</definedName>
    <definedName name="VAS083_F_Nematerialusis1Nuotekudumblot1" localSheetId="11">'Forma 12'!$L$11</definedName>
    <definedName name="VAS083_F_Nematerialusis1Nuotekudumblot1">'Forma 12'!$L$11</definedName>
    <definedName name="VAS083_F_Nematerialusis1Nuotekusurinki1" localSheetId="11">'Forma 12'!$J$11</definedName>
    <definedName name="VAS083_F_Nematerialusis1Nuotekusurinki1">'Forma 12'!$J$11</definedName>
    <definedName name="VAS083_F_Nematerialusis1Nuotekuvalymas1" localSheetId="11">'Forma 12'!$K$11</definedName>
    <definedName name="VAS083_F_Nematerialusis1Nuotekuvalymas1">'Forma 12'!$K$11</definedName>
    <definedName name="VAS083_F_Nematerialusis1Pavirsiniunuot1" localSheetId="11">'Forma 12'!$M$11</definedName>
    <definedName name="VAS083_F_Nematerialusis1Pavirsiniunuot1">'Forma 12'!$M$11</definedName>
    <definedName name="VAS083_F_Nematerialusis2Apskaitosveikla1" localSheetId="11">'Forma 12'!$N$93</definedName>
    <definedName name="VAS083_F_Nematerialusis2Apskaitosveikla1">'Forma 12'!$N$93</definedName>
    <definedName name="VAS083_F_Nematerialusis2Geriamojovande7" localSheetId="11">'Forma 12'!$G$93</definedName>
    <definedName name="VAS083_F_Nematerialusis2Geriamojovande7">'Forma 12'!$G$93</definedName>
    <definedName name="VAS083_F_Nematerialusis2Geriamojovande8" localSheetId="11">'Forma 12'!$H$93</definedName>
    <definedName name="VAS083_F_Nematerialusis2Geriamojovande8">'Forma 12'!$H$93</definedName>
    <definedName name="VAS083_F_Nematerialusis2Geriamojovande9" localSheetId="11">'Forma 12'!$I$93</definedName>
    <definedName name="VAS083_F_Nematerialusis2Geriamojovande9">'Forma 12'!$I$93</definedName>
    <definedName name="VAS083_F_Nematerialusis2Kitareguliuoja1" localSheetId="11">'Forma 12'!$O$93</definedName>
    <definedName name="VAS083_F_Nematerialusis2Kitareguliuoja1">'Forma 12'!$O$93</definedName>
    <definedName name="VAS083_F_Nematerialusis2Kitosveiklosne1" localSheetId="11">'Forma 12'!$P$93</definedName>
    <definedName name="VAS083_F_Nematerialusis2Kitosveiklosne1">'Forma 12'!$P$93</definedName>
    <definedName name="VAS083_F_Nematerialusis2Nuotekudumblot1" localSheetId="11">'Forma 12'!$L$93</definedName>
    <definedName name="VAS083_F_Nematerialusis2Nuotekudumblot1">'Forma 12'!$L$93</definedName>
    <definedName name="VAS083_F_Nematerialusis2Nuotekusurinki1" localSheetId="11">'Forma 12'!$J$93</definedName>
    <definedName name="VAS083_F_Nematerialusis2Nuotekusurinki1">'Forma 12'!$J$93</definedName>
    <definedName name="VAS083_F_Nematerialusis2Nuotekuvalymas1" localSheetId="11">'Forma 12'!$K$93</definedName>
    <definedName name="VAS083_F_Nematerialusis2Nuotekuvalymas1">'Forma 12'!$K$93</definedName>
    <definedName name="VAS083_F_Nematerialusis2Pavirsiniunuot1" localSheetId="11">'Forma 12'!$M$93</definedName>
    <definedName name="VAS083_F_Nematerialusis2Pavirsiniunuot1">'Forma 12'!$M$93</definedName>
    <definedName name="VAS083_F_Nematerialusis3Apskaitosveikla1" localSheetId="11">'Forma 12'!$N$175</definedName>
    <definedName name="VAS083_F_Nematerialusis3Apskaitosveikla1">'Forma 12'!$N$175</definedName>
    <definedName name="VAS083_F_Nematerialusis3Geriamojovande7" localSheetId="11">'Forma 12'!$G$175</definedName>
    <definedName name="VAS083_F_Nematerialusis3Geriamojovande7">'Forma 12'!$G$175</definedName>
    <definedName name="VAS083_F_Nematerialusis3Geriamojovande8" localSheetId="11">'Forma 12'!$H$175</definedName>
    <definedName name="VAS083_F_Nematerialusis3Geriamojovande8">'Forma 12'!$H$175</definedName>
    <definedName name="VAS083_F_Nematerialusis3Geriamojovande9" localSheetId="11">'Forma 12'!$I$175</definedName>
    <definedName name="VAS083_F_Nematerialusis3Geriamojovande9">'Forma 12'!$I$175</definedName>
    <definedName name="VAS083_F_Nematerialusis3Kitareguliuoja1" localSheetId="11">'Forma 12'!$O$175</definedName>
    <definedName name="VAS083_F_Nematerialusis3Kitareguliuoja1">'Forma 12'!$O$175</definedName>
    <definedName name="VAS083_F_Nematerialusis3Kitosveiklosne1" localSheetId="11">'Forma 12'!$P$175</definedName>
    <definedName name="VAS083_F_Nematerialusis3Kitosveiklosne1">'Forma 12'!$P$175</definedName>
    <definedName name="VAS083_F_Nematerialusis3Nuotekudumblot1" localSheetId="11">'Forma 12'!$L$175</definedName>
    <definedName name="VAS083_F_Nematerialusis3Nuotekudumblot1">'Forma 12'!$L$175</definedName>
    <definedName name="VAS083_F_Nematerialusis3Nuotekusurinki1" localSheetId="11">'Forma 12'!$J$175</definedName>
    <definedName name="VAS083_F_Nematerialusis3Nuotekusurinki1">'Forma 12'!$J$175</definedName>
    <definedName name="VAS083_F_Nematerialusis3Nuotekuvalymas1" localSheetId="11">'Forma 12'!$K$175</definedName>
    <definedName name="VAS083_F_Nematerialusis3Nuotekuvalymas1">'Forma 12'!$K$175</definedName>
    <definedName name="VAS083_F_Nematerialusis3Pavirsiniunuot1" localSheetId="11">'Forma 12'!$M$175</definedName>
    <definedName name="VAS083_F_Nematerialusis3Pavirsiniunuot1">'Forma 12'!$M$175</definedName>
    <definedName name="VAS083_F_Netiesiogiaipa1Apskaitosveikla1" localSheetId="11">'Forma 12'!$N$92</definedName>
    <definedName name="VAS083_F_Netiesiogiaipa1Apskaitosveikla1">'Forma 12'!$N$92</definedName>
    <definedName name="VAS083_F_Netiesiogiaipa1Geriamojovande7" localSheetId="11">'Forma 12'!$G$92</definedName>
    <definedName name="VAS083_F_Netiesiogiaipa1Geriamojovande7">'Forma 12'!$G$92</definedName>
    <definedName name="VAS083_F_Netiesiogiaipa1Geriamojovande8" localSheetId="11">'Forma 12'!$H$92</definedName>
    <definedName name="VAS083_F_Netiesiogiaipa1Geriamojovande8">'Forma 12'!$H$92</definedName>
    <definedName name="VAS083_F_Netiesiogiaipa1Geriamojovande9" localSheetId="11">'Forma 12'!$I$92</definedName>
    <definedName name="VAS083_F_Netiesiogiaipa1Geriamojovande9">'Forma 12'!$I$92</definedName>
    <definedName name="VAS083_F_Netiesiogiaipa1Kitareguliuoja1" localSheetId="11">'Forma 12'!$O$92</definedName>
    <definedName name="VAS083_F_Netiesiogiaipa1Kitareguliuoja1">'Forma 12'!$O$92</definedName>
    <definedName name="VAS083_F_Netiesiogiaipa1Kitosveiklosne1" localSheetId="11">'Forma 12'!$P$92</definedName>
    <definedName name="VAS083_F_Netiesiogiaipa1Kitosveiklosne1">'Forma 12'!$P$92</definedName>
    <definedName name="VAS083_F_Netiesiogiaipa1Nuotekudumblot1" localSheetId="11">'Forma 12'!$L$92</definedName>
    <definedName name="VAS083_F_Netiesiogiaipa1Nuotekudumblot1">'Forma 12'!$L$92</definedName>
    <definedName name="VAS083_F_Netiesiogiaipa1Nuotekusurinki1" localSheetId="11">'Forma 12'!$J$92</definedName>
    <definedName name="VAS083_F_Netiesiogiaipa1Nuotekusurinki1">'Forma 12'!$J$92</definedName>
    <definedName name="VAS083_F_Netiesiogiaipa1Nuotekuvalymas1" localSheetId="11">'Forma 12'!$K$92</definedName>
    <definedName name="VAS083_F_Netiesiogiaipa1Nuotekuvalymas1">'Forma 12'!$K$92</definedName>
    <definedName name="VAS083_F_Netiesiogiaipa1Pavirsiniunuot1" localSheetId="11">'Forma 12'!$M$92</definedName>
    <definedName name="VAS083_F_Netiesiogiaipa1Pavirsiniunuot1">'Forma 12'!$M$92</definedName>
    <definedName name="VAS083_F_Nuotekuirdumbl1Apskaitosveikla1" localSheetId="11">'Forma 12'!$N$54</definedName>
    <definedName name="VAS083_F_Nuotekuirdumbl1Apskaitosveikla1">'Forma 12'!$N$54</definedName>
    <definedName name="VAS083_F_Nuotekuirdumbl1Geriamojovande7" localSheetId="11">'Forma 12'!$G$54</definedName>
    <definedName name="VAS083_F_Nuotekuirdumbl1Geriamojovande7">'Forma 12'!$G$54</definedName>
    <definedName name="VAS083_F_Nuotekuirdumbl1Geriamojovande8" localSheetId="11">'Forma 12'!$H$54</definedName>
    <definedName name="VAS083_F_Nuotekuirdumbl1Geriamojovande8">'Forma 12'!$H$54</definedName>
    <definedName name="VAS083_F_Nuotekuirdumbl1Geriamojovande9" localSheetId="11">'Forma 12'!$I$54</definedName>
    <definedName name="VAS083_F_Nuotekuirdumbl1Geriamojovande9">'Forma 12'!$I$54</definedName>
    <definedName name="VAS083_F_Nuotekuirdumbl1Kitareguliuoja1" localSheetId="11">'Forma 12'!$O$54</definedName>
    <definedName name="VAS083_F_Nuotekuirdumbl1Kitareguliuoja1">'Forma 12'!$O$54</definedName>
    <definedName name="VAS083_F_Nuotekuirdumbl1Kitosveiklosne1" localSheetId="11">'Forma 12'!$P$54</definedName>
    <definedName name="VAS083_F_Nuotekuirdumbl1Kitosveiklosne1">'Forma 12'!$P$54</definedName>
    <definedName name="VAS083_F_Nuotekuirdumbl1Nuotekudumblot1" localSheetId="11">'Forma 12'!$L$54</definedName>
    <definedName name="VAS083_F_Nuotekuirdumbl1Nuotekudumblot1">'Forma 12'!$L$54</definedName>
    <definedName name="VAS083_F_Nuotekuirdumbl1Nuotekusurinki1" localSheetId="11">'Forma 12'!$J$54</definedName>
    <definedName name="VAS083_F_Nuotekuirdumbl1Nuotekusurinki1">'Forma 12'!$J$54</definedName>
    <definedName name="VAS083_F_Nuotekuirdumbl1Nuotekuvalymas1" localSheetId="11">'Forma 12'!$K$54</definedName>
    <definedName name="VAS083_F_Nuotekuirdumbl1Nuotekuvalymas1">'Forma 12'!$K$54</definedName>
    <definedName name="VAS083_F_Nuotekuirdumbl1Pavirsiniunuot1" localSheetId="11">'Forma 12'!$M$54</definedName>
    <definedName name="VAS083_F_Nuotekuirdumbl1Pavirsiniunuot1">'Forma 12'!$M$54</definedName>
    <definedName name="VAS083_F_Nuotekuirdumbl2Apskaitosveikla1" localSheetId="11">'Forma 12'!$N$136</definedName>
    <definedName name="VAS083_F_Nuotekuirdumbl2Apskaitosveikla1">'Forma 12'!$N$136</definedName>
    <definedName name="VAS083_F_Nuotekuirdumbl2Geriamojovande7" localSheetId="11">'Forma 12'!$G$136</definedName>
    <definedName name="VAS083_F_Nuotekuirdumbl2Geriamojovande7">'Forma 12'!$G$136</definedName>
    <definedName name="VAS083_F_Nuotekuirdumbl2Geriamojovande8" localSheetId="11">'Forma 12'!$H$136</definedName>
    <definedName name="VAS083_F_Nuotekuirdumbl2Geriamojovande8">'Forma 12'!$H$136</definedName>
    <definedName name="VAS083_F_Nuotekuirdumbl2Geriamojovande9" localSheetId="11">'Forma 12'!$I$136</definedName>
    <definedName name="VAS083_F_Nuotekuirdumbl2Geriamojovande9">'Forma 12'!$I$136</definedName>
    <definedName name="VAS083_F_Nuotekuirdumbl2Kitareguliuoja1" localSheetId="11">'Forma 12'!$O$136</definedName>
    <definedName name="VAS083_F_Nuotekuirdumbl2Kitareguliuoja1">'Forma 12'!$O$136</definedName>
    <definedName name="VAS083_F_Nuotekuirdumbl2Kitosveiklosne1" localSheetId="11">'Forma 12'!$P$136</definedName>
    <definedName name="VAS083_F_Nuotekuirdumbl2Kitosveiklosne1">'Forma 12'!$P$136</definedName>
    <definedName name="VAS083_F_Nuotekuirdumbl2Nuotekudumblot1" localSheetId="11">'Forma 12'!$L$136</definedName>
    <definedName name="VAS083_F_Nuotekuirdumbl2Nuotekudumblot1">'Forma 12'!$L$136</definedName>
    <definedName name="VAS083_F_Nuotekuirdumbl2Nuotekusurinki1" localSheetId="11">'Forma 12'!$J$136</definedName>
    <definedName name="VAS083_F_Nuotekuirdumbl2Nuotekusurinki1">'Forma 12'!$J$136</definedName>
    <definedName name="VAS083_F_Nuotekuirdumbl2Nuotekuvalymas1" localSheetId="11">'Forma 12'!$K$136</definedName>
    <definedName name="VAS083_F_Nuotekuirdumbl2Nuotekuvalymas1">'Forma 12'!$K$136</definedName>
    <definedName name="VAS083_F_Nuotekuirdumbl2Pavirsiniunuot1" localSheetId="11">'Forma 12'!$M$136</definedName>
    <definedName name="VAS083_F_Nuotekuirdumbl2Pavirsiniunuot1">'Forma 12'!$M$136</definedName>
    <definedName name="VAS083_F_Nuotekuirdumbl3Apskaitosveikla1" localSheetId="11">'Forma 12'!$N$218</definedName>
    <definedName name="VAS083_F_Nuotekuirdumbl3Apskaitosveikla1">'Forma 12'!$N$218</definedName>
    <definedName name="VAS083_F_Nuotekuirdumbl3Geriamojovande7" localSheetId="11">'Forma 12'!$G$218</definedName>
    <definedName name="VAS083_F_Nuotekuirdumbl3Geriamojovande7">'Forma 12'!$G$218</definedName>
    <definedName name="VAS083_F_Nuotekuirdumbl3Geriamojovande8" localSheetId="11">'Forma 12'!$H$218</definedName>
    <definedName name="VAS083_F_Nuotekuirdumbl3Geriamojovande8">'Forma 12'!$H$218</definedName>
    <definedName name="VAS083_F_Nuotekuirdumbl3Geriamojovande9" localSheetId="11">'Forma 12'!$I$218</definedName>
    <definedName name="VAS083_F_Nuotekuirdumbl3Geriamojovande9">'Forma 12'!$I$218</definedName>
    <definedName name="VAS083_F_Nuotekuirdumbl3Kitareguliuoja1" localSheetId="11">'Forma 12'!$O$218</definedName>
    <definedName name="VAS083_F_Nuotekuirdumbl3Kitareguliuoja1">'Forma 12'!$O$218</definedName>
    <definedName name="VAS083_F_Nuotekuirdumbl3Kitosveiklosne1" localSheetId="11">'Forma 12'!$P$218</definedName>
    <definedName name="VAS083_F_Nuotekuirdumbl3Kitosveiklosne1">'Forma 12'!$P$218</definedName>
    <definedName name="VAS083_F_Nuotekuirdumbl3Nuotekudumblot1" localSheetId="11">'Forma 12'!$L$218</definedName>
    <definedName name="VAS083_F_Nuotekuirdumbl3Nuotekudumblot1">'Forma 12'!$L$218</definedName>
    <definedName name="VAS083_F_Nuotekuirdumbl3Nuotekusurinki1" localSheetId="11">'Forma 12'!$J$218</definedName>
    <definedName name="VAS083_F_Nuotekuirdumbl3Nuotekusurinki1">'Forma 12'!$J$218</definedName>
    <definedName name="VAS083_F_Nuotekuirdumbl3Nuotekuvalymas1" localSheetId="11">'Forma 12'!$K$218</definedName>
    <definedName name="VAS083_F_Nuotekuirdumbl3Nuotekuvalymas1">'Forma 12'!$K$218</definedName>
    <definedName name="VAS083_F_Nuotekuirdumbl3Pavirsiniunuot1" localSheetId="11">'Forma 12'!$M$218</definedName>
    <definedName name="VAS083_F_Nuotekuirdumbl3Pavirsiniunuot1">'Forma 12'!$M$218</definedName>
    <definedName name="VAS083_F_Pastataiadmini1Apskaitosveikla1" localSheetId="11">'Forma 12'!$N$25</definedName>
    <definedName name="VAS083_F_Pastataiadmini1Apskaitosveikla1">'Forma 12'!$N$25</definedName>
    <definedName name="VAS083_F_Pastataiadmini1Geriamojovande7" localSheetId="11">'Forma 12'!$G$25</definedName>
    <definedName name="VAS083_F_Pastataiadmini1Geriamojovande7">'Forma 12'!$G$25</definedName>
    <definedName name="VAS083_F_Pastataiadmini1Geriamojovande8" localSheetId="11">'Forma 12'!$H$25</definedName>
    <definedName name="VAS083_F_Pastataiadmini1Geriamojovande8">'Forma 12'!$H$25</definedName>
    <definedName name="VAS083_F_Pastataiadmini1Geriamojovande9" localSheetId="11">'Forma 12'!$I$25</definedName>
    <definedName name="VAS083_F_Pastataiadmini1Geriamojovande9">'Forma 12'!$I$25</definedName>
    <definedName name="VAS083_F_Pastataiadmini1Kitareguliuoja1" localSheetId="11">'Forma 12'!$O$25</definedName>
    <definedName name="VAS083_F_Pastataiadmini1Kitareguliuoja1">'Forma 12'!$O$25</definedName>
    <definedName name="VAS083_F_Pastataiadmini1Kitosveiklosne1" localSheetId="11">'Forma 12'!$P$25</definedName>
    <definedName name="VAS083_F_Pastataiadmini1Kitosveiklosne1">'Forma 12'!$P$25</definedName>
    <definedName name="VAS083_F_Pastataiadmini1Nuotekudumblot1" localSheetId="11">'Forma 12'!$L$25</definedName>
    <definedName name="VAS083_F_Pastataiadmini1Nuotekudumblot1">'Forma 12'!$L$25</definedName>
    <definedName name="VAS083_F_Pastataiadmini1Nuotekusurinki1" localSheetId="11">'Forma 12'!$J$25</definedName>
    <definedName name="VAS083_F_Pastataiadmini1Nuotekusurinki1">'Forma 12'!$J$25</definedName>
    <definedName name="VAS083_F_Pastataiadmini1Nuotekuvalymas1" localSheetId="11">'Forma 12'!$K$25</definedName>
    <definedName name="VAS083_F_Pastataiadmini1Nuotekuvalymas1">'Forma 12'!$K$25</definedName>
    <definedName name="VAS083_F_Pastataiadmini1Pavirsiniunuot1" localSheetId="11">'Forma 12'!$M$25</definedName>
    <definedName name="VAS083_F_Pastataiadmini1Pavirsiniunuot1">'Forma 12'!$M$25</definedName>
    <definedName name="VAS083_F_Pastataiadmini2Apskaitosveikla1" localSheetId="11">'Forma 12'!$N$107</definedName>
    <definedName name="VAS083_F_Pastataiadmini2Apskaitosveikla1">'Forma 12'!$N$107</definedName>
    <definedName name="VAS083_F_Pastataiadmini2Geriamojovande7" localSheetId="11">'Forma 12'!$G$107</definedName>
    <definedName name="VAS083_F_Pastataiadmini2Geriamojovande7">'Forma 12'!$G$107</definedName>
    <definedName name="VAS083_F_Pastataiadmini2Geriamojovande8" localSheetId="11">'Forma 12'!$H$107</definedName>
    <definedName name="VAS083_F_Pastataiadmini2Geriamojovande8">'Forma 12'!$H$107</definedName>
    <definedName name="VAS083_F_Pastataiadmini2Geriamojovande9" localSheetId="11">'Forma 12'!$I$107</definedName>
    <definedName name="VAS083_F_Pastataiadmini2Geriamojovande9">'Forma 12'!$I$107</definedName>
    <definedName name="VAS083_F_Pastataiadmini2Kitareguliuoja1" localSheetId="11">'Forma 12'!$O$107</definedName>
    <definedName name="VAS083_F_Pastataiadmini2Kitareguliuoja1">'Forma 12'!$O$107</definedName>
    <definedName name="VAS083_F_Pastataiadmini2Kitosveiklosne1" localSheetId="11">'Forma 12'!$P$107</definedName>
    <definedName name="VAS083_F_Pastataiadmini2Kitosveiklosne1">'Forma 12'!$P$107</definedName>
    <definedName name="VAS083_F_Pastataiadmini2Nuotekudumblot1" localSheetId="11">'Forma 12'!$L$107</definedName>
    <definedName name="VAS083_F_Pastataiadmini2Nuotekudumblot1">'Forma 12'!$L$107</definedName>
    <definedName name="VAS083_F_Pastataiadmini2Nuotekusurinki1" localSheetId="11">'Forma 12'!$J$107</definedName>
    <definedName name="VAS083_F_Pastataiadmini2Nuotekusurinki1">'Forma 12'!$J$107</definedName>
    <definedName name="VAS083_F_Pastataiadmini2Nuotekuvalymas1" localSheetId="11">'Forma 12'!$K$107</definedName>
    <definedName name="VAS083_F_Pastataiadmini2Nuotekuvalymas1">'Forma 12'!$K$107</definedName>
    <definedName name="VAS083_F_Pastataiadmini2Pavirsiniunuot1" localSheetId="11">'Forma 12'!$M$107</definedName>
    <definedName name="VAS083_F_Pastataiadmini2Pavirsiniunuot1">'Forma 12'!$M$107</definedName>
    <definedName name="VAS083_F_Pastataiadmini3Apskaitosveikla1" localSheetId="11">'Forma 12'!$N$189</definedName>
    <definedName name="VAS083_F_Pastataiadmini3Apskaitosveikla1">'Forma 12'!$N$189</definedName>
    <definedName name="VAS083_F_Pastataiadmini3Geriamojovande7" localSheetId="11">'Forma 12'!$G$189</definedName>
    <definedName name="VAS083_F_Pastataiadmini3Geriamojovande7">'Forma 12'!$G$189</definedName>
    <definedName name="VAS083_F_Pastataiadmini3Geriamojovande8" localSheetId="11">'Forma 12'!$H$189</definedName>
    <definedName name="VAS083_F_Pastataiadmini3Geriamojovande8">'Forma 12'!$H$189</definedName>
    <definedName name="VAS083_F_Pastataiadmini3Geriamojovande9" localSheetId="11">'Forma 12'!$I$189</definedName>
    <definedName name="VAS083_F_Pastataiadmini3Geriamojovande9">'Forma 12'!$I$189</definedName>
    <definedName name="VAS083_F_Pastataiadmini3Kitareguliuoja1" localSheetId="11">'Forma 12'!$O$189</definedName>
    <definedName name="VAS083_F_Pastataiadmini3Kitareguliuoja1">'Forma 12'!$O$189</definedName>
    <definedName name="VAS083_F_Pastataiadmini3Kitosveiklosne1" localSheetId="11">'Forma 12'!$P$189</definedName>
    <definedName name="VAS083_F_Pastataiadmini3Kitosveiklosne1">'Forma 12'!$P$189</definedName>
    <definedName name="VAS083_F_Pastataiadmini3Nuotekudumblot1" localSheetId="11">'Forma 12'!$L$189</definedName>
    <definedName name="VAS083_F_Pastataiadmini3Nuotekudumblot1">'Forma 12'!$L$189</definedName>
    <definedName name="VAS083_F_Pastataiadmini3Nuotekusurinki1" localSheetId="11">'Forma 12'!$J$189</definedName>
    <definedName name="VAS083_F_Pastataiadmini3Nuotekusurinki1">'Forma 12'!$J$189</definedName>
    <definedName name="VAS083_F_Pastataiadmini3Nuotekuvalymas1" localSheetId="11">'Forma 12'!$K$189</definedName>
    <definedName name="VAS083_F_Pastataiadmini3Nuotekuvalymas1">'Forma 12'!$K$189</definedName>
    <definedName name="VAS083_F_Pastataiadmini3Pavirsiniunuot1" localSheetId="11">'Forma 12'!$M$189</definedName>
    <definedName name="VAS083_F_Pastataiadmini3Pavirsiniunuot1">'Forma 12'!$M$189</definedName>
    <definedName name="VAS083_F_Pastataiirstat1Apskaitosveikla1" localSheetId="11">'Forma 12'!$N$24</definedName>
    <definedName name="VAS083_F_Pastataiirstat1Apskaitosveikla1">'Forma 12'!$N$24</definedName>
    <definedName name="VAS083_F_Pastataiirstat1Geriamojovande7" localSheetId="11">'Forma 12'!$G$24</definedName>
    <definedName name="VAS083_F_Pastataiirstat1Geriamojovande7">'Forma 12'!$G$24</definedName>
    <definedName name="VAS083_F_Pastataiirstat1Geriamojovande8" localSheetId="11">'Forma 12'!$H$24</definedName>
    <definedName name="VAS083_F_Pastataiirstat1Geriamojovande8">'Forma 12'!$H$24</definedName>
    <definedName name="VAS083_F_Pastataiirstat1Geriamojovande9" localSheetId="11">'Forma 12'!$I$24</definedName>
    <definedName name="VAS083_F_Pastataiirstat1Geriamojovande9">'Forma 12'!$I$24</definedName>
    <definedName name="VAS083_F_Pastataiirstat1Kitareguliuoja1" localSheetId="11">'Forma 12'!$O$24</definedName>
    <definedName name="VAS083_F_Pastataiirstat1Kitareguliuoja1">'Forma 12'!$O$24</definedName>
    <definedName name="VAS083_F_Pastataiirstat1Kitosveiklosne1" localSheetId="11">'Forma 12'!$P$24</definedName>
    <definedName name="VAS083_F_Pastataiirstat1Kitosveiklosne1">'Forma 12'!$P$24</definedName>
    <definedName name="VAS083_F_Pastataiirstat1Nuotekudumblot1" localSheetId="11">'Forma 12'!$L$24</definedName>
    <definedName name="VAS083_F_Pastataiirstat1Nuotekudumblot1">'Forma 12'!$L$24</definedName>
    <definedName name="VAS083_F_Pastataiirstat1Nuotekusurinki1" localSheetId="11">'Forma 12'!$J$24</definedName>
    <definedName name="VAS083_F_Pastataiirstat1Nuotekusurinki1">'Forma 12'!$J$24</definedName>
    <definedName name="VAS083_F_Pastataiirstat1Nuotekuvalymas1" localSheetId="11">'Forma 12'!$K$24</definedName>
    <definedName name="VAS083_F_Pastataiirstat1Nuotekuvalymas1">'Forma 12'!$K$24</definedName>
    <definedName name="VAS083_F_Pastataiirstat1Pavirsiniunuot1" localSheetId="11">'Forma 12'!$M$24</definedName>
    <definedName name="VAS083_F_Pastataiirstat1Pavirsiniunuot1">'Forma 12'!$M$24</definedName>
    <definedName name="VAS083_F_Pastataiirstat2Apskaitosveikla1" localSheetId="11">'Forma 12'!$N$106</definedName>
    <definedName name="VAS083_F_Pastataiirstat2Apskaitosveikla1">'Forma 12'!$N$106</definedName>
    <definedName name="VAS083_F_Pastataiirstat2Geriamojovande7" localSheetId="11">'Forma 12'!$G$106</definedName>
    <definedName name="VAS083_F_Pastataiirstat2Geriamojovande7">'Forma 12'!$G$106</definedName>
    <definedName name="VAS083_F_Pastataiirstat2Geriamojovande8" localSheetId="11">'Forma 12'!$H$106</definedName>
    <definedName name="VAS083_F_Pastataiirstat2Geriamojovande8">'Forma 12'!$H$106</definedName>
    <definedName name="VAS083_F_Pastataiirstat2Geriamojovande9" localSheetId="11">'Forma 12'!$I$106</definedName>
    <definedName name="VAS083_F_Pastataiirstat2Geriamojovande9">'Forma 12'!$I$106</definedName>
    <definedName name="VAS083_F_Pastataiirstat2Kitareguliuoja1" localSheetId="11">'Forma 12'!$O$106</definedName>
    <definedName name="VAS083_F_Pastataiirstat2Kitareguliuoja1">'Forma 12'!$O$106</definedName>
    <definedName name="VAS083_F_Pastataiirstat2Kitosveiklosne1" localSheetId="11">'Forma 12'!$P$106</definedName>
    <definedName name="VAS083_F_Pastataiirstat2Kitosveiklosne1">'Forma 12'!$P$106</definedName>
    <definedName name="VAS083_F_Pastataiirstat2Nuotekudumblot1" localSheetId="11">'Forma 12'!$L$106</definedName>
    <definedName name="VAS083_F_Pastataiirstat2Nuotekudumblot1">'Forma 12'!$L$106</definedName>
    <definedName name="VAS083_F_Pastataiirstat2Nuotekusurinki1" localSheetId="11">'Forma 12'!$J$106</definedName>
    <definedName name="VAS083_F_Pastataiirstat2Nuotekusurinki1">'Forma 12'!$J$106</definedName>
    <definedName name="VAS083_F_Pastataiirstat2Nuotekuvalymas1" localSheetId="11">'Forma 12'!$K$106</definedName>
    <definedName name="VAS083_F_Pastataiirstat2Nuotekuvalymas1">'Forma 12'!$K$106</definedName>
    <definedName name="VAS083_F_Pastataiirstat2Pavirsiniunuot1" localSheetId="11">'Forma 12'!$M$106</definedName>
    <definedName name="VAS083_F_Pastataiirstat2Pavirsiniunuot1">'Forma 12'!$M$106</definedName>
    <definedName name="VAS083_F_Pastataiirstat3Apskaitosveikla1" localSheetId="11">'Forma 12'!$N$188</definedName>
    <definedName name="VAS083_F_Pastataiirstat3Apskaitosveikla1">'Forma 12'!$N$188</definedName>
    <definedName name="VAS083_F_Pastataiirstat3Geriamojovande7" localSheetId="11">'Forma 12'!$G$188</definedName>
    <definedName name="VAS083_F_Pastataiirstat3Geriamojovande7">'Forma 12'!$G$188</definedName>
    <definedName name="VAS083_F_Pastataiirstat3Geriamojovande8" localSheetId="11">'Forma 12'!$H$188</definedName>
    <definedName name="VAS083_F_Pastataiirstat3Geriamojovande8">'Forma 12'!$H$188</definedName>
    <definedName name="VAS083_F_Pastataiirstat3Geriamojovande9" localSheetId="11">'Forma 12'!$I$188</definedName>
    <definedName name="VAS083_F_Pastataiirstat3Geriamojovande9">'Forma 12'!$I$188</definedName>
    <definedName name="VAS083_F_Pastataiirstat3Kitareguliuoja1" localSheetId="11">'Forma 12'!$O$188</definedName>
    <definedName name="VAS083_F_Pastataiirstat3Kitareguliuoja1">'Forma 12'!$O$188</definedName>
    <definedName name="VAS083_F_Pastataiirstat3Kitosveiklosne1" localSheetId="11">'Forma 12'!$P$188</definedName>
    <definedName name="VAS083_F_Pastataiirstat3Kitosveiklosne1">'Forma 12'!$P$188</definedName>
    <definedName name="VAS083_F_Pastataiirstat3Nuotekudumblot1" localSheetId="11">'Forma 12'!$L$188</definedName>
    <definedName name="VAS083_F_Pastataiirstat3Nuotekudumblot1">'Forma 12'!$L$188</definedName>
    <definedName name="VAS083_F_Pastataiirstat3Nuotekusurinki1" localSheetId="11">'Forma 12'!$J$188</definedName>
    <definedName name="VAS083_F_Pastataiirstat3Nuotekusurinki1">'Forma 12'!$J$188</definedName>
    <definedName name="VAS083_F_Pastataiirstat3Nuotekuvalymas1" localSheetId="11">'Forma 12'!$K$188</definedName>
    <definedName name="VAS083_F_Pastataiirstat3Nuotekuvalymas1">'Forma 12'!$K$188</definedName>
    <definedName name="VAS083_F_Pastataiirstat3Pavirsiniunuot1" localSheetId="11">'Forma 12'!$M$188</definedName>
    <definedName name="VAS083_F_Pastataiirstat3Pavirsiniunuot1">'Forma 12'!$M$188</definedName>
    <definedName name="VAS083_F_Saulessviesose1Apskaitosveikla1" localSheetId="11">'Forma 12'!$N$41</definedName>
    <definedName name="VAS083_F_Saulessviesose1Apskaitosveikla1">'Forma 12'!$N$41</definedName>
    <definedName name="VAS083_F_Saulessviesose1Geriamojovande7" localSheetId="11">'Forma 12'!$G$41</definedName>
    <definedName name="VAS083_F_Saulessviesose1Geriamojovande7">'Forma 12'!$G$41</definedName>
    <definedName name="VAS083_F_Saulessviesose1Geriamojovande8" localSheetId="11">'Forma 12'!$H$41</definedName>
    <definedName name="VAS083_F_Saulessviesose1Geriamojovande8">'Forma 12'!$H$41</definedName>
    <definedName name="VAS083_F_Saulessviesose1Geriamojovande9" localSheetId="11">'Forma 12'!$I$41</definedName>
    <definedName name="VAS083_F_Saulessviesose1Geriamojovande9">'Forma 12'!$I$41</definedName>
    <definedName name="VAS083_F_Saulessviesose1Kitareguliuoja1" localSheetId="11">'Forma 12'!$O$41</definedName>
    <definedName name="VAS083_F_Saulessviesose1Kitareguliuoja1">'Forma 12'!$O$41</definedName>
    <definedName name="VAS083_F_Saulessviesose1Kitosveiklosne1" localSheetId="11">'Forma 12'!$P$41</definedName>
    <definedName name="VAS083_F_Saulessviesose1Kitosveiklosne1">'Forma 12'!$P$41</definedName>
    <definedName name="VAS083_F_Saulessviesose1Nuotekudumblot1" localSheetId="11">'Forma 12'!$L$41</definedName>
    <definedName name="VAS083_F_Saulessviesose1Nuotekudumblot1">'Forma 12'!$L$41</definedName>
    <definedName name="VAS083_F_Saulessviesose1Nuotekusurinki1" localSheetId="11">'Forma 12'!$J$41</definedName>
    <definedName name="VAS083_F_Saulessviesose1Nuotekusurinki1">'Forma 12'!$J$41</definedName>
    <definedName name="VAS083_F_Saulessviesose1Nuotekuvalymas1" localSheetId="11">'Forma 12'!$K$41</definedName>
    <definedName name="VAS083_F_Saulessviesose1Nuotekuvalymas1">'Forma 12'!$K$41</definedName>
    <definedName name="VAS083_F_Saulessviesose1Pavirsiniunuot1" localSheetId="11">'Forma 12'!$M$41</definedName>
    <definedName name="VAS083_F_Saulessviesose1Pavirsiniunuot1">'Forma 12'!$M$41</definedName>
    <definedName name="VAS083_F_Saulessviesose2Apskaitosveikla1" localSheetId="11">'Forma 12'!$N$123</definedName>
    <definedName name="VAS083_F_Saulessviesose2Apskaitosveikla1">'Forma 12'!$N$123</definedName>
    <definedName name="VAS083_F_Saulessviesose2Geriamojovande7" localSheetId="11">'Forma 12'!$G$123</definedName>
    <definedName name="VAS083_F_Saulessviesose2Geriamojovande7">'Forma 12'!$G$123</definedName>
    <definedName name="VAS083_F_Saulessviesose2Geriamojovande8" localSheetId="11">'Forma 12'!$H$123</definedName>
    <definedName name="VAS083_F_Saulessviesose2Geriamojovande8">'Forma 12'!$H$123</definedName>
    <definedName name="VAS083_F_Saulessviesose2Geriamojovande9" localSheetId="11">'Forma 12'!$I$123</definedName>
    <definedName name="VAS083_F_Saulessviesose2Geriamojovande9">'Forma 12'!$I$123</definedName>
    <definedName name="VAS083_F_Saulessviesose2Kitareguliuoja1" localSheetId="11">'Forma 12'!$O$123</definedName>
    <definedName name="VAS083_F_Saulessviesose2Kitareguliuoja1">'Forma 12'!$O$123</definedName>
    <definedName name="VAS083_F_Saulessviesose2Kitosveiklosne1" localSheetId="11">'Forma 12'!$P$123</definedName>
    <definedName name="VAS083_F_Saulessviesose2Kitosveiklosne1">'Forma 12'!$P$123</definedName>
    <definedName name="VAS083_F_Saulessviesose2Nuotekudumblot1" localSheetId="11">'Forma 12'!$L$123</definedName>
    <definedName name="VAS083_F_Saulessviesose2Nuotekudumblot1">'Forma 12'!$L$123</definedName>
    <definedName name="VAS083_F_Saulessviesose2Nuotekusurinki1" localSheetId="11">'Forma 12'!$J$123</definedName>
    <definedName name="VAS083_F_Saulessviesose2Nuotekusurinki1">'Forma 12'!$J$123</definedName>
    <definedName name="VAS083_F_Saulessviesose2Nuotekuvalymas1" localSheetId="11">'Forma 12'!$K$123</definedName>
    <definedName name="VAS083_F_Saulessviesose2Nuotekuvalymas1">'Forma 12'!$K$123</definedName>
    <definedName name="VAS083_F_Saulessviesose2Pavirsiniunuot1" localSheetId="11">'Forma 12'!$M$123</definedName>
    <definedName name="VAS083_F_Saulessviesose2Pavirsiniunuot1">'Forma 12'!$M$123</definedName>
    <definedName name="VAS083_F_Saulessviesose3Apskaitosveikla1" localSheetId="11">'Forma 12'!$N$205</definedName>
    <definedName name="VAS083_F_Saulessviesose3Apskaitosveikla1">'Forma 12'!$N$205</definedName>
    <definedName name="VAS083_F_Saulessviesose3Geriamojovande7" localSheetId="11">'Forma 12'!$G$205</definedName>
    <definedName name="VAS083_F_Saulessviesose3Geriamojovande7">'Forma 12'!$G$205</definedName>
    <definedName name="VAS083_F_Saulessviesose3Geriamojovande8" localSheetId="11">'Forma 12'!$H$205</definedName>
    <definedName name="VAS083_F_Saulessviesose3Geriamojovande8">'Forma 12'!$H$205</definedName>
    <definedName name="VAS083_F_Saulessviesose3Geriamojovande9" localSheetId="11">'Forma 12'!$I$205</definedName>
    <definedName name="VAS083_F_Saulessviesose3Geriamojovande9">'Forma 12'!$I$205</definedName>
    <definedName name="VAS083_F_Saulessviesose3Kitareguliuoja1" localSheetId="11">'Forma 12'!$O$205</definedName>
    <definedName name="VAS083_F_Saulessviesose3Kitareguliuoja1">'Forma 12'!$O$205</definedName>
    <definedName name="VAS083_F_Saulessviesose3Kitosveiklosne1" localSheetId="11">'Forma 12'!$P$205</definedName>
    <definedName name="VAS083_F_Saulessviesose3Kitosveiklosne1">'Forma 12'!$P$205</definedName>
    <definedName name="VAS083_F_Saulessviesose3Nuotekudumblot1" localSheetId="11">'Forma 12'!$L$205</definedName>
    <definedName name="VAS083_F_Saulessviesose3Nuotekudumblot1">'Forma 12'!$L$205</definedName>
    <definedName name="VAS083_F_Saulessviesose3Nuotekusurinki1" localSheetId="11">'Forma 12'!$J$205</definedName>
    <definedName name="VAS083_F_Saulessviesose3Nuotekusurinki1">'Forma 12'!$J$205</definedName>
    <definedName name="VAS083_F_Saulessviesose3Nuotekuvalymas1" localSheetId="11">'Forma 12'!$K$205</definedName>
    <definedName name="VAS083_F_Saulessviesose3Nuotekuvalymas1">'Forma 12'!$K$205</definedName>
    <definedName name="VAS083_F_Saulessviesose3Pavirsiniunuot1" localSheetId="11">'Forma 12'!$M$205</definedName>
    <definedName name="VAS083_F_Saulessviesose3Pavirsiniunuot1">'Forma 12'!$M$205</definedName>
    <definedName name="VAS083_F_Silumosatsiska1Apskaitosveikla1" localSheetId="11">'Forma 12'!$N$67</definedName>
    <definedName name="VAS083_F_Silumosatsiska1Apskaitosveikla1">'Forma 12'!$N$67</definedName>
    <definedName name="VAS083_F_Silumosatsiska1Geriamojovande7" localSheetId="11">'Forma 12'!$G$67</definedName>
    <definedName name="VAS083_F_Silumosatsiska1Geriamojovande7">'Forma 12'!$G$67</definedName>
    <definedName name="VAS083_F_Silumosatsiska1Geriamojovande8" localSheetId="11">'Forma 12'!$H$67</definedName>
    <definedName name="VAS083_F_Silumosatsiska1Geriamojovande8">'Forma 12'!$H$67</definedName>
    <definedName name="VAS083_F_Silumosatsiska1Geriamojovande9" localSheetId="11">'Forma 12'!$I$67</definedName>
    <definedName name="VAS083_F_Silumosatsiska1Geriamojovande9">'Forma 12'!$I$67</definedName>
    <definedName name="VAS083_F_Silumosatsiska1Kitareguliuoja1" localSheetId="11">'Forma 12'!$O$67</definedName>
    <definedName name="VAS083_F_Silumosatsiska1Kitareguliuoja1">'Forma 12'!$O$67</definedName>
    <definedName name="VAS083_F_Silumosatsiska1Kitosveiklosne1" localSheetId="11">'Forma 12'!$P$67</definedName>
    <definedName name="VAS083_F_Silumosatsiska1Kitosveiklosne1">'Forma 12'!$P$67</definedName>
    <definedName name="VAS083_F_Silumosatsiska1Nuotekudumblot1" localSheetId="11">'Forma 12'!$L$67</definedName>
    <definedName name="VAS083_F_Silumosatsiska1Nuotekudumblot1">'Forma 12'!$L$67</definedName>
    <definedName name="VAS083_F_Silumosatsiska1Nuotekusurinki1" localSheetId="11">'Forma 12'!$J$67</definedName>
    <definedName name="VAS083_F_Silumosatsiska1Nuotekusurinki1">'Forma 12'!$J$67</definedName>
    <definedName name="VAS083_F_Silumosatsiska1Nuotekuvalymas1" localSheetId="11">'Forma 12'!$K$67</definedName>
    <definedName name="VAS083_F_Silumosatsiska1Nuotekuvalymas1">'Forma 12'!$K$67</definedName>
    <definedName name="VAS083_F_Silumosatsiska1Pavirsiniunuot1" localSheetId="11">'Forma 12'!$M$67</definedName>
    <definedName name="VAS083_F_Silumosatsiska1Pavirsiniunuot1">'Forma 12'!$M$67</definedName>
    <definedName name="VAS083_F_Silumosatsiska2Apskaitosveikla1" localSheetId="11">'Forma 12'!$N$149</definedName>
    <definedName name="VAS083_F_Silumosatsiska2Apskaitosveikla1">'Forma 12'!$N$149</definedName>
    <definedName name="VAS083_F_Silumosatsiska2Geriamojovande7" localSheetId="11">'Forma 12'!$G$149</definedName>
    <definedName name="VAS083_F_Silumosatsiska2Geriamojovande7">'Forma 12'!$G$149</definedName>
    <definedName name="VAS083_F_Silumosatsiska2Geriamojovande8" localSheetId="11">'Forma 12'!$H$149</definedName>
    <definedName name="VAS083_F_Silumosatsiska2Geriamojovande8">'Forma 12'!$H$149</definedName>
    <definedName name="VAS083_F_Silumosatsiska2Geriamojovande9" localSheetId="11">'Forma 12'!$I$149</definedName>
    <definedName name="VAS083_F_Silumosatsiska2Geriamojovande9">'Forma 12'!$I$149</definedName>
    <definedName name="VAS083_F_Silumosatsiska2Kitareguliuoja1" localSheetId="11">'Forma 12'!$O$149</definedName>
    <definedName name="VAS083_F_Silumosatsiska2Kitareguliuoja1">'Forma 12'!$O$149</definedName>
    <definedName name="VAS083_F_Silumosatsiska2Kitosveiklosne1" localSheetId="11">'Forma 12'!$P$149</definedName>
    <definedName name="VAS083_F_Silumosatsiska2Kitosveiklosne1">'Forma 12'!$P$149</definedName>
    <definedName name="VAS083_F_Silumosatsiska2Nuotekudumblot1" localSheetId="11">'Forma 12'!$L$149</definedName>
    <definedName name="VAS083_F_Silumosatsiska2Nuotekudumblot1">'Forma 12'!$L$149</definedName>
    <definedName name="VAS083_F_Silumosatsiska2Nuotekusurinki1" localSheetId="11">'Forma 12'!$J$149</definedName>
    <definedName name="VAS083_F_Silumosatsiska2Nuotekusurinki1">'Forma 12'!$J$149</definedName>
    <definedName name="VAS083_F_Silumosatsiska2Nuotekuvalymas1" localSheetId="11">'Forma 12'!$K$149</definedName>
    <definedName name="VAS083_F_Silumosatsiska2Nuotekuvalymas1">'Forma 12'!$K$149</definedName>
    <definedName name="VAS083_F_Silumosatsiska2Pavirsiniunuot1" localSheetId="11">'Forma 12'!$M$149</definedName>
    <definedName name="VAS083_F_Silumosatsiska2Pavirsiniunuot1">'Forma 12'!$M$149</definedName>
    <definedName name="VAS083_F_Silumosatsiska3Apskaitosveikla1" localSheetId="11">'Forma 12'!$N$231</definedName>
    <definedName name="VAS083_F_Silumosatsiska3Apskaitosveikla1">'Forma 12'!$N$231</definedName>
    <definedName name="VAS083_F_Silumosatsiska3Geriamojovande7" localSheetId="11">'Forma 12'!$G$231</definedName>
    <definedName name="VAS083_F_Silumosatsiska3Geriamojovande7">'Forma 12'!$G$231</definedName>
    <definedName name="VAS083_F_Silumosatsiska3Geriamojovande8" localSheetId="11">'Forma 12'!$H$231</definedName>
    <definedName name="VAS083_F_Silumosatsiska3Geriamojovande8">'Forma 12'!$H$231</definedName>
    <definedName name="VAS083_F_Silumosatsiska3Geriamojovande9" localSheetId="11">'Forma 12'!$I$231</definedName>
    <definedName name="VAS083_F_Silumosatsiska3Geriamojovande9">'Forma 12'!$I$231</definedName>
    <definedName name="VAS083_F_Silumosatsiska3Kitareguliuoja1" localSheetId="11">'Forma 12'!$O$231</definedName>
    <definedName name="VAS083_F_Silumosatsiska3Kitareguliuoja1">'Forma 12'!$O$231</definedName>
    <definedName name="VAS083_F_Silumosatsiska3Kitosveiklosne1" localSheetId="11">'Forma 12'!$P$231</definedName>
    <definedName name="VAS083_F_Silumosatsiska3Kitosveiklosne1">'Forma 12'!$P$231</definedName>
    <definedName name="VAS083_F_Silumosatsiska3Nuotekudumblot1" localSheetId="11">'Forma 12'!$L$231</definedName>
    <definedName name="VAS083_F_Silumosatsiska3Nuotekudumblot1">'Forma 12'!$L$231</definedName>
    <definedName name="VAS083_F_Silumosatsiska3Nuotekusurinki1" localSheetId="11">'Forma 12'!$J$231</definedName>
    <definedName name="VAS083_F_Silumosatsiska3Nuotekusurinki1">'Forma 12'!$J$231</definedName>
    <definedName name="VAS083_F_Silumosatsiska3Nuotekuvalymas1" localSheetId="11">'Forma 12'!$K$231</definedName>
    <definedName name="VAS083_F_Silumosatsiska3Nuotekuvalymas1">'Forma 12'!$K$231</definedName>
    <definedName name="VAS083_F_Silumosatsiska3Pavirsiniunuot1" localSheetId="11">'Forma 12'!$M$231</definedName>
    <definedName name="VAS083_F_Silumosatsiska3Pavirsiniunuot1">'Forma 12'!$M$231</definedName>
    <definedName name="VAS083_F_Silumosirkarst1Apskaitosveikla1" localSheetId="11">'Forma 12'!$N$37</definedName>
    <definedName name="VAS083_F_Silumosirkarst1Apskaitosveikla1">'Forma 12'!$N$37</definedName>
    <definedName name="VAS083_F_Silumosirkarst1Geriamojovande7" localSheetId="11">'Forma 12'!$G$37</definedName>
    <definedName name="VAS083_F_Silumosirkarst1Geriamojovande7">'Forma 12'!$G$37</definedName>
    <definedName name="VAS083_F_Silumosirkarst1Geriamojovande8" localSheetId="11">'Forma 12'!$H$37</definedName>
    <definedName name="VAS083_F_Silumosirkarst1Geriamojovande8">'Forma 12'!$H$37</definedName>
    <definedName name="VAS083_F_Silumosirkarst1Geriamojovande9" localSheetId="11">'Forma 12'!$I$37</definedName>
    <definedName name="VAS083_F_Silumosirkarst1Geriamojovande9">'Forma 12'!$I$37</definedName>
    <definedName name="VAS083_F_Silumosirkarst1Kitareguliuoja1" localSheetId="11">'Forma 12'!$O$37</definedName>
    <definedName name="VAS083_F_Silumosirkarst1Kitareguliuoja1">'Forma 12'!$O$37</definedName>
    <definedName name="VAS083_F_Silumosirkarst1Kitosveiklosne1" localSheetId="11">'Forma 12'!$P$37</definedName>
    <definedName name="VAS083_F_Silumosirkarst1Kitosveiklosne1">'Forma 12'!$P$37</definedName>
    <definedName name="VAS083_F_Silumosirkarst1Nuotekudumblot1" localSheetId="11">'Forma 12'!$L$37</definedName>
    <definedName name="VAS083_F_Silumosirkarst1Nuotekudumblot1">'Forma 12'!$L$37</definedName>
    <definedName name="VAS083_F_Silumosirkarst1Nuotekusurinki1" localSheetId="11">'Forma 12'!$J$37</definedName>
    <definedName name="VAS083_F_Silumosirkarst1Nuotekusurinki1">'Forma 12'!$J$37</definedName>
    <definedName name="VAS083_F_Silumosirkarst1Nuotekuvalymas1" localSheetId="11">'Forma 12'!$K$37</definedName>
    <definedName name="VAS083_F_Silumosirkarst1Nuotekuvalymas1">'Forma 12'!$K$37</definedName>
    <definedName name="VAS083_F_Silumosirkarst1Pavirsiniunuot1" localSheetId="11">'Forma 12'!$M$37</definedName>
    <definedName name="VAS083_F_Silumosirkarst1Pavirsiniunuot1">'Forma 12'!$M$37</definedName>
    <definedName name="VAS083_F_Silumosirkarst2Apskaitosveikla1" localSheetId="11">'Forma 12'!$N$119</definedName>
    <definedName name="VAS083_F_Silumosirkarst2Apskaitosveikla1">'Forma 12'!$N$119</definedName>
    <definedName name="VAS083_F_Silumosirkarst2Geriamojovande7" localSheetId="11">'Forma 12'!$G$119</definedName>
    <definedName name="VAS083_F_Silumosirkarst2Geriamojovande7">'Forma 12'!$G$119</definedName>
    <definedName name="VAS083_F_Silumosirkarst2Geriamojovande8" localSheetId="11">'Forma 12'!$H$119</definedName>
    <definedName name="VAS083_F_Silumosirkarst2Geriamojovande8">'Forma 12'!$H$119</definedName>
    <definedName name="VAS083_F_Silumosirkarst2Geriamojovande9" localSheetId="11">'Forma 12'!$I$119</definedName>
    <definedName name="VAS083_F_Silumosirkarst2Geriamojovande9">'Forma 12'!$I$119</definedName>
    <definedName name="VAS083_F_Silumosirkarst2Kitareguliuoja1" localSheetId="11">'Forma 12'!$O$119</definedName>
    <definedName name="VAS083_F_Silumosirkarst2Kitareguliuoja1">'Forma 12'!$O$119</definedName>
    <definedName name="VAS083_F_Silumosirkarst2Kitosveiklosne1" localSheetId="11">'Forma 12'!$P$119</definedName>
    <definedName name="VAS083_F_Silumosirkarst2Kitosveiklosne1">'Forma 12'!$P$119</definedName>
    <definedName name="VAS083_F_Silumosirkarst2Nuotekudumblot1" localSheetId="11">'Forma 12'!$L$119</definedName>
    <definedName name="VAS083_F_Silumosirkarst2Nuotekudumblot1">'Forma 12'!$L$119</definedName>
    <definedName name="VAS083_F_Silumosirkarst2Nuotekusurinki1" localSheetId="11">'Forma 12'!$J$119</definedName>
    <definedName name="VAS083_F_Silumosirkarst2Nuotekusurinki1">'Forma 12'!$J$119</definedName>
    <definedName name="VAS083_F_Silumosirkarst2Nuotekuvalymas1" localSheetId="11">'Forma 12'!$K$119</definedName>
    <definedName name="VAS083_F_Silumosirkarst2Nuotekuvalymas1">'Forma 12'!$K$119</definedName>
    <definedName name="VAS083_F_Silumosirkarst2Pavirsiniunuot1" localSheetId="11">'Forma 12'!$M$119</definedName>
    <definedName name="VAS083_F_Silumosirkarst2Pavirsiniunuot1">'Forma 12'!$M$119</definedName>
    <definedName name="VAS083_F_Silumosirkarst3Apskaitosveikla1" localSheetId="11">'Forma 12'!$N$201</definedName>
    <definedName name="VAS083_F_Silumosirkarst3Apskaitosveikla1">'Forma 12'!$N$201</definedName>
    <definedName name="VAS083_F_Silumosirkarst3Geriamojovande7" localSheetId="11">'Forma 12'!$G$201</definedName>
    <definedName name="VAS083_F_Silumosirkarst3Geriamojovande7">'Forma 12'!$G$201</definedName>
    <definedName name="VAS083_F_Silumosirkarst3Geriamojovande8" localSheetId="11">'Forma 12'!$H$201</definedName>
    <definedName name="VAS083_F_Silumosirkarst3Geriamojovande8">'Forma 12'!$H$201</definedName>
    <definedName name="VAS083_F_Silumosirkarst3Geriamojovande9" localSheetId="11">'Forma 12'!$I$201</definedName>
    <definedName name="VAS083_F_Silumosirkarst3Geriamojovande9">'Forma 12'!$I$201</definedName>
    <definedName name="VAS083_F_Silumosirkarst3Kitareguliuoja1" localSheetId="11">'Forma 12'!$O$201</definedName>
    <definedName name="VAS083_F_Silumosirkarst3Kitareguliuoja1">'Forma 12'!$O$201</definedName>
    <definedName name="VAS083_F_Silumosirkarst3Kitosveiklosne1" localSheetId="11">'Forma 12'!$P$201</definedName>
    <definedName name="VAS083_F_Silumosirkarst3Kitosveiklosne1">'Forma 12'!$P$201</definedName>
    <definedName name="VAS083_F_Silumosirkarst3Nuotekudumblot1" localSheetId="11">'Forma 12'!$L$201</definedName>
    <definedName name="VAS083_F_Silumosirkarst3Nuotekudumblot1">'Forma 12'!$L$201</definedName>
    <definedName name="VAS083_F_Silumosirkarst3Nuotekusurinki1" localSheetId="11">'Forma 12'!$J$201</definedName>
    <definedName name="VAS083_F_Silumosirkarst3Nuotekusurinki1">'Forma 12'!$J$201</definedName>
    <definedName name="VAS083_F_Silumosirkarst3Nuotekuvalymas1" localSheetId="11">'Forma 12'!$K$201</definedName>
    <definedName name="VAS083_F_Silumosirkarst3Nuotekuvalymas1">'Forma 12'!$K$201</definedName>
    <definedName name="VAS083_F_Silumosirkarst3Pavirsiniunuot1" localSheetId="11">'Forma 12'!$M$201</definedName>
    <definedName name="VAS083_F_Silumosirkarst3Pavirsiniunuot1">'Forma 12'!$M$201</definedName>
    <definedName name="VAS083_F_Specprogramine1Apskaitosveikla1" localSheetId="11">'Forma 12'!$N$16</definedName>
    <definedName name="VAS083_F_Specprogramine1Apskaitosveikla1">'Forma 12'!$N$16</definedName>
    <definedName name="VAS083_F_Specprogramine1Geriamojovande7" localSheetId="11">'Forma 12'!$G$16</definedName>
    <definedName name="VAS083_F_Specprogramine1Geriamojovande7">'Forma 12'!$G$16</definedName>
    <definedName name="VAS083_F_Specprogramine1Geriamojovande8" localSheetId="11">'Forma 12'!$H$16</definedName>
    <definedName name="VAS083_F_Specprogramine1Geriamojovande8">'Forma 12'!$H$16</definedName>
    <definedName name="VAS083_F_Specprogramine1Geriamojovande9" localSheetId="11">'Forma 12'!$I$16</definedName>
    <definedName name="VAS083_F_Specprogramine1Geriamojovande9">'Forma 12'!$I$16</definedName>
    <definedName name="VAS083_F_Specprogramine1Kitareguliuoja1" localSheetId="11">'Forma 12'!$O$16</definedName>
    <definedName name="VAS083_F_Specprogramine1Kitareguliuoja1">'Forma 12'!$O$16</definedName>
    <definedName name="VAS083_F_Specprogramine1Kitosveiklosne1" localSheetId="11">'Forma 12'!$P$16</definedName>
    <definedName name="VAS083_F_Specprogramine1Kitosveiklosne1">'Forma 12'!$P$16</definedName>
    <definedName name="VAS083_F_Specprogramine1Nuotekudumblot1" localSheetId="11">'Forma 12'!$L$16</definedName>
    <definedName name="VAS083_F_Specprogramine1Nuotekudumblot1">'Forma 12'!$L$16</definedName>
    <definedName name="VAS083_F_Specprogramine1Nuotekusurinki1" localSheetId="11">'Forma 12'!$J$16</definedName>
    <definedName name="VAS083_F_Specprogramine1Nuotekusurinki1">'Forma 12'!$J$16</definedName>
    <definedName name="VAS083_F_Specprogramine1Nuotekuvalymas1" localSheetId="11">'Forma 12'!$K$16</definedName>
    <definedName name="VAS083_F_Specprogramine1Nuotekuvalymas1">'Forma 12'!$K$16</definedName>
    <definedName name="VAS083_F_Specprogramine1Pavirsiniunuot1" localSheetId="11">'Forma 12'!$M$16</definedName>
    <definedName name="VAS083_F_Specprogramine1Pavirsiniunuot1">'Forma 12'!$M$16</definedName>
    <definedName name="VAS083_F_Specprogramine2Apskaitosveikla1" localSheetId="11">'Forma 12'!$N$98</definedName>
    <definedName name="VAS083_F_Specprogramine2Apskaitosveikla1">'Forma 12'!$N$98</definedName>
    <definedName name="VAS083_F_Specprogramine2Geriamojovande7" localSheetId="11">'Forma 12'!$G$98</definedName>
    <definedName name="VAS083_F_Specprogramine2Geriamojovande7">'Forma 12'!$G$98</definedName>
    <definedName name="VAS083_F_Specprogramine2Geriamojovande8" localSheetId="11">'Forma 12'!$H$98</definedName>
    <definedName name="VAS083_F_Specprogramine2Geriamojovande8">'Forma 12'!$H$98</definedName>
    <definedName name="VAS083_F_Specprogramine2Geriamojovande9" localSheetId="11">'Forma 12'!$I$98</definedName>
    <definedName name="VAS083_F_Specprogramine2Geriamojovande9">'Forma 12'!$I$98</definedName>
    <definedName name="VAS083_F_Specprogramine2Kitareguliuoja1" localSheetId="11">'Forma 12'!$O$98</definedName>
    <definedName name="VAS083_F_Specprogramine2Kitareguliuoja1">'Forma 12'!$O$98</definedName>
    <definedName name="VAS083_F_Specprogramine2Kitosveiklosne1" localSheetId="11">'Forma 12'!$P$98</definedName>
    <definedName name="VAS083_F_Specprogramine2Kitosveiklosne1">'Forma 12'!$P$98</definedName>
    <definedName name="VAS083_F_Specprogramine2Nuotekudumblot1" localSheetId="11">'Forma 12'!$L$98</definedName>
    <definedName name="VAS083_F_Specprogramine2Nuotekudumblot1">'Forma 12'!$L$98</definedName>
    <definedName name="VAS083_F_Specprogramine2Nuotekusurinki1" localSheetId="11">'Forma 12'!$J$98</definedName>
    <definedName name="VAS083_F_Specprogramine2Nuotekusurinki1">'Forma 12'!$J$98</definedName>
    <definedName name="VAS083_F_Specprogramine2Nuotekuvalymas1" localSheetId="11">'Forma 12'!$K$98</definedName>
    <definedName name="VAS083_F_Specprogramine2Nuotekuvalymas1">'Forma 12'!$K$98</definedName>
    <definedName name="VAS083_F_Specprogramine2Pavirsiniunuot1" localSheetId="11">'Forma 12'!$M$98</definedName>
    <definedName name="VAS083_F_Specprogramine2Pavirsiniunuot1">'Forma 12'!$M$98</definedName>
    <definedName name="VAS083_F_Specprogramine3Apskaitosveikla1" localSheetId="11">'Forma 12'!$N$180</definedName>
    <definedName name="VAS083_F_Specprogramine3Apskaitosveikla1">'Forma 12'!$N$180</definedName>
    <definedName name="VAS083_F_Specprogramine3Geriamojovande7" localSheetId="11">'Forma 12'!$G$180</definedName>
    <definedName name="VAS083_F_Specprogramine3Geriamojovande7">'Forma 12'!$G$180</definedName>
    <definedName name="VAS083_F_Specprogramine3Geriamojovande8" localSheetId="11">'Forma 12'!$H$180</definedName>
    <definedName name="VAS083_F_Specprogramine3Geriamojovande8">'Forma 12'!$H$180</definedName>
    <definedName name="VAS083_F_Specprogramine3Geriamojovande9" localSheetId="11">'Forma 12'!$I$180</definedName>
    <definedName name="VAS083_F_Specprogramine3Geriamojovande9">'Forma 12'!$I$180</definedName>
    <definedName name="VAS083_F_Specprogramine3Kitareguliuoja1" localSheetId="11">'Forma 12'!$O$180</definedName>
    <definedName name="VAS083_F_Specprogramine3Kitareguliuoja1">'Forma 12'!$O$180</definedName>
    <definedName name="VAS083_F_Specprogramine3Kitosveiklosne1" localSheetId="11">'Forma 12'!$P$180</definedName>
    <definedName name="VAS083_F_Specprogramine3Kitosveiklosne1">'Forma 12'!$P$180</definedName>
    <definedName name="VAS083_F_Specprogramine3Nuotekudumblot1" localSheetId="11">'Forma 12'!$L$180</definedName>
    <definedName name="VAS083_F_Specprogramine3Nuotekudumblot1">'Forma 12'!$L$180</definedName>
    <definedName name="VAS083_F_Specprogramine3Nuotekusurinki1" localSheetId="11">'Forma 12'!$J$180</definedName>
    <definedName name="VAS083_F_Specprogramine3Nuotekusurinki1">'Forma 12'!$J$180</definedName>
    <definedName name="VAS083_F_Specprogramine3Nuotekuvalymas1" localSheetId="11">'Forma 12'!$K$180</definedName>
    <definedName name="VAS083_F_Specprogramine3Nuotekuvalymas1">'Forma 12'!$K$180</definedName>
    <definedName name="VAS083_F_Specprogramine3Pavirsiniunuot1" localSheetId="11">'Forma 12'!$M$180</definedName>
    <definedName name="VAS083_F_Specprogramine3Pavirsiniunuot1">'Forma 12'!$M$180</definedName>
    <definedName name="VAS083_F_Standartinepro1Apskaitosveikla1" localSheetId="11">'Forma 12'!$N$12</definedName>
    <definedName name="VAS083_F_Standartinepro1Apskaitosveikla1">'Forma 12'!$N$12</definedName>
    <definedName name="VAS083_F_Standartinepro1Geriamojovande7" localSheetId="11">'Forma 12'!$G$12</definedName>
    <definedName name="VAS083_F_Standartinepro1Geriamojovande7">'Forma 12'!$G$12</definedName>
    <definedName name="VAS083_F_Standartinepro1Geriamojovande8" localSheetId="11">'Forma 12'!$H$12</definedName>
    <definedName name="VAS083_F_Standartinepro1Geriamojovande8">'Forma 12'!$H$12</definedName>
    <definedName name="VAS083_F_Standartinepro1Geriamojovande9" localSheetId="11">'Forma 12'!$I$12</definedName>
    <definedName name="VAS083_F_Standartinepro1Geriamojovande9">'Forma 12'!$I$12</definedName>
    <definedName name="VAS083_F_Standartinepro1Kitareguliuoja1" localSheetId="11">'Forma 12'!$O$12</definedName>
    <definedName name="VAS083_F_Standartinepro1Kitareguliuoja1">'Forma 12'!$O$12</definedName>
    <definedName name="VAS083_F_Standartinepro1Kitosveiklosne1" localSheetId="11">'Forma 12'!$P$12</definedName>
    <definedName name="VAS083_F_Standartinepro1Kitosveiklosne1">'Forma 12'!$P$12</definedName>
    <definedName name="VAS083_F_Standartinepro1Nuotekudumblot1" localSheetId="11">'Forma 12'!$L$12</definedName>
    <definedName name="VAS083_F_Standartinepro1Nuotekudumblot1">'Forma 12'!$L$12</definedName>
    <definedName name="VAS083_F_Standartinepro1Nuotekusurinki1" localSheetId="11">'Forma 12'!$J$12</definedName>
    <definedName name="VAS083_F_Standartinepro1Nuotekusurinki1">'Forma 12'!$J$12</definedName>
    <definedName name="VAS083_F_Standartinepro1Nuotekuvalymas1" localSheetId="11">'Forma 12'!$K$12</definedName>
    <definedName name="VAS083_F_Standartinepro1Nuotekuvalymas1">'Forma 12'!$K$12</definedName>
    <definedName name="VAS083_F_Standartinepro1Pavirsiniunuot1" localSheetId="11">'Forma 12'!$M$12</definedName>
    <definedName name="VAS083_F_Standartinepro1Pavirsiniunuot1">'Forma 12'!$M$12</definedName>
    <definedName name="VAS083_F_Standartinepro2Apskaitosveikla1" localSheetId="11">'Forma 12'!$N$94</definedName>
    <definedName name="VAS083_F_Standartinepro2Apskaitosveikla1">'Forma 12'!$N$94</definedName>
    <definedName name="VAS083_F_Standartinepro2Geriamojovande7" localSheetId="11">'Forma 12'!$G$94</definedName>
    <definedName name="VAS083_F_Standartinepro2Geriamojovande7">'Forma 12'!$G$94</definedName>
    <definedName name="VAS083_F_Standartinepro2Geriamojovande8" localSheetId="11">'Forma 12'!$H$94</definedName>
    <definedName name="VAS083_F_Standartinepro2Geriamojovande8">'Forma 12'!$H$94</definedName>
    <definedName name="VAS083_F_Standartinepro2Geriamojovande9" localSheetId="11">'Forma 12'!$I$94</definedName>
    <definedName name="VAS083_F_Standartinepro2Geriamojovande9">'Forma 12'!$I$94</definedName>
    <definedName name="VAS083_F_Standartinepro2Kitareguliuoja1" localSheetId="11">'Forma 12'!$O$94</definedName>
    <definedName name="VAS083_F_Standartinepro2Kitareguliuoja1">'Forma 12'!$O$94</definedName>
    <definedName name="VAS083_F_Standartinepro2Kitosveiklosne1" localSheetId="11">'Forma 12'!$P$94</definedName>
    <definedName name="VAS083_F_Standartinepro2Kitosveiklosne1">'Forma 12'!$P$94</definedName>
    <definedName name="VAS083_F_Standartinepro2Nuotekudumblot1" localSheetId="11">'Forma 12'!$L$94</definedName>
    <definedName name="VAS083_F_Standartinepro2Nuotekudumblot1">'Forma 12'!$L$94</definedName>
    <definedName name="VAS083_F_Standartinepro2Nuotekusurinki1" localSheetId="11">'Forma 12'!$J$94</definedName>
    <definedName name="VAS083_F_Standartinepro2Nuotekusurinki1">'Forma 12'!$J$94</definedName>
    <definedName name="VAS083_F_Standartinepro2Nuotekuvalymas1" localSheetId="11">'Forma 12'!$K$94</definedName>
    <definedName name="VAS083_F_Standartinepro2Nuotekuvalymas1">'Forma 12'!$K$94</definedName>
    <definedName name="VAS083_F_Standartinepro2Pavirsiniunuot1" localSheetId="11">'Forma 12'!$M$94</definedName>
    <definedName name="VAS083_F_Standartinepro2Pavirsiniunuot1">'Forma 12'!$M$94</definedName>
    <definedName name="VAS083_F_Standartinepro3Apskaitosveikla1" localSheetId="11">'Forma 12'!$N$176</definedName>
    <definedName name="VAS083_F_Standartinepro3Apskaitosveikla1">'Forma 12'!$N$176</definedName>
    <definedName name="VAS083_F_Standartinepro3Geriamojovande7" localSheetId="11">'Forma 12'!$G$176</definedName>
    <definedName name="VAS083_F_Standartinepro3Geriamojovande7">'Forma 12'!$G$176</definedName>
    <definedName name="VAS083_F_Standartinepro3Geriamojovande8" localSheetId="11">'Forma 12'!$H$176</definedName>
    <definedName name="VAS083_F_Standartinepro3Geriamojovande8">'Forma 12'!$H$176</definedName>
    <definedName name="VAS083_F_Standartinepro3Geriamojovande9" localSheetId="11">'Forma 12'!$I$176</definedName>
    <definedName name="VAS083_F_Standartinepro3Geriamojovande9">'Forma 12'!$I$176</definedName>
    <definedName name="VAS083_F_Standartinepro3Kitareguliuoja1" localSheetId="11">'Forma 12'!$O$176</definedName>
    <definedName name="VAS083_F_Standartinepro3Kitareguliuoja1">'Forma 12'!$O$176</definedName>
    <definedName name="VAS083_F_Standartinepro3Kitosveiklosne1" localSheetId="11">'Forma 12'!$P$176</definedName>
    <definedName name="VAS083_F_Standartinepro3Kitosveiklosne1">'Forma 12'!$P$176</definedName>
    <definedName name="VAS083_F_Standartinepro3Nuotekudumblot1" localSheetId="11">'Forma 12'!$L$176</definedName>
    <definedName name="VAS083_F_Standartinepro3Nuotekudumblot1">'Forma 12'!$L$176</definedName>
    <definedName name="VAS083_F_Standartinepro3Nuotekusurinki1" localSheetId="11">'Forma 12'!$J$176</definedName>
    <definedName name="VAS083_F_Standartinepro3Nuotekusurinki1">'Forma 12'!$J$176</definedName>
    <definedName name="VAS083_F_Standartinepro3Nuotekuvalymas1" localSheetId="11">'Forma 12'!$K$176</definedName>
    <definedName name="VAS083_F_Standartinepro3Nuotekuvalymas1">'Forma 12'!$K$176</definedName>
    <definedName name="VAS083_F_Standartinepro3Pavirsiniunuot1" localSheetId="11">'Forma 12'!$M$176</definedName>
    <definedName name="VAS083_F_Standartinepro3Pavirsiniunuot1">'Forma 12'!$M$176</definedName>
    <definedName name="VAS083_F_Tiesiogiaipask1Apskaitosveikla1" localSheetId="11">'Forma 12'!$N$10</definedName>
    <definedName name="VAS083_F_Tiesiogiaipask1Apskaitosveikla1">'Forma 12'!$N$10</definedName>
    <definedName name="VAS083_F_Tiesiogiaipask1Geriamojovande7" localSheetId="11">'Forma 12'!$G$10</definedName>
    <definedName name="VAS083_F_Tiesiogiaipask1Geriamojovande7">'Forma 12'!$G$10</definedName>
    <definedName name="VAS083_F_Tiesiogiaipask1Geriamojovande8" localSheetId="11">'Forma 12'!$H$10</definedName>
    <definedName name="VAS083_F_Tiesiogiaipask1Geriamojovande8">'Forma 12'!$H$10</definedName>
    <definedName name="VAS083_F_Tiesiogiaipask1Geriamojovande9" localSheetId="11">'Forma 12'!$I$10</definedName>
    <definedName name="VAS083_F_Tiesiogiaipask1Geriamojovande9">'Forma 12'!$I$10</definedName>
    <definedName name="VAS083_F_Tiesiogiaipask1Kitareguliuoja1" localSheetId="11">'Forma 12'!$O$10</definedName>
    <definedName name="VAS083_F_Tiesiogiaipask1Kitareguliuoja1">'Forma 12'!$O$10</definedName>
    <definedName name="VAS083_F_Tiesiogiaipask1Kitosveiklosne1" localSheetId="11">'Forma 12'!$P$10</definedName>
    <definedName name="VAS083_F_Tiesiogiaipask1Kitosveiklosne1">'Forma 12'!$P$10</definedName>
    <definedName name="VAS083_F_Tiesiogiaipask1Nuotekudumblot1" localSheetId="11">'Forma 12'!$L$10</definedName>
    <definedName name="VAS083_F_Tiesiogiaipask1Nuotekudumblot1">'Forma 12'!$L$10</definedName>
    <definedName name="VAS083_F_Tiesiogiaipask1Nuotekusurinki1" localSheetId="11">'Forma 12'!$J$10</definedName>
    <definedName name="VAS083_F_Tiesiogiaipask1Nuotekusurinki1">'Forma 12'!$J$10</definedName>
    <definedName name="VAS083_F_Tiesiogiaipask1Nuotekuvalymas1" localSheetId="11">'Forma 12'!$K$10</definedName>
    <definedName name="VAS083_F_Tiesiogiaipask1Nuotekuvalymas1">'Forma 12'!$K$10</definedName>
    <definedName name="VAS083_F_Tiesiogiaipask1Pavirsiniunuot1" localSheetId="11">'Forma 12'!$M$10</definedName>
    <definedName name="VAS083_F_Tiesiogiaipask1Pavirsiniunuot1">'Forma 12'!$M$10</definedName>
    <definedName name="VAS083_F_Transportoprie1Apskaitosveikla1" localSheetId="11">'Forma 12'!$N$79</definedName>
    <definedName name="VAS083_F_Transportoprie1Apskaitosveikla1">'Forma 12'!$N$79</definedName>
    <definedName name="VAS083_F_Transportoprie1Geriamojovande7" localSheetId="11">'Forma 12'!$G$79</definedName>
    <definedName name="VAS083_F_Transportoprie1Geriamojovande7">'Forma 12'!$G$79</definedName>
    <definedName name="VAS083_F_Transportoprie1Geriamojovande8" localSheetId="11">'Forma 12'!$H$79</definedName>
    <definedName name="VAS083_F_Transportoprie1Geriamojovande8">'Forma 12'!$H$79</definedName>
    <definedName name="VAS083_F_Transportoprie1Geriamojovande9" localSheetId="11">'Forma 12'!$I$79</definedName>
    <definedName name="VAS083_F_Transportoprie1Geriamojovande9">'Forma 12'!$I$79</definedName>
    <definedName name="VAS083_F_Transportoprie1Kitareguliuoja1" localSheetId="11">'Forma 12'!$O$79</definedName>
    <definedName name="VAS083_F_Transportoprie1Kitareguliuoja1">'Forma 12'!$O$79</definedName>
    <definedName name="VAS083_F_Transportoprie1Kitosveiklosne1" localSheetId="11">'Forma 12'!$P$79</definedName>
    <definedName name="VAS083_F_Transportoprie1Kitosveiklosne1">'Forma 12'!$P$79</definedName>
    <definedName name="VAS083_F_Transportoprie1Nuotekudumblot1" localSheetId="11">'Forma 12'!$L$79</definedName>
    <definedName name="VAS083_F_Transportoprie1Nuotekudumblot1">'Forma 12'!$L$79</definedName>
    <definedName name="VAS083_F_Transportoprie1Nuotekusurinki1" localSheetId="11">'Forma 12'!$J$79</definedName>
    <definedName name="VAS083_F_Transportoprie1Nuotekusurinki1">'Forma 12'!$J$79</definedName>
    <definedName name="VAS083_F_Transportoprie1Nuotekuvalymas1" localSheetId="11">'Forma 12'!$K$79</definedName>
    <definedName name="VAS083_F_Transportoprie1Nuotekuvalymas1">'Forma 12'!$K$79</definedName>
    <definedName name="VAS083_F_Transportoprie1Pavirsiniunuot1" localSheetId="11">'Forma 12'!$M$79</definedName>
    <definedName name="VAS083_F_Transportoprie1Pavirsiniunuot1">'Forma 12'!$M$79</definedName>
    <definedName name="VAS083_F_Transportoprie2Apskaitosveikla1" localSheetId="11">'Forma 12'!$N$161</definedName>
    <definedName name="VAS083_F_Transportoprie2Apskaitosveikla1">'Forma 12'!$N$161</definedName>
    <definedName name="VAS083_F_Transportoprie2Geriamojovande7" localSheetId="11">'Forma 12'!$G$161</definedName>
    <definedName name="VAS083_F_Transportoprie2Geriamojovande7">'Forma 12'!$G$161</definedName>
    <definedName name="VAS083_F_Transportoprie2Geriamojovande8" localSheetId="11">'Forma 12'!$H$161</definedName>
    <definedName name="VAS083_F_Transportoprie2Geriamojovande8">'Forma 12'!$H$161</definedName>
    <definedName name="VAS083_F_Transportoprie2Geriamojovande9" localSheetId="11">'Forma 12'!$I$161</definedName>
    <definedName name="VAS083_F_Transportoprie2Geriamojovande9">'Forma 12'!$I$161</definedName>
    <definedName name="VAS083_F_Transportoprie2Kitareguliuoja1" localSheetId="11">'Forma 12'!$O$161</definedName>
    <definedName name="VAS083_F_Transportoprie2Kitareguliuoja1">'Forma 12'!$O$161</definedName>
    <definedName name="VAS083_F_Transportoprie2Kitosveiklosne1" localSheetId="11">'Forma 12'!$P$161</definedName>
    <definedName name="VAS083_F_Transportoprie2Kitosveiklosne1">'Forma 12'!$P$161</definedName>
    <definedName name="VAS083_F_Transportoprie2Nuotekudumblot1" localSheetId="11">'Forma 12'!$L$161</definedName>
    <definedName name="VAS083_F_Transportoprie2Nuotekudumblot1">'Forma 12'!$L$161</definedName>
    <definedName name="VAS083_F_Transportoprie2Nuotekusurinki1" localSheetId="11">'Forma 12'!$J$161</definedName>
    <definedName name="VAS083_F_Transportoprie2Nuotekusurinki1">'Forma 12'!$J$161</definedName>
    <definedName name="VAS083_F_Transportoprie2Nuotekuvalymas1" localSheetId="11">'Forma 12'!$K$161</definedName>
    <definedName name="VAS083_F_Transportoprie2Nuotekuvalymas1">'Forma 12'!$K$161</definedName>
    <definedName name="VAS083_F_Transportoprie2Pavirsiniunuot1" localSheetId="11">'Forma 12'!$M$161</definedName>
    <definedName name="VAS083_F_Transportoprie2Pavirsiniunuot1">'Forma 12'!$M$161</definedName>
    <definedName name="VAS083_F_Transportoprie3Apskaitosveikla1" localSheetId="11">'Forma 12'!$N$243</definedName>
    <definedName name="VAS083_F_Transportoprie3Apskaitosveikla1">'Forma 12'!$N$243</definedName>
    <definedName name="VAS083_F_Transportoprie3Geriamojovande7" localSheetId="11">'Forma 12'!$G$243</definedName>
    <definedName name="VAS083_F_Transportoprie3Geriamojovande7">'Forma 12'!$G$243</definedName>
    <definedName name="VAS083_F_Transportoprie3Geriamojovande8" localSheetId="11">'Forma 12'!$H$243</definedName>
    <definedName name="VAS083_F_Transportoprie3Geriamojovande8">'Forma 12'!$H$243</definedName>
    <definedName name="VAS083_F_Transportoprie3Geriamojovande9" localSheetId="11">'Forma 12'!$I$243</definedName>
    <definedName name="VAS083_F_Transportoprie3Geriamojovande9">'Forma 12'!$I$243</definedName>
    <definedName name="VAS083_F_Transportoprie3Kitareguliuoja1" localSheetId="11">'Forma 12'!$O$243</definedName>
    <definedName name="VAS083_F_Transportoprie3Kitareguliuoja1">'Forma 12'!$O$243</definedName>
    <definedName name="VAS083_F_Transportoprie3Kitosveiklosne1" localSheetId="11">'Forma 12'!$P$243</definedName>
    <definedName name="VAS083_F_Transportoprie3Kitosveiklosne1">'Forma 12'!$P$243</definedName>
    <definedName name="VAS083_F_Transportoprie3Nuotekudumblot1" localSheetId="11">'Forma 12'!$L$243</definedName>
    <definedName name="VAS083_F_Transportoprie3Nuotekudumblot1">'Forma 12'!$L$243</definedName>
    <definedName name="VAS083_F_Transportoprie3Nuotekusurinki1" localSheetId="11">'Forma 12'!$J$243</definedName>
    <definedName name="VAS083_F_Transportoprie3Nuotekusurinki1">'Forma 12'!$J$243</definedName>
    <definedName name="VAS083_F_Transportoprie3Nuotekuvalymas1" localSheetId="11">'Forma 12'!$K$243</definedName>
    <definedName name="VAS083_F_Transportoprie3Nuotekuvalymas1">'Forma 12'!$K$243</definedName>
    <definedName name="VAS083_F_Transportoprie3Pavirsiniunuot1" localSheetId="11">'Forma 12'!$M$243</definedName>
    <definedName name="VAS083_F_Transportoprie3Pavirsiniunuot1">'Forma 12'!$M$243</definedName>
    <definedName name="VAS083_F_Vandenssiurbli1Apskaitosveikla1" localSheetId="11">'Forma 12'!$N$50</definedName>
    <definedName name="VAS083_F_Vandenssiurbli1Apskaitosveikla1">'Forma 12'!$N$50</definedName>
    <definedName name="VAS083_F_Vandenssiurbli1Geriamojovande7" localSheetId="11">'Forma 12'!$G$50</definedName>
    <definedName name="VAS083_F_Vandenssiurbli1Geriamojovande7">'Forma 12'!$G$50</definedName>
    <definedName name="VAS083_F_Vandenssiurbli1Geriamojovande8" localSheetId="11">'Forma 12'!$H$50</definedName>
    <definedName name="VAS083_F_Vandenssiurbli1Geriamojovande8">'Forma 12'!$H$50</definedName>
    <definedName name="VAS083_F_Vandenssiurbli1Geriamojovande9" localSheetId="11">'Forma 12'!$I$50</definedName>
    <definedName name="VAS083_F_Vandenssiurbli1Geriamojovande9">'Forma 12'!$I$50</definedName>
    <definedName name="VAS083_F_Vandenssiurbli1Kitareguliuoja1" localSheetId="11">'Forma 12'!$O$50</definedName>
    <definedName name="VAS083_F_Vandenssiurbli1Kitareguliuoja1">'Forma 12'!$O$50</definedName>
    <definedName name="VAS083_F_Vandenssiurbli1Kitosveiklosne1" localSheetId="11">'Forma 12'!$P$50</definedName>
    <definedName name="VAS083_F_Vandenssiurbli1Kitosveiklosne1">'Forma 12'!$P$50</definedName>
    <definedName name="VAS083_F_Vandenssiurbli1Nuotekudumblot1" localSheetId="11">'Forma 12'!$L$50</definedName>
    <definedName name="VAS083_F_Vandenssiurbli1Nuotekudumblot1">'Forma 12'!$L$50</definedName>
    <definedName name="VAS083_F_Vandenssiurbli1Nuotekusurinki1" localSheetId="11">'Forma 12'!$J$50</definedName>
    <definedName name="VAS083_F_Vandenssiurbli1Nuotekusurinki1">'Forma 12'!$J$50</definedName>
    <definedName name="VAS083_F_Vandenssiurbli1Nuotekuvalymas1" localSheetId="11">'Forma 12'!$K$50</definedName>
    <definedName name="VAS083_F_Vandenssiurbli1Nuotekuvalymas1">'Forma 12'!$K$50</definedName>
    <definedName name="VAS083_F_Vandenssiurbli1Pavirsiniunuot1" localSheetId="11">'Forma 12'!$M$50</definedName>
    <definedName name="VAS083_F_Vandenssiurbli1Pavirsiniunuot1">'Forma 12'!$M$50</definedName>
    <definedName name="VAS083_F_Vandenssiurbli2Apskaitosveikla1" localSheetId="11">'Forma 12'!$N$132</definedName>
    <definedName name="VAS083_F_Vandenssiurbli2Apskaitosveikla1">'Forma 12'!$N$132</definedName>
    <definedName name="VAS083_F_Vandenssiurbli2Geriamojovande7" localSheetId="11">'Forma 12'!$G$132</definedName>
    <definedName name="VAS083_F_Vandenssiurbli2Geriamojovande7">'Forma 12'!$G$132</definedName>
    <definedName name="VAS083_F_Vandenssiurbli2Geriamojovande8" localSheetId="11">'Forma 12'!$H$132</definedName>
    <definedName name="VAS083_F_Vandenssiurbli2Geriamojovande8">'Forma 12'!$H$132</definedName>
    <definedName name="VAS083_F_Vandenssiurbli2Geriamojovande9" localSheetId="11">'Forma 12'!$I$132</definedName>
    <definedName name="VAS083_F_Vandenssiurbli2Geriamojovande9">'Forma 12'!$I$132</definedName>
    <definedName name="VAS083_F_Vandenssiurbli2Kitareguliuoja1" localSheetId="11">'Forma 12'!$O$132</definedName>
    <definedName name="VAS083_F_Vandenssiurbli2Kitareguliuoja1">'Forma 12'!$O$132</definedName>
    <definedName name="VAS083_F_Vandenssiurbli2Kitosveiklosne1" localSheetId="11">'Forma 12'!$P$132</definedName>
    <definedName name="VAS083_F_Vandenssiurbli2Kitosveiklosne1">'Forma 12'!$P$132</definedName>
    <definedName name="VAS083_F_Vandenssiurbli2Nuotekudumblot1" localSheetId="11">'Forma 12'!$L$132</definedName>
    <definedName name="VAS083_F_Vandenssiurbli2Nuotekudumblot1">'Forma 12'!$L$132</definedName>
    <definedName name="VAS083_F_Vandenssiurbli2Nuotekusurinki1" localSheetId="11">'Forma 12'!$J$132</definedName>
    <definedName name="VAS083_F_Vandenssiurbli2Nuotekusurinki1">'Forma 12'!$J$132</definedName>
    <definedName name="VAS083_F_Vandenssiurbli2Nuotekuvalymas1" localSheetId="11">'Forma 12'!$K$132</definedName>
    <definedName name="VAS083_F_Vandenssiurbli2Nuotekuvalymas1">'Forma 12'!$K$132</definedName>
    <definedName name="VAS083_F_Vandenssiurbli2Pavirsiniunuot1" localSheetId="11">'Forma 12'!$M$132</definedName>
    <definedName name="VAS083_F_Vandenssiurbli2Pavirsiniunuot1">'Forma 12'!$M$132</definedName>
    <definedName name="VAS083_F_Vandenssiurbli3Apskaitosveikla1" localSheetId="11">'Forma 12'!$N$214</definedName>
    <definedName name="VAS083_F_Vandenssiurbli3Apskaitosveikla1">'Forma 12'!$N$214</definedName>
    <definedName name="VAS083_F_Vandenssiurbli3Geriamojovande7" localSheetId="11">'Forma 12'!$G$214</definedName>
    <definedName name="VAS083_F_Vandenssiurbli3Geriamojovande7">'Forma 12'!$G$214</definedName>
    <definedName name="VAS083_F_Vandenssiurbli3Geriamojovande8" localSheetId="11">'Forma 12'!$H$214</definedName>
    <definedName name="VAS083_F_Vandenssiurbli3Geriamojovande8">'Forma 12'!$H$214</definedName>
    <definedName name="VAS083_F_Vandenssiurbli3Geriamojovande9" localSheetId="11">'Forma 12'!$I$214</definedName>
    <definedName name="VAS083_F_Vandenssiurbli3Geriamojovande9">'Forma 12'!$I$214</definedName>
    <definedName name="VAS083_F_Vandenssiurbli3Kitareguliuoja1" localSheetId="11">'Forma 12'!$O$214</definedName>
    <definedName name="VAS083_F_Vandenssiurbli3Kitareguliuoja1">'Forma 12'!$O$214</definedName>
    <definedName name="VAS083_F_Vandenssiurbli3Kitosveiklosne1" localSheetId="11">'Forma 12'!$P$214</definedName>
    <definedName name="VAS083_F_Vandenssiurbli3Kitosveiklosne1">'Forma 12'!$P$214</definedName>
    <definedName name="VAS083_F_Vandenssiurbli3Nuotekudumblot1" localSheetId="11">'Forma 12'!$L$214</definedName>
    <definedName name="VAS083_F_Vandenssiurbli3Nuotekudumblot1">'Forma 12'!$L$214</definedName>
    <definedName name="VAS083_F_Vandenssiurbli3Nuotekusurinki1" localSheetId="11">'Forma 12'!$J$214</definedName>
    <definedName name="VAS083_F_Vandenssiurbli3Nuotekusurinki1">'Forma 12'!$J$214</definedName>
    <definedName name="VAS083_F_Vandenssiurbli3Nuotekuvalymas1" localSheetId="11">'Forma 12'!$K$214</definedName>
    <definedName name="VAS083_F_Vandenssiurbli3Nuotekuvalymas1">'Forma 12'!$K$214</definedName>
    <definedName name="VAS083_F_Vandenssiurbli3Pavirsiniunuot1" localSheetId="11">'Forma 12'!$M$214</definedName>
    <definedName name="VAS083_F_Vandenssiurbli3Pavirsiniunuot1">'Forma 12'!$M$214</definedName>
    <definedName name="VAS084_D_Apskaitosveikla1" localSheetId="12">'Forma 13'!$N$9</definedName>
    <definedName name="VAS084_D_Apskaitosveikla1">'Forma 13'!$N$9</definedName>
    <definedName name="VAS084_D_Atsiskaitomiej1" localSheetId="12">'Forma 13'!$C$63</definedName>
    <definedName name="VAS084_D_Atsiskaitomiej1">'Forma 13'!$C$63</definedName>
    <definedName name="VAS084_D_Atsiskaitomiej2" localSheetId="12">'Forma 13'!$C$145</definedName>
    <definedName name="VAS084_D_Atsiskaitomiej2">'Forma 13'!$C$145</definedName>
    <definedName name="VAS084_D_Atsiskaitomiej3" localSheetId="12">'Forma 13'!$C$227</definedName>
    <definedName name="VAS084_D_Atsiskaitomiej3">'Forma 13'!$C$227</definedName>
    <definedName name="VAS084_D_Bendraipaskirs1" localSheetId="12">'Forma 13'!$C$174</definedName>
    <definedName name="VAS084_D_Bendraipaskirs1">'Forma 13'!$C$174</definedName>
    <definedName name="VAS084_D_Geriamojovande1" localSheetId="12">'Forma 13'!$C$33</definedName>
    <definedName name="VAS084_D_Geriamojovande1">'Forma 13'!$C$33</definedName>
    <definedName name="VAS084_D_Geriamojovande2" localSheetId="12">'Forma 13'!$C$59</definedName>
    <definedName name="VAS084_D_Geriamojovande2">'Forma 13'!$C$59</definedName>
    <definedName name="VAS084_D_Geriamojovande3" localSheetId="12">'Forma 13'!$C$115</definedName>
    <definedName name="VAS084_D_Geriamojovande3">'Forma 13'!$C$115</definedName>
    <definedName name="VAS084_D_Geriamojovande4" localSheetId="12">'Forma 13'!$C$141</definedName>
    <definedName name="VAS084_D_Geriamojovande4">'Forma 13'!$C$141</definedName>
    <definedName name="VAS084_D_Geriamojovande5" localSheetId="12">'Forma 13'!$C$197</definedName>
    <definedName name="VAS084_D_Geriamojovande5">'Forma 13'!$C$197</definedName>
    <definedName name="VAS084_D_Geriamojovande6" localSheetId="12">'Forma 13'!$C$223</definedName>
    <definedName name="VAS084_D_Geriamojovande6">'Forma 13'!$C$223</definedName>
    <definedName name="VAS084_D_Geriamojovande7" localSheetId="12">'Forma 13'!$G$9</definedName>
    <definedName name="VAS084_D_Geriamojovande7">'Forma 13'!$G$9</definedName>
    <definedName name="VAS084_D_Geriamojovande8" localSheetId="12">'Forma 13'!$H$9</definedName>
    <definedName name="VAS084_D_Geriamojovande8">'Forma 13'!$H$9</definedName>
    <definedName name="VAS084_D_Geriamojovande9" localSheetId="12">'Forma 13'!$I$9</definedName>
    <definedName name="VAS084_D_Geriamojovande9">'Forma 13'!$I$9</definedName>
    <definedName name="VAS084_D_Ilgalaikioturt1" localSheetId="12">'Forma 13'!$C$13</definedName>
    <definedName name="VAS084_D_Ilgalaikioturt1">'Forma 13'!$C$13</definedName>
    <definedName name="VAS084_D_Ilgalaikioturt10" localSheetId="12">'Forma 13'!$C$26</definedName>
    <definedName name="VAS084_D_Ilgalaikioturt10">'Forma 13'!$C$26</definedName>
    <definedName name="VAS084_D_Ilgalaikioturt100" localSheetId="12">'Forma 13'!$C$154</definedName>
    <definedName name="VAS084_D_Ilgalaikioturt100">'Forma 13'!$C$154</definedName>
    <definedName name="VAS084_D_Ilgalaikioturt101" localSheetId="12">'Forma 13'!$C$155</definedName>
    <definedName name="VAS084_D_Ilgalaikioturt101">'Forma 13'!$C$155</definedName>
    <definedName name="VAS084_D_Ilgalaikioturt102" localSheetId="12">'Forma 13'!$C$156</definedName>
    <definedName name="VAS084_D_Ilgalaikioturt102">'Forma 13'!$C$156</definedName>
    <definedName name="VAS084_D_Ilgalaikioturt103" localSheetId="12">'Forma 13'!$C$158</definedName>
    <definedName name="VAS084_D_Ilgalaikioturt103">'Forma 13'!$C$158</definedName>
    <definedName name="VAS084_D_Ilgalaikioturt104" localSheetId="12">'Forma 13'!$C$159</definedName>
    <definedName name="VAS084_D_Ilgalaikioturt104">'Forma 13'!$C$159</definedName>
    <definedName name="VAS084_D_Ilgalaikioturt105" localSheetId="12">'Forma 13'!$C$160</definedName>
    <definedName name="VAS084_D_Ilgalaikioturt105">'Forma 13'!$C$160</definedName>
    <definedName name="VAS084_D_Ilgalaikioturt106" localSheetId="12">'Forma 13'!$C$163</definedName>
    <definedName name="VAS084_D_Ilgalaikioturt106">'Forma 13'!$C$163</definedName>
    <definedName name="VAS084_D_Ilgalaikioturt107" localSheetId="12">'Forma 13'!$C$164</definedName>
    <definedName name="VAS084_D_Ilgalaikioturt107">'Forma 13'!$C$164</definedName>
    <definedName name="VAS084_D_Ilgalaikioturt108" localSheetId="12">'Forma 13'!$C$165</definedName>
    <definedName name="VAS084_D_Ilgalaikioturt108">'Forma 13'!$C$165</definedName>
    <definedName name="VAS084_D_Ilgalaikioturt109" localSheetId="12">'Forma 13'!$C$167</definedName>
    <definedName name="VAS084_D_Ilgalaikioturt109">'Forma 13'!$C$167</definedName>
    <definedName name="VAS084_D_Ilgalaikioturt11" localSheetId="12">'Forma 13'!$C$27</definedName>
    <definedName name="VAS084_D_Ilgalaikioturt11">'Forma 13'!$C$27</definedName>
    <definedName name="VAS084_D_Ilgalaikioturt110" localSheetId="12">'Forma 13'!$C$168</definedName>
    <definedName name="VAS084_D_Ilgalaikioturt110">'Forma 13'!$C$168</definedName>
    <definedName name="VAS084_D_Ilgalaikioturt111" localSheetId="12">'Forma 13'!$C$169</definedName>
    <definedName name="VAS084_D_Ilgalaikioturt111">'Forma 13'!$C$169</definedName>
    <definedName name="VAS084_D_Ilgalaikioturt112" localSheetId="12">'Forma 13'!$C$171</definedName>
    <definedName name="VAS084_D_Ilgalaikioturt112">'Forma 13'!$C$171</definedName>
    <definedName name="VAS084_D_Ilgalaikioturt113" localSheetId="12">'Forma 13'!$C$172</definedName>
    <definedName name="VAS084_D_Ilgalaikioturt113">'Forma 13'!$C$172</definedName>
    <definedName name="VAS084_D_Ilgalaikioturt114" localSheetId="12">'Forma 13'!$C$173</definedName>
    <definedName name="VAS084_D_Ilgalaikioturt114">'Forma 13'!$C$173</definedName>
    <definedName name="VAS084_D_Ilgalaikioturt115" localSheetId="12">'Forma 13'!$C$177</definedName>
    <definedName name="VAS084_D_Ilgalaikioturt115">'Forma 13'!$C$177</definedName>
    <definedName name="VAS084_D_Ilgalaikioturt116" localSheetId="12">'Forma 13'!$C$178</definedName>
    <definedName name="VAS084_D_Ilgalaikioturt116">'Forma 13'!$C$178</definedName>
    <definedName name="VAS084_D_Ilgalaikioturt117" localSheetId="12">'Forma 13'!$C$179</definedName>
    <definedName name="VAS084_D_Ilgalaikioturt117">'Forma 13'!$C$179</definedName>
    <definedName name="VAS084_D_Ilgalaikioturt118" localSheetId="12">'Forma 13'!$C$181</definedName>
    <definedName name="VAS084_D_Ilgalaikioturt118">'Forma 13'!$C$181</definedName>
    <definedName name="VAS084_D_Ilgalaikioturt119" localSheetId="12">'Forma 13'!$C$182</definedName>
    <definedName name="VAS084_D_Ilgalaikioturt119">'Forma 13'!$C$182</definedName>
    <definedName name="VAS084_D_Ilgalaikioturt12" localSheetId="12">'Forma 13'!$C$28</definedName>
    <definedName name="VAS084_D_Ilgalaikioturt12">'Forma 13'!$C$28</definedName>
    <definedName name="VAS084_D_Ilgalaikioturt120" localSheetId="12">'Forma 13'!$C$183</definedName>
    <definedName name="VAS084_D_Ilgalaikioturt120">'Forma 13'!$C$183</definedName>
    <definedName name="VAS084_D_Ilgalaikioturt121" localSheetId="12">'Forma 13'!$C$185</definedName>
    <definedName name="VAS084_D_Ilgalaikioturt121">'Forma 13'!$C$185</definedName>
    <definedName name="VAS084_D_Ilgalaikioturt122" localSheetId="12">'Forma 13'!$C$186</definedName>
    <definedName name="VAS084_D_Ilgalaikioturt122">'Forma 13'!$C$186</definedName>
    <definedName name="VAS084_D_Ilgalaikioturt123" localSheetId="12">'Forma 13'!$C$187</definedName>
    <definedName name="VAS084_D_Ilgalaikioturt123">'Forma 13'!$C$187</definedName>
    <definedName name="VAS084_D_Ilgalaikioturt124" localSheetId="12">'Forma 13'!$C$190</definedName>
    <definedName name="VAS084_D_Ilgalaikioturt124">'Forma 13'!$C$190</definedName>
    <definedName name="VAS084_D_Ilgalaikioturt125" localSheetId="12">'Forma 13'!$C$191</definedName>
    <definedName name="VAS084_D_Ilgalaikioturt125">'Forma 13'!$C$191</definedName>
    <definedName name="VAS084_D_Ilgalaikioturt126" localSheetId="12">'Forma 13'!$C$192</definedName>
    <definedName name="VAS084_D_Ilgalaikioturt126">'Forma 13'!$C$192</definedName>
    <definedName name="VAS084_D_Ilgalaikioturt127" localSheetId="12">'Forma 13'!$C$194</definedName>
    <definedName name="VAS084_D_Ilgalaikioturt127">'Forma 13'!$C$194</definedName>
    <definedName name="VAS084_D_Ilgalaikioturt128" localSheetId="12">'Forma 13'!$C$195</definedName>
    <definedName name="VAS084_D_Ilgalaikioturt128">'Forma 13'!$C$195</definedName>
    <definedName name="VAS084_D_Ilgalaikioturt129" localSheetId="12">'Forma 13'!$C$196</definedName>
    <definedName name="VAS084_D_Ilgalaikioturt129">'Forma 13'!$C$196</definedName>
    <definedName name="VAS084_D_Ilgalaikioturt13" localSheetId="12">'Forma 13'!$C$30</definedName>
    <definedName name="VAS084_D_Ilgalaikioturt13">'Forma 13'!$C$30</definedName>
    <definedName name="VAS084_D_Ilgalaikioturt130" localSheetId="12">'Forma 13'!$C$198</definedName>
    <definedName name="VAS084_D_Ilgalaikioturt130">'Forma 13'!$C$198</definedName>
    <definedName name="VAS084_D_Ilgalaikioturt131" localSheetId="12">'Forma 13'!$C$199</definedName>
    <definedName name="VAS084_D_Ilgalaikioturt131">'Forma 13'!$C$199</definedName>
    <definedName name="VAS084_D_Ilgalaikioturt132" localSheetId="12">'Forma 13'!$C$200</definedName>
    <definedName name="VAS084_D_Ilgalaikioturt132">'Forma 13'!$C$200</definedName>
    <definedName name="VAS084_D_Ilgalaikioturt133" localSheetId="12">'Forma 13'!$C$202</definedName>
    <definedName name="VAS084_D_Ilgalaikioturt133">'Forma 13'!$C$202</definedName>
    <definedName name="VAS084_D_Ilgalaikioturt134" localSheetId="12">'Forma 13'!$C$203</definedName>
    <definedName name="VAS084_D_Ilgalaikioturt134">'Forma 13'!$C$203</definedName>
    <definedName name="VAS084_D_Ilgalaikioturt135" localSheetId="12">'Forma 13'!$C$204</definedName>
    <definedName name="VAS084_D_Ilgalaikioturt135">'Forma 13'!$C$204</definedName>
    <definedName name="VAS084_D_Ilgalaikioturt136" localSheetId="12">'Forma 13'!$C$206</definedName>
    <definedName name="VAS084_D_Ilgalaikioturt136">'Forma 13'!$C$206</definedName>
    <definedName name="VAS084_D_Ilgalaikioturt137" localSheetId="12">'Forma 13'!$C$207</definedName>
    <definedName name="VAS084_D_Ilgalaikioturt137">'Forma 13'!$C$207</definedName>
    <definedName name="VAS084_D_Ilgalaikioturt138" localSheetId="12">'Forma 13'!$C$208</definedName>
    <definedName name="VAS084_D_Ilgalaikioturt138">'Forma 13'!$C$208</definedName>
    <definedName name="VAS084_D_Ilgalaikioturt139" localSheetId="12">'Forma 13'!$C$210</definedName>
    <definedName name="VAS084_D_Ilgalaikioturt139">'Forma 13'!$C$210</definedName>
    <definedName name="VAS084_D_Ilgalaikioturt14" localSheetId="12">'Forma 13'!$C$31</definedName>
    <definedName name="VAS084_D_Ilgalaikioturt14">'Forma 13'!$C$31</definedName>
    <definedName name="VAS084_D_Ilgalaikioturt140" localSheetId="12">'Forma 13'!$C$211</definedName>
    <definedName name="VAS084_D_Ilgalaikioturt140">'Forma 13'!$C$211</definedName>
    <definedName name="VAS084_D_Ilgalaikioturt141" localSheetId="12">'Forma 13'!$C$212</definedName>
    <definedName name="VAS084_D_Ilgalaikioturt141">'Forma 13'!$C$212</definedName>
    <definedName name="VAS084_D_Ilgalaikioturt142" localSheetId="12">'Forma 13'!$C$215</definedName>
    <definedName name="VAS084_D_Ilgalaikioturt142">'Forma 13'!$C$215</definedName>
    <definedName name="VAS084_D_Ilgalaikioturt143" localSheetId="12">'Forma 13'!$C$216</definedName>
    <definedName name="VAS084_D_Ilgalaikioturt143">'Forma 13'!$C$216</definedName>
    <definedName name="VAS084_D_Ilgalaikioturt144" localSheetId="12">'Forma 13'!$C$217</definedName>
    <definedName name="VAS084_D_Ilgalaikioturt144">'Forma 13'!$C$217</definedName>
    <definedName name="VAS084_D_Ilgalaikioturt145" localSheetId="12">'Forma 13'!$C$219</definedName>
    <definedName name="VAS084_D_Ilgalaikioturt145">'Forma 13'!$C$219</definedName>
    <definedName name="VAS084_D_Ilgalaikioturt146" localSheetId="12">'Forma 13'!$C$220</definedName>
    <definedName name="VAS084_D_Ilgalaikioturt146">'Forma 13'!$C$220</definedName>
    <definedName name="VAS084_D_Ilgalaikioturt147" localSheetId="12">'Forma 13'!$C$221</definedName>
    <definedName name="VAS084_D_Ilgalaikioturt147">'Forma 13'!$C$221</definedName>
    <definedName name="VAS084_D_Ilgalaikioturt148" localSheetId="12">'Forma 13'!$C$224</definedName>
    <definedName name="VAS084_D_Ilgalaikioturt148">'Forma 13'!$C$224</definedName>
    <definedName name="VAS084_D_Ilgalaikioturt149" localSheetId="12">'Forma 13'!$C$225</definedName>
    <definedName name="VAS084_D_Ilgalaikioturt149">'Forma 13'!$C$225</definedName>
    <definedName name="VAS084_D_Ilgalaikioturt15" localSheetId="12">'Forma 13'!$C$32</definedName>
    <definedName name="VAS084_D_Ilgalaikioturt15">'Forma 13'!$C$32</definedName>
    <definedName name="VAS084_D_Ilgalaikioturt150" localSheetId="12">'Forma 13'!$C$226</definedName>
    <definedName name="VAS084_D_Ilgalaikioturt150">'Forma 13'!$C$226</definedName>
    <definedName name="VAS084_D_Ilgalaikioturt151" localSheetId="12">'Forma 13'!$C$228</definedName>
    <definedName name="VAS084_D_Ilgalaikioturt151">'Forma 13'!$C$228</definedName>
    <definedName name="VAS084_D_Ilgalaikioturt152" localSheetId="12">'Forma 13'!$C$229</definedName>
    <definedName name="VAS084_D_Ilgalaikioturt152">'Forma 13'!$C$229</definedName>
    <definedName name="VAS084_D_Ilgalaikioturt153" localSheetId="12">'Forma 13'!$C$230</definedName>
    <definedName name="VAS084_D_Ilgalaikioturt153">'Forma 13'!$C$230</definedName>
    <definedName name="VAS084_D_Ilgalaikioturt154" localSheetId="12">'Forma 13'!$C$232</definedName>
    <definedName name="VAS084_D_Ilgalaikioturt154">'Forma 13'!$C$232</definedName>
    <definedName name="VAS084_D_Ilgalaikioturt155" localSheetId="12">'Forma 13'!$C$233</definedName>
    <definedName name="VAS084_D_Ilgalaikioturt155">'Forma 13'!$C$233</definedName>
    <definedName name="VAS084_D_Ilgalaikioturt156" localSheetId="12">'Forma 13'!$C$234</definedName>
    <definedName name="VAS084_D_Ilgalaikioturt156">'Forma 13'!$C$234</definedName>
    <definedName name="VAS084_D_Ilgalaikioturt157" localSheetId="12">'Forma 13'!$C$236</definedName>
    <definedName name="VAS084_D_Ilgalaikioturt157">'Forma 13'!$C$236</definedName>
    <definedName name="VAS084_D_Ilgalaikioturt158" localSheetId="12">'Forma 13'!$C$237</definedName>
    <definedName name="VAS084_D_Ilgalaikioturt158">'Forma 13'!$C$237</definedName>
    <definedName name="VAS084_D_Ilgalaikioturt159" localSheetId="12">'Forma 13'!$C$238</definedName>
    <definedName name="VAS084_D_Ilgalaikioturt159">'Forma 13'!$C$238</definedName>
    <definedName name="VAS084_D_Ilgalaikioturt16" localSheetId="12">'Forma 13'!$C$34</definedName>
    <definedName name="VAS084_D_Ilgalaikioturt16">'Forma 13'!$C$34</definedName>
    <definedName name="VAS084_D_Ilgalaikioturt160" localSheetId="12">'Forma 13'!$C$240</definedName>
    <definedName name="VAS084_D_Ilgalaikioturt160">'Forma 13'!$C$240</definedName>
    <definedName name="VAS084_D_Ilgalaikioturt161" localSheetId="12">'Forma 13'!$C$241</definedName>
    <definedName name="VAS084_D_Ilgalaikioturt161">'Forma 13'!$C$241</definedName>
    <definedName name="VAS084_D_Ilgalaikioturt162" localSheetId="12">'Forma 13'!$C$242</definedName>
    <definedName name="VAS084_D_Ilgalaikioturt162">'Forma 13'!$C$242</definedName>
    <definedName name="VAS084_D_Ilgalaikioturt163" localSheetId="12">'Forma 13'!$C$245</definedName>
    <definedName name="VAS084_D_Ilgalaikioturt163">'Forma 13'!$C$245</definedName>
    <definedName name="VAS084_D_Ilgalaikioturt164" localSheetId="12">'Forma 13'!$C$246</definedName>
    <definedName name="VAS084_D_Ilgalaikioturt164">'Forma 13'!$C$246</definedName>
    <definedName name="VAS084_D_Ilgalaikioturt165" localSheetId="12">'Forma 13'!$C$247</definedName>
    <definedName name="VAS084_D_Ilgalaikioturt165">'Forma 13'!$C$247</definedName>
    <definedName name="VAS084_D_Ilgalaikioturt166" localSheetId="12">'Forma 13'!$C$249</definedName>
    <definedName name="VAS084_D_Ilgalaikioturt166">'Forma 13'!$C$249</definedName>
    <definedName name="VAS084_D_Ilgalaikioturt167" localSheetId="12">'Forma 13'!$C$250</definedName>
    <definedName name="VAS084_D_Ilgalaikioturt167">'Forma 13'!$C$250</definedName>
    <definedName name="VAS084_D_Ilgalaikioturt168" localSheetId="12">'Forma 13'!$C$251</definedName>
    <definedName name="VAS084_D_Ilgalaikioturt168">'Forma 13'!$C$251</definedName>
    <definedName name="VAS084_D_Ilgalaikioturt17" localSheetId="12">'Forma 13'!$C$35</definedName>
    <definedName name="VAS084_D_Ilgalaikioturt17">'Forma 13'!$C$35</definedName>
    <definedName name="VAS084_D_Ilgalaikioturt18" localSheetId="12">'Forma 13'!$C$36</definedName>
    <definedName name="VAS084_D_Ilgalaikioturt18">'Forma 13'!$C$36</definedName>
    <definedName name="VAS084_D_Ilgalaikioturt19" localSheetId="12">'Forma 13'!$C$38</definedName>
    <definedName name="VAS084_D_Ilgalaikioturt19">'Forma 13'!$C$38</definedName>
    <definedName name="VAS084_D_Ilgalaikioturt2" localSheetId="12">'Forma 13'!$C$14</definedName>
    <definedName name="VAS084_D_Ilgalaikioturt2">'Forma 13'!$C$14</definedName>
    <definedName name="VAS084_D_Ilgalaikioturt20" localSheetId="12">'Forma 13'!$C$39</definedName>
    <definedName name="VAS084_D_Ilgalaikioturt20">'Forma 13'!$C$39</definedName>
    <definedName name="VAS084_D_Ilgalaikioturt21" localSheetId="12">'Forma 13'!$C$40</definedName>
    <definedName name="VAS084_D_Ilgalaikioturt21">'Forma 13'!$C$40</definedName>
    <definedName name="VAS084_D_Ilgalaikioturt22" localSheetId="12">'Forma 13'!$C$42</definedName>
    <definedName name="VAS084_D_Ilgalaikioturt22">'Forma 13'!$C$42</definedName>
    <definedName name="VAS084_D_Ilgalaikioturt23" localSheetId="12">'Forma 13'!$C$43</definedName>
    <definedName name="VAS084_D_Ilgalaikioturt23">'Forma 13'!$C$43</definedName>
    <definedName name="VAS084_D_Ilgalaikioturt24" localSheetId="12">'Forma 13'!$C$44</definedName>
    <definedName name="VAS084_D_Ilgalaikioturt24">'Forma 13'!$C$44</definedName>
    <definedName name="VAS084_D_Ilgalaikioturt25" localSheetId="12">'Forma 13'!$C$46</definedName>
    <definedName name="VAS084_D_Ilgalaikioturt25">'Forma 13'!$C$46</definedName>
    <definedName name="VAS084_D_Ilgalaikioturt26" localSheetId="12">'Forma 13'!$C$47</definedName>
    <definedName name="VAS084_D_Ilgalaikioturt26">'Forma 13'!$C$47</definedName>
    <definedName name="VAS084_D_Ilgalaikioturt27" localSheetId="12">'Forma 13'!$C$48</definedName>
    <definedName name="VAS084_D_Ilgalaikioturt27">'Forma 13'!$C$48</definedName>
    <definedName name="VAS084_D_Ilgalaikioturt28" localSheetId="12">'Forma 13'!$C$51</definedName>
    <definedName name="VAS084_D_Ilgalaikioturt28">'Forma 13'!$C$51</definedName>
    <definedName name="VAS084_D_Ilgalaikioturt29" localSheetId="12">'Forma 13'!$C$52</definedName>
    <definedName name="VAS084_D_Ilgalaikioturt29">'Forma 13'!$C$52</definedName>
    <definedName name="VAS084_D_Ilgalaikioturt3" localSheetId="12">'Forma 13'!$C$15</definedName>
    <definedName name="VAS084_D_Ilgalaikioturt3">'Forma 13'!$C$15</definedName>
    <definedName name="VAS084_D_Ilgalaikioturt30" localSheetId="12">'Forma 13'!$C$53</definedName>
    <definedName name="VAS084_D_Ilgalaikioturt30">'Forma 13'!$C$53</definedName>
    <definedName name="VAS084_D_Ilgalaikioturt31" localSheetId="12">'Forma 13'!$C$55</definedName>
    <definedName name="VAS084_D_Ilgalaikioturt31">'Forma 13'!$C$55</definedName>
    <definedName name="VAS084_D_Ilgalaikioturt32" localSheetId="12">'Forma 13'!$C$56</definedName>
    <definedName name="VAS084_D_Ilgalaikioturt32">'Forma 13'!$C$56</definedName>
    <definedName name="VAS084_D_Ilgalaikioturt33" localSheetId="12">'Forma 13'!$C$57</definedName>
    <definedName name="VAS084_D_Ilgalaikioturt33">'Forma 13'!$C$57</definedName>
    <definedName name="VAS084_D_Ilgalaikioturt34" localSheetId="12">'Forma 13'!$C$60</definedName>
    <definedName name="VAS084_D_Ilgalaikioturt34">'Forma 13'!$C$60</definedName>
    <definedName name="VAS084_D_Ilgalaikioturt35" localSheetId="12">'Forma 13'!$C$61</definedName>
    <definedName name="VAS084_D_Ilgalaikioturt35">'Forma 13'!$C$61</definedName>
    <definedName name="VAS084_D_Ilgalaikioturt36" localSheetId="12">'Forma 13'!$C$62</definedName>
    <definedName name="VAS084_D_Ilgalaikioturt36">'Forma 13'!$C$62</definedName>
    <definedName name="VAS084_D_Ilgalaikioturt37" localSheetId="12">'Forma 13'!$C$64</definedName>
    <definedName name="VAS084_D_Ilgalaikioturt37">'Forma 13'!$C$64</definedName>
    <definedName name="VAS084_D_Ilgalaikioturt38" localSheetId="12">'Forma 13'!$C$65</definedName>
    <definedName name="VAS084_D_Ilgalaikioturt38">'Forma 13'!$C$65</definedName>
    <definedName name="VAS084_D_Ilgalaikioturt39" localSheetId="12">'Forma 13'!$C$66</definedName>
    <definedName name="VAS084_D_Ilgalaikioturt39">'Forma 13'!$C$66</definedName>
    <definedName name="VAS084_D_Ilgalaikioturt4" localSheetId="12">'Forma 13'!$C$17</definedName>
    <definedName name="VAS084_D_Ilgalaikioturt4">'Forma 13'!$C$17</definedName>
    <definedName name="VAS084_D_Ilgalaikioturt40" localSheetId="12">'Forma 13'!$C$68</definedName>
    <definedName name="VAS084_D_Ilgalaikioturt40">'Forma 13'!$C$68</definedName>
    <definedName name="VAS084_D_Ilgalaikioturt41" localSheetId="12">'Forma 13'!$C$69</definedName>
    <definedName name="VAS084_D_Ilgalaikioturt41">'Forma 13'!$C$69</definedName>
    <definedName name="VAS084_D_Ilgalaikioturt42" localSheetId="12">'Forma 13'!$C$70</definedName>
    <definedName name="VAS084_D_Ilgalaikioturt42">'Forma 13'!$C$70</definedName>
    <definedName name="VAS084_D_Ilgalaikioturt43" localSheetId="12">'Forma 13'!$C$72</definedName>
    <definedName name="VAS084_D_Ilgalaikioturt43">'Forma 13'!$C$72</definedName>
    <definedName name="VAS084_D_Ilgalaikioturt44" localSheetId="12">'Forma 13'!$C$73</definedName>
    <definedName name="VAS084_D_Ilgalaikioturt44">'Forma 13'!$C$73</definedName>
    <definedName name="VAS084_D_Ilgalaikioturt45" localSheetId="12">'Forma 13'!$C$74</definedName>
    <definedName name="VAS084_D_Ilgalaikioturt45">'Forma 13'!$C$74</definedName>
    <definedName name="VAS084_D_Ilgalaikioturt46" localSheetId="12">'Forma 13'!$C$76</definedName>
    <definedName name="VAS084_D_Ilgalaikioturt46">'Forma 13'!$C$76</definedName>
    <definedName name="VAS084_D_Ilgalaikioturt47" localSheetId="12">'Forma 13'!$C$77</definedName>
    <definedName name="VAS084_D_Ilgalaikioturt47">'Forma 13'!$C$77</definedName>
    <definedName name="VAS084_D_Ilgalaikioturt48" localSheetId="12">'Forma 13'!$C$78</definedName>
    <definedName name="VAS084_D_Ilgalaikioturt48">'Forma 13'!$C$78</definedName>
    <definedName name="VAS084_D_Ilgalaikioturt49" localSheetId="12">'Forma 13'!$C$81</definedName>
    <definedName name="VAS084_D_Ilgalaikioturt49">'Forma 13'!$C$81</definedName>
    <definedName name="VAS084_D_Ilgalaikioturt5" localSheetId="12">'Forma 13'!$C$18</definedName>
    <definedName name="VAS084_D_Ilgalaikioturt5">'Forma 13'!$C$18</definedName>
    <definedName name="VAS084_D_Ilgalaikioturt50" localSheetId="12">'Forma 13'!$C$82</definedName>
    <definedName name="VAS084_D_Ilgalaikioturt50">'Forma 13'!$C$82</definedName>
    <definedName name="VAS084_D_Ilgalaikioturt51" localSheetId="12">'Forma 13'!$C$83</definedName>
    <definedName name="VAS084_D_Ilgalaikioturt51">'Forma 13'!$C$83</definedName>
    <definedName name="VAS084_D_Ilgalaikioturt52" localSheetId="12">'Forma 13'!$C$85</definedName>
    <definedName name="VAS084_D_Ilgalaikioturt52">'Forma 13'!$C$85</definedName>
    <definedName name="VAS084_D_Ilgalaikioturt53" localSheetId="12">'Forma 13'!$C$86</definedName>
    <definedName name="VAS084_D_Ilgalaikioturt53">'Forma 13'!$C$86</definedName>
    <definedName name="VAS084_D_Ilgalaikioturt54" localSheetId="12">'Forma 13'!$C$87</definedName>
    <definedName name="VAS084_D_Ilgalaikioturt54">'Forma 13'!$C$87</definedName>
    <definedName name="VAS084_D_Ilgalaikioturt55" localSheetId="12">'Forma 13'!$C$89</definedName>
    <definedName name="VAS084_D_Ilgalaikioturt55">'Forma 13'!$C$89</definedName>
    <definedName name="VAS084_D_Ilgalaikioturt56" localSheetId="12">'Forma 13'!$C$90</definedName>
    <definedName name="VAS084_D_Ilgalaikioturt56">'Forma 13'!$C$90</definedName>
    <definedName name="VAS084_D_Ilgalaikioturt57" localSheetId="12">'Forma 13'!$C$91</definedName>
    <definedName name="VAS084_D_Ilgalaikioturt57">'Forma 13'!$C$91</definedName>
    <definedName name="VAS084_D_Ilgalaikioturt58" localSheetId="12">'Forma 13'!$C$95</definedName>
    <definedName name="VAS084_D_Ilgalaikioturt58">'Forma 13'!$C$95</definedName>
    <definedName name="VAS084_D_Ilgalaikioturt59" localSheetId="12">'Forma 13'!$C$96</definedName>
    <definedName name="VAS084_D_Ilgalaikioturt59">'Forma 13'!$C$96</definedName>
    <definedName name="VAS084_D_Ilgalaikioturt6" localSheetId="12">'Forma 13'!$C$19</definedName>
    <definedName name="VAS084_D_Ilgalaikioturt6">'Forma 13'!$C$19</definedName>
    <definedName name="VAS084_D_Ilgalaikioturt60" localSheetId="12">'Forma 13'!$C$97</definedName>
    <definedName name="VAS084_D_Ilgalaikioturt60">'Forma 13'!$C$97</definedName>
    <definedName name="VAS084_D_Ilgalaikioturt61" localSheetId="12">'Forma 13'!$C$99</definedName>
    <definedName name="VAS084_D_Ilgalaikioturt61">'Forma 13'!$C$99</definedName>
    <definedName name="VAS084_D_Ilgalaikioturt62" localSheetId="12">'Forma 13'!$C$100</definedName>
    <definedName name="VAS084_D_Ilgalaikioturt62">'Forma 13'!$C$100</definedName>
    <definedName name="VAS084_D_Ilgalaikioturt63" localSheetId="12">'Forma 13'!$C$101</definedName>
    <definedName name="VAS084_D_Ilgalaikioturt63">'Forma 13'!$C$101</definedName>
    <definedName name="VAS084_D_Ilgalaikioturt64" localSheetId="12">'Forma 13'!$C$103</definedName>
    <definedName name="VAS084_D_Ilgalaikioturt64">'Forma 13'!$C$103</definedName>
    <definedName name="VAS084_D_Ilgalaikioturt65" localSheetId="12">'Forma 13'!$C$104</definedName>
    <definedName name="VAS084_D_Ilgalaikioturt65">'Forma 13'!$C$104</definedName>
    <definedName name="VAS084_D_Ilgalaikioturt66" localSheetId="12">'Forma 13'!$C$105</definedName>
    <definedName name="VAS084_D_Ilgalaikioturt66">'Forma 13'!$C$105</definedName>
    <definedName name="VAS084_D_Ilgalaikioturt67" localSheetId="12">'Forma 13'!$C$108</definedName>
    <definedName name="VAS084_D_Ilgalaikioturt67">'Forma 13'!$C$108</definedName>
    <definedName name="VAS084_D_Ilgalaikioturt68" localSheetId="12">'Forma 13'!$C$109</definedName>
    <definedName name="VAS084_D_Ilgalaikioturt68">'Forma 13'!$C$109</definedName>
    <definedName name="VAS084_D_Ilgalaikioturt69" localSheetId="12">'Forma 13'!$C$110</definedName>
    <definedName name="VAS084_D_Ilgalaikioturt69">'Forma 13'!$C$110</definedName>
    <definedName name="VAS084_D_Ilgalaikioturt7" localSheetId="12">'Forma 13'!$C$21</definedName>
    <definedName name="VAS084_D_Ilgalaikioturt7">'Forma 13'!$C$21</definedName>
    <definedName name="VAS084_D_Ilgalaikioturt70" localSheetId="12">'Forma 13'!$C$112</definedName>
    <definedName name="VAS084_D_Ilgalaikioturt70">'Forma 13'!$C$112</definedName>
    <definedName name="VAS084_D_Ilgalaikioturt71" localSheetId="12">'Forma 13'!$C$113</definedName>
    <definedName name="VAS084_D_Ilgalaikioturt71">'Forma 13'!$C$113</definedName>
    <definedName name="VAS084_D_Ilgalaikioturt72" localSheetId="12">'Forma 13'!$C$114</definedName>
    <definedName name="VAS084_D_Ilgalaikioturt72">'Forma 13'!$C$114</definedName>
    <definedName name="VAS084_D_Ilgalaikioturt73" localSheetId="12">'Forma 13'!$C$116</definedName>
    <definedName name="VAS084_D_Ilgalaikioturt73">'Forma 13'!$C$116</definedName>
    <definedName name="VAS084_D_Ilgalaikioturt74" localSheetId="12">'Forma 13'!$C$117</definedName>
    <definedName name="VAS084_D_Ilgalaikioturt74">'Forma 13'!$C$117</definedName>
    <definedName name="VAS084_D_Ilgalaikioturt75" localSheetId="12">'Forma 13'!$C$118</definedName>
    <definedName name="VAS084_D_Ilgalaikioturt75">'Forma 13'!$C$118</definedName>
    <definedName name="VAS084_D_Ilgalaikioturt76" localSheetId="12">'Forma 13'!$C$120</definedName>
    <definedName name="VAS084_D_Ilgalaikioturt76">'Forma 13'!$C$120</definedName>
    <definedName name="VAS084_D_Ilgalaikioturt77" localSheetId="12">'Forma 13'!$C$121</definedName>
    <definedName name="VAS084_D_Ilgalaikioturt77">'Forma 13'!$C$121</definedName>
    <definedName name="VAS084_D_Ilgalaikioturt78" localSheetId="12">'Forma 13'!$C$122</definedName>
    <definedName name="VAS084_D_Ilgalaikioturt78">'Forma 13'!$C$122</definedName>
    <definedName name="VAS084_D_Ilgalaikioturt79" localSheetId="12">'Forma 13'!$C$124</definedName>
    <definedName name="VAS084_D_Ilgalaikioturt79">'Forma 13'!$C$124</definedName>
    <definedName name="VAS084_D_Ilgalaikioturt8" localSheetId="12">'Forma 13'!$C$22</definedName>
    <definedName name="VAS084_D_Ilgalaikioturt8">'Forma 13'!$C$22</definedName>
    <definedName name="VAS084_D_Ilgalaikioturt80" localSheetId="12">'Forma 13'!$C$125</definedName>
    <definedName name="VAS084_D_Ilgalaikioturt80">'Forma 13'!$C$125</definedName>
    <definedName name="VAS084_D_Ilgalaikioturt81" localSheetId="12">'Forma 13'!$C$126</definedName>
    <definedName name="VAS084_D_Ilgalaikioturt81">'Forma 13'!$C$126</definedName>
    <definedName name="VAS084_D_Ilgalaikioturt82" localSheetId="12">'Forma 13'!$C$128</definedName>
    <definedName name="VAS084_D_Ilgalaikioturt82">'Forma 13'!$C$128</definedName>
    <definedName name="VAS084_D_Ilgalaikioturt83" localSheetId="12">'Forma 13'!$C$129</definedName>
    <definedName name="VAS084_D_Ilgalaikioturt83">'Forma 13'!$C$129</definedName>
    <definedName name="VAS084_D_Ilgalaikioturt84" localSheetId="12">'Forma 13'!$C$130</definedName>
    <definedName name="VAS084_D_Ilgalaikioturt84">'Forma 13'!$C$130</definedName>
    <definedName name="VAS084_D_Ilgalaikioturt85" localSheetId="12">'Forma 13'!$C$133</definedName>
    <definedName name="VAS084_D_Ilgalaikioturt85">'Forma 13'!$C$133</definedName>
    <definedName name="VAS084_D_Ilgalaikioturt86" localSheetId="12">'Forma 13'!$C$134</definedName>
    <definedName name="VAS084_D_Ilgalaikioturt86">'Forma 13'!$C$134</definedName>
    <definedName name="VAS084_D_Ilgalaikioturt87" localSheetId="12">'Forma 13'!$C$135</definedName>
    <definedName name="VAS084_D_Ilgalaikioturt87">'Forma 13'!$C$135</definedName>
    <definedName name="VAS084_D_Ilgalaikioturt88" localSheetId="12">'Forma 13'!$C$137</definedName>
    <definedName name="VAS084_D_Ilgalaikioturt88">'Forma 13'!$C$137</definedName>
    <definedName name="VAS084_D_Ilgalaikioturt89" localSheetId="12">'Forma 13'!$C$138</definedName>
    <definedName name="VAS084_D_Ilgalaikioturt89">'Forma 13'!$C$138</definedName>
    <definedName name="VAS084_D_Ilgalaikioturt9" localSheetId="12">'Forma 13'!$C$23</definedName>
    <definedName name="VAS084_D_Ilgalaikioturt9">'Forma 13'!$C$23</definedName>
    <definedName name="VAS084_D_Ilgalaikioturt90" localSheetId="12">'Forma 13'!$C$139</definedName>
    <definedName name="VAS084_D_Ilgalaikioturt90">'Forma 13'!$C$139</definedName>
    <definedName name="VAS084_D_Ilgalaikioturt91" localSheetId="12">'Forma 13'!$C$142</definedName>
    <definedName name="VAS084_D_Ilgalaikioturt91">'Forma 13'!$C$142</definedName>
    <definedName name="VAS084_D_Ilgalaikioturt92" localSheetId="12">'Forma 13'!$C$143</definedName>
    <definedName name="VAS084_D_Ilgalaikioturt92">'Forma 13'!$C$143</definedName>
    <definedName name="VAS084_D_Ilgalaikioturt93" localSheetId="12">'Forma 13'!$C$144</definedName>
    <definedName name="VAS084_D_Ilgalaikioturt93">'Forma 13'!$C$144</definedName>
    <definedName name="VAS084_D_Ilgalaikioturt94" localSheetId="12">'Forma 13'!$C$146</definedName>
    <definedName name="VAS084_D_Ilgalaikioturt94">'Forma 13'!$C$146</definedName>
    <definedName name="VAS084_D_Ilgalaikioturt95" localSheetId="12">'Forma 13'!$C$147</definedName>
    <definedName name="VAS084_D_Ilgalaikioturt95">'Forma 13'!$C$147</definedName>
    <definedName name="VAS084_D_Ilgalaikioturt96" localSheetId="12">'Forma 13'!$C$148</definedName>
    <definedName name="VAS084_D_Ilgalaikioturt96">'Forma 13'!$C$148</definedName>
    <definedName name="VAS084_D_Ilgalaikioturt97" localSheetId="12">'Forma 13'!$C$150</definedName>
    <definedName name="VAS084_D_Ilgalaikioturt97">'Forma 13'!$C$150</definedName>
    <definedName name="VAS084_D_Ilgalaikioturt98" localSheetId="12">'Forma 13'!$C$151</definedName>
    <definedName name="VAS084_D_Ilgalaikioturt98">'Forma 13'!$C$151</definedName>
    <definedName name="VAS084_D_Ilgalaikioturt99" localSheetId="12">'Forma 13'!$C$152</definedName>
    <definedName name="VAS084_D_Ilgalaikioturt99">'Forma 13'!$C$152</definedName>
    <definedName name="VAS084_D_Inventorinisnu1" localSheetId="12">'Forma 13'!$D$9</definedName>
    <definedName name="VAS084_D_Inventorinisnu1">'Forma 13'!$D$9</definedName>
    <definedName name="VAS084_D_Irankiaimatavi1" localSheetId="12">'Forma 13'!$C$75</definedName>
    <definedName name="VAS084_D_Irankiaimatavi1">'Forma 13'!$C$75</definedName>
    <definedName name="VAS084_D_Irankiaimatavi2" localSheetId="12">'Forma 13'!$C$157</definedName>
    <definedName name="VAS084_D_Irankiaimatavi2">'Forma 13'!$C$157</definedName>
    <definedName name="VAS084_D_Irankiaimatavi3" localSheetId="12">'Forma 13'!$C$239</definedName>
    <definedName name="VAS084_D_Irankiaimatavi3">'Forma 13'!$C$239</definedName>
    <definedName name="VAS084_D_Irasyti1" localSheetId="12">'Forma 13'!$C$253</definedName>
    <definedName name="VAS084_D_Irasyti1">'Forma 13'!$C$253</definedName>
    <definedName name="VAS084_D_Irasyti2" localSheetId="12">'Forma 13'!$C$254</definedName>
    <definedName name="VAS084_D_Irasyti2">'Forma 13'!$C$254</definedName>
    <definedName name="VAS084_D_Irasyti3" localSheetId="12">'Forma 13'!$C$255</definedName>
    <definedName name="VAS084_D_Irasyti3">'Forma 13'!$C$255</definedName>
    <definedName name="VAS084_D_Keliaiaikstele1" localSheetId="12">'Forma 13'!$C$29</definedName>
    <definedName name="VAS084_D_Keliaiaikstele1">'Forma 13'!$C$29</definedName>
    <definedName name="VAS084_D_Keliaiaikstele2" localSheetId="12">'Forma 13'!$C$111</definedName>
    <definedName name="VAS084_D_Keliaiaikstele2">'Forma 13'!$C$111</definedName>
    <definedName name="VAS084_D_Keliaiaikstele3" localSheetId="12">'Forma 13'!$C$193</definedName>
    <definedName name="VAS084_D_Keliaiaikstele3">'Forma 13'!$C$193</definedName>
    <definedName name="VAS084_D_Kitareguliuoja1" localSheetId="12">'Forma 13'!$O$9</definedName>
    <definedName name="VAS084_D_Kitareguliuoja1">'Forma 13'!$O$9</definedName>
    <definedName name="VAS084_D_Kitasilgalaiki1" localSheetId="12">'Forma 13'!$C$88</definedName>
    <definedName name="VAS084_D_Kitasilgalaiki1">'Forma 13'!$C$88</definedName>
    <definedName name="VAS084_D_Kitasilgalaiki2" localSheetId="12">'Forma 13'!$C$170</definedName>
    <definedName name="VAS084_D_Kitasilgalaiki2">'Forma 13'!$C$170</definedName>
    <definedName name="VAS084_D_Kitasilgalaiki3" localSheetId="12">'Forma 13'!$C$252</definedName>
    <definedName name="VAS084_D_Kitasilgalaiki3">'Forma 13'!$C$252</definedName>
    <definedName name="VAS084_D_Kitasnemateria1" localSheetId="12">'Forma 13'!$C$20</definedName>
    <definedName name="VAS084_D_Kitasnemateria1">'Forma 13'!$C$20</definedName>
    <definedName name="VAS084_D_Kitasnemateria2" localSheetId="12">'Forma 13'!$C$102</definedName>
    <definedName name="VAS084_D_Kitasnemateria2">'Forma 13'!$C$102</definedName>
    <definedName name="VAS084_D_Kitasnemateria3" localSheetId="12">'Forma 13'!$C$184</definedName>
    <definedName name="VAS084_D_Kitasnemateria3">'Forma 13'!$C$184</definedName>
    <definedName name="VAS084_D_Kitigeriamojov1" localSheetId="12">'Forma 13'!$C$71</definedName>
    <definedName name="VAS084_D_Kitigeriamojov1">'Forma 13'!$C$71</definedName>
    <definedName name="VAS084_D_Kitigeriamojov2" localSheetId="12">'Forma 13'!$C$153</definedName>
    <definedName name="VAS084_D_Kitigeriamojov2">'Forma 13'!$C$153</definedName>
    <definedName name="VAS084_D_Kitigeriamojov3" localSheetId="12">'Forma 13'!$C$235</definedName>
    <definedName name="VAS084_D_Kitigeriamojov3">'Forma 13'!$C$235</definedName>
    <definedName name="VAS084_D_Kitiirenginiai1" localSheetId="12">'Forma 13'!$C$45</definedName>
    <definedName name="VAS084_D_Kitiirenginiai1">'Forma 13'!$C$45</definedName>
    <definedName name="VAS084_D_Kitiirenginiai2" localSheetId="12">'Forma 13'!$C$58</definedName>
    <definedName name="VAS084_D_Kitiirenginiai2">'Forma 13'!$C$58</definedName>
    <definedName name="VAS084_D_Kitiirenginiai3" localSheetId="12">'Forma 13'!$C$127</definedName>
    <definedName name="VAS084_D_Kitiirenginiai3">'Forma 13'!$C$127</definedName>
    <definedName name="VAS084_D_Kitiirenginiai4" localSheetId="12">'Forma 13'!$C$140</definedName>
    <definedName name="VAS084_D_Kitiirenginiai4">'Forma 13'!$C$140</definedName>
    <definedName name="VAS084_D_Kitiirenginiai5" localSheetId="12">'Forma 13'!$C$209</definedName>
    <definedName name="VAS084_D_Kitiirenginiai5">'Forma 13'!$C$209</definedName>
    <definedName name="VAS084_D_Kitiirenginiai6" localSheetId="12">'Forma 13'!$C$222</definedName>
    <definedName name="VAS084_D_Kitiirenginiai6">'Forma 13'!$C$222</definedName>
    <definedName name="VAS084_D_Kitostransport1" localSheetId="12">'Forma 13'!$C$84</definedName>
    <definedName name="VAS084_D_Kitostransport1">'Forma 13'!$C$84</definedName>
    <definedName name="VAS084_D_Kitostransport2" localSheetId="12">'Forma 13'!$C$166</definedName>
    <definedName name="VAS084_D_Kitostransport2">'Forma 13'!$C$166</definedName>
    <definedName name="VAS084_D_Kitostransport3" localSheetId="12">'Forma 13'!$C$248</definedName>
    <definedName name="VAS084_D_Kitostransport3">'Forma 13'!$C$248</definedName>
    <definedName name="VAS084_D_Kitosveiklosne1" localSheetId="12">'Forma 13'!$P$9</definedName>
    <definedName name="VAS084_D_Kitosveiklosne1">'Forma 13'!$P$9</definedName>
    <definedName name="VAS084_D_Lengviejiautom1" localSheetId="12">'Forma 13'!$C$80</definedName>
    <definedName name="VAS084_D_Lengviejiautom1">'Forma 13'!$C$80</definedName>
    <definedName name="VAS084_D_Lengviejiautom2" localSheetId="12">'Forma 13'!$C$162</definedName>
    <definedName name="VAS084_D_Lengviejiautom2">'Forma 13'!$C$162</definedName>
    <definedName name="VAS084_D_Lengviejiautom3" localSheetId="12">'Forma 13'!$C$244</definedName>
    <definedName name="VAS084_D_Lengviejiautom3">'Forma 13'!$C$244</definedName>
    <definedName name="VAS084_D_Lrklimatokaito1" localSheetId="12">'Forma 13'!$E$9</definedName>
    <definedName name="VAS084_D_Lrklimatokaito1">'Forma 13'!$E$9</definedName>
    <definedName name="VAS084_D_Masinosiriranga1" localSheetId="12">'Forma 13'!$C$49</definedName>
    <definedName name="VAS084_D_Masinosiriranga1">'Forma 13'!$C$49</definedName>
    <definedName name="VAS084_D_Masinosiriranga2" localSheetId="12">'Forma 13'!$C$131</definedName>
    <definedName name="VAS084_D_Masinosiriranga2">'Forma 13'!$C$131</definedName>
    <definedName name="VAS084_D_Masinosiriranga3" localSheetId="12">'Forma 13'!$C$213</definedName>
    <definedName name="VAS084_D_Masinosiriranga3">'Forma 13'!$C$213</definedName>
    <definedName name="VAS084_D_Nematerialusis1" localSheetId="12">'Forma 13'!$C$11</definedName>
    <definedName name="VAS084_D_Nematerialusis1">'Forma 13'!$C$11</definedName>
    <definedName name="VAS084_D_Nematerialusis2" localSheetId="12">'Forma 13'!$C$93</definedName>
    <definedName name="VAS084_D_Nematerialusis2">'Forma 13'!$C$93</definedName>
    <definedName name="VAS084_D_Nematerialusis3" localSheetId="12">'Forma 13'!$C$175</definedName>
    <definedName name="VAS084_D_Nematerialusis3">'Forma 13'!$C$175</definedName>
    <definedName name="VAS084_D_Netiesiogiaipa1" localSheetId="12">'Forma 13'!$C$92</definedName>
    <definedName name="VAS084_D_Netiesiogiaipa1">'Forma 13'!$C$92</definedName>
    <definedName name="VAS084_D_Nuotekudumblot1" localSheetId="12">'Forma 13'!$L$9</definedName>
    <definedName name="VAS084_D_Nuotekudumblot1">'Forma 13'!$L$9</definedName>
    <definedName name="VAS084_D_Nuotekuirdumbl1" localSheetId="12">'Forma 13'!$C$54</definedName>
    <definedName name="VAS084_D_Nuotekuirdumbl1">'Forma 13'!$C$54</definedName>
    <definedName name="VAS084_D_Nuotekuirdumbl2" localSheetId="12">'Forma 13'!$C$136</definedName>
    <definedName name="VAS084_D_Nuotekuirdumbl2">'Forma 13'!$C$136</definedName>
    <definedName name="VAS084_D_Nuotekuirdumbl3" localSheetId="12">'Forma 13'!$C$218</definedName>
    <definedName name="VAS084_D_Nuotekuirdumbl3">'Forma 13'!$C$218</definedName>
    <definedName name="VAS084_D_Nuotekusurinki1" localSheetId="12">'Forma 13'!$J$9</definedName>
    <definedName name="VAS084_D_Nuotekusurinki1">'Forma 13'!$J$9</definedName>
    <definedName name="VAS084_D_Nuotekuvalymas1" localSheetId="12">'Forma 13'!$K$9</definedName>
    <definedName name="VAS084_D_Nuotekuvalymas1">'Forma 13'!$K$9</definedName>
    <definedName name="VAS084_D_Pastataiadmini1" localSheetId="12">'Forma 13'!$C$25</definedName>
    <definedName name="VAS084_D_Pastataiadmini1">'Forma 13'!$C$25</definedName>
    <definedName name="VAS084_D_Pastataiadmini2" localSheetId="12">'Forma 13'!$C$107</definedName>
    <definedName name="VAS084_D_Pastataiadmini2">'Forma 13'!$C$107</definedName>
    <definedName name="VAS084_D_Pastataiadmini3" localSheetId="12">'Forma 13'!$C$189</definedName>
    <definedName name="VAS084_D_Pastataiadmini3">'Forma 13'!$C$189</definedName>
    <definedName name="VAS084_D_Pastataiirstat1" localSheetId="12">'Forma 13'!$C$24</definedName>
    <definedName name="VAS084_D_Pastataiirstat1">'Forma 13'!$C$24</definedName>
    <definedName name="VAS084_D_Pastataiirstat2" localSheetId="12">'Forma 13'!$C$106</definedName>
    <definedName name="VAS084_D_Pastataiirstat2">'Forma 13'!$C$106</definedName>
    <definedName name="VAS084_D_Pastataiirstat3" localSheetId="12">'Forma 13'!$C$188</definedName>
    <definedName name="VAS084_D_Pastataiirstat3">'Forma 13'!$C$188</definedName>
    <definedName name="VAS084_D_Pavirsiniunuot1" localSheetId="12">'Forma 13'!$M$9</definedName>
    <definedName name="VAS084_D_Pavirsiniunuot1">'Forma 13'!$M$9</definedName>
    <definedName name="VAS084_D_Saulessviesose1" localSheetId="12">'Forma 13'!$C$41</definedName>
    <definedName name="VAS084_D_Saulessviesose1">'Forma 13'!$C$41</definedName>
    <definedName name="VAS084_D_Saulessviesose2" localSheetId="12">'Forma 13'!$C$123</definedName>
    <definedName name="VAS084_D_Saulessviesose2">'Forma 13'!$C$123</definedName>
    <definedName name="VAS084_D_Saulessviesose3" localSheetId="12">'Forma 13'!$C$205</definedName>
    <definedName name="VAS084_D_Saulessviesose3">'Forma 13'!$C$205</definedName>
    <definedName name="VAS084_D_Silumosatsiska1" localSheetId="12">'Forma 13'!$C$67</definedName>
    <definedName name="VAS084_D_Silumosatsiska1">'Forma 13'!$C$67</definedName>
    <definedName name="VAS084_D_Silumosatsiska2" localSheetId="12">'Forma 13'!$C$149</definedName>
    <definedName name="VAS084_D_Silumosatsiska2">'Forma 13'!$C$149</definedName>
    <definedName name="VAS084_D_Silumosatsiska3" localSheetId="12">'Forma 13'!$C$231</definedName>
    <definedName name="VAS084_D_Silumosatsiska3">'Forma 13'!$C$231</definedName>
    <definedName name="VAS084_D_Silumosirkarst1" localSheetId="12">'Forma 13'!$C$37</definedName>
    <definedName name="VAS084_D_Silumosirkarst1">'Forma 13'!$C$37</definedName>
    <definedName name="VAS084_D_Silumosirkarst2" localSheetId="12">'Forma 13'!$C$119</definedName>
    <definedName name="VAS084_D_Silumosirkarst2">'Forma 13'!$C$119</definedName>
    <definedName name="VAS084_D_Silumosirkarst3" localSheetId="12">'Forma 13'!$C$201</definedName>
    <definedName name="VAS084_D_Silumosirkarst3">'Forma 13'!$C$201</definedName>
    <definedName name="VAS084_D_Specprogramine1" localSheetId="12">'Forma 13'!$C$16</definedName>
    <definedName name="VAS084_D_Specprogramine1">'Forma 13'!$C$16</definedName>
    <definedName name="VAS084_D_Specprogramine2" localSheetId="12">'Forma 13'!$C$98</definedName>
    <definedName name="VAS084_D_Specprogramine2">'Forma 13'!$C$98</definedName>
    <definedName name="VAS084_D_Specprogramine3" localSheetId="12">'Forma 13'!$C$180</definedName>
    <definedName name="VAS084_D_Specprogramine3">'Forma 13'!$C$180</definedName>
    <definedName name="VAS084_D_Standartinepro1" localSheetId="12">'Forma 13'!$C$12</definedName>
    <definedName name="VAS084_D_Standartinepro1">'Forma 13'!$C$12</definedName>
    <definedName name="VAS084_D_Standartinepro2" localSheetId="12">'Forma 13'!$C$94</definedName>
    <definedName name="VAS084_D_Standartinepro2">'Forma 13'!$C$94</definedName>
    <definedName name="VAS084_D_Standartinepro3" localSheetId="12">'Forma 13'!$C$176</definedName>
    <definedName name="VAS084_D_Standartinepro3">'Forma 13'!$C$176</definedName>
    <definedName name="VAS084_D_Tiesiogiaipask1" localSheetId="12">'Forma 13'!$C$10</definedName>
    <definedName name="VAS084_D_Tiesiogiaipask1">'Forma 13'!$C$10</definedName>
    <definedName name="VAS084_D_Transportoprie1" localSheetId="12">'Forma 13'!$C$79</definedName>
    <definedName name="VAS084_D_Transportoprie1">'Forma 13'!$C$79</definedName>
    <definedName name="VAS084_D_Transportoprie2" localSheetId="12">'Forma 13'!$C$161</definedName>
    <definedName name="VAS084_D_Transportoprie2">'Forma 13'!$C$161</definedName>
    <definedName name="VAS084_D_Transportoprie3" localSheetId="12">'Forma 13'!$C$243</definedName>
    <definedName name="VAS084_D_Transportoprie3">'Forma 13'!$C$243</definedName>
    <definedName name="VAS084_D_Turtovienetask1" localSheetId="12">'Forma 13'!$F$9</definedName>
    <definedName name="VAS084_D_Turtovienetask1">'Forma 13'!$F$9</definedName>
    <definedName name="VAS084_D_Vandenssiurbli1" localSheetId="12">'Forma 13'!$C$50</definedName>
    <definedName name="VAS084_D_Vandenssiurbli1">'Forma 13'!$C$50</definedName>
    <definedName name="VAS084_D_Vandenssiurbli2" localSheetId="12">'Forma 13'!$C$132</definedName>
    <definedName name="VAS084_D_Vandenssiurbli2">'Forma 13'!$C$132</definedName>
    <definedName name="VAS084_D_Vandenssiurbli3" localSheetId="12">'Forma 13'!$C$214</definedName>
    <definedName name="VAS084_D_Vandenssiurbli3">'Forma 13'!$C$214</definedName>
    <definedName name="VAS084_F_Atsiskaitomiej1Apskaitosveikla1" localSheetId="12">'Forma 13'!$N$63</definedName>
    <definedName name="VAS084_F_Atsiskaitomiej1Apskaitosveikla1">'Forma 13'!$N$63</definedName>
    <definedName name="VAS084_F_Atsiskaitomiej1Geriamojovande7" localSheetId="12">'Forma 13'!$G$63</definedName>
    <definedName name="VAS084_F_Atsiskaitomiej1Geriamojovande7">'Forma 13'!$G$63</definedName>
    <definedName name="VAS084_F_Atsiskaitomiej1Geriamojovande8" localSheetId="12">'Forma 13'!$H$63</definedName>
    <definedName name="VAS084_F_Atsiskaitomiej1Geriamojovande8">'Forma 13'!$H$63</definedName>
    <definedName name="VAS084_F_Atsiskaitomiej1Geriamojovande9" localSheetId="12">'Forma 13'!$I$63</definedName>
    <definedName name="VAS084_F_Atsiskaitomiej1Geriamojovande9">'Forma 13'!$I$63</definedName>
    <definedName name="VAS084_F_Atsiskaitomiej1Kitareguliuoja1" localSheetId="12">'Forma 13'!$O$63</definedName>
    <definedName name="VAS084_F_Atsiskaitomiej1Kitareguliuoja1">'Forma 13'!$O$63</definedName>
    <definedName name="VAS084_F_Atsiskaitomiej1Kitosveiklosne1" localSheetId="12">'Forma 13'!$P$63</definedName>
    <definedName name="VAS084_F_Atsiskaitomiej1Kitosveiklosne1">'Forma 13'!$P$63</definedName>
    <definedName name="VAS084_F_Atsiskaitomiej1Nuotekudumblot1" localSheetId="12">'Forma 13'!$L$63</definedName>
    <definedName name="VAS084_F_Atsiskaitomiej1Nuotekudumblot1">'Forma 13'!$L$63</definedName>
    <definedName name="VAS084_F_Atsiskaitomiej1Nuotekusurinki1" localSheetId="12">'Forma 13'!$J$63</definedName>
    <definedName name="VAS084_F_Atsiskaitomiej1Nuotekusurinki1">'Forma 13'!$J$63</definedName>
    <definedName name="VAS084_F_Atsiskaitomiej1Nuotekuvalymas1" localSheetId="12">'Forma 13'!$K$63</definedName>
    <definedName name="VAS084_F_Atsiskaitomiej1Nuotekuvalymas1">'Forma 13'!$K$63</definedName>
    <definedName name="VAS084_F_Atsiskaitomiej1Pavirsiniunuot1" localSheetId="12">'Forma 13'!$M$63</definedName>
    <definedName name="VAS084_F_Atsiskaitomiej1Pavirsiniunuot1">'Forma 13'!$M$63</definedName>
    <definedName name="VAS084_F_Atsiskaitomiej2Apskaitosveikla1" localSheetId="12">'Forma 13'!$N$145</definedName>
    <definedName name="VAS084_F_Atsiskaitomiej2Apskaitosveikla1">'Forma 13'!$N$145</definedName>
    <definedName name="VAS084_F_Atsiskaitomiej2Geriamojovande7" localSheetId="12">'Forma 13'!$G$145</definedName>
    <definedName name="VAS084_F_Atsiskaitomiej2Geriamojovande7">'Forma 13'!$G$145</definedName>
    <definedName name="VAS084_F_Atsiskaitomiej2Geriamojovande8" localSheetId="12">'Forma 13'!$H$145</definedName>
    <definedName name="VAS084_F_Atsiskaitomiej2Geriamojovande8">'Forma 13'!$H$145</definedName>
    <definedName name="VAS084_F_Atsiskaitomiej2Geriamojovande9" localSheetId="12">'Forma 13'!$I$145</definedName>
    <definedName name="VAS084_F_Atsiskaitomiej2Geriamojovande9">'Forma 13'!$I$145</definedName>
    <definedName name="VAS084_F_Atsiskaitomiej2Kitareguliuoja1" localSheetId="12">'Forma 13'!$O$145</definedName>
    <definedName name="VAS084_F_Atsiskaitomiej2Kitareguliuoja1">'Forma 13'!$O$145</definedName>
    <definedName name="VAS084_F_Atsiskaitomiej2Kitosveiklosne1" localSheetId="12">'Forma 13'!$P$145</definedName>
    <definedName name="VAS084_F_Atsiskaitomiej2Kitosveiklosne1">'Forma 13'!$P$145</definedName>
    <definedName name="VAS084_F_Atsiskaitomiej2Nuotekudumblot1" localSheetId="12">'Forma 13'!$L$145</definedName>
    <definedName name="VAS084_F_Atsiskaitomiej2Nuotekudumblot1">'Forma 13'!$L$145</definedName>
    <definedName name="VAS084_F_Atsiskaitomiej2Nuotekusurinki1" localSheetId="12">'Forma 13'!$J$145</definedName>
    <definedName name="VAS084_F_Atsiskaitomiej2Nuotekusurinki1">'Forma 13'!$J$145</definedName>
    <definedName name="VAS084_F_Atsiskaitomiej2Nuotekuvalymas1" localSheetId="12">'Forma 13'!$K$145</definedName>
    <definedName name="VAS084_F_Atsiskaitomiej2Nuotekuvalymas1">'Forma 13'!$K$145</definedName>
    <definedName name="VAS084_F_Atsiskaitomiej2Pavirsiniunuot1" localSheetId="12">'Forma 13'!$M$145</definedName>
    <definedName name="VAS084_F_Atsiskaitomiej2Pavirsiniunuot1">'Forma 13'!$M$145</definedName>
    <definedName name="VAS084_F_Atsiskaitomiej3Apskaitosveikla1" localSheetId="12">'Forma 13'!$N$227</definedName>
    <definedName name="VAS084_F_Atsiskaitomiej3Apskaitosveikla1">'Forma 13'!$N$227</definedName>
    <definedName name="VAS084_F_Atsiskaitomiej3Geriamojovande7" localSheetId="12">'Forma 13'!$G$227</definedName>
    <definedName name="VAS084_F_Atsiskaitomiej3Geriamojovande7">'Forma 13'!$G$227</definedName>
    <definedName name="VAS084_F_Atsiskaitomiej3Geriamojovande8" localSheetId="12">'Forma 13'!$H$227</definedName>
    <definedName name="VAS084_F_Atsiskaitomiej3Geriamojovande8">'Forma 13'!$H$227</definedName>
    <definedName name="VAS084_F_Atsiskaitomiej3Geriamojovande9" localSheetId="12">'Forma 13'!$I$227</definedName>
    <definedName name="VAS084_F_Atsiskaitomiej3Geriamojovande9">'Forma 13'!$I$227</definedName>
    <definedName name="VAS084_F_Atsiskaitomiej3Kitareguliuoja1" localSheetId="12">'Forma 13'!$O$227</definedName>
    <definedName name="VAS084_F_Atsiskaitomiej3Kitareguliuoja1">'Forma 13'!$O$227</definedName>
    <definedName name="VAS084_F_Atsiskaitomiej3Kitosveiklosne1" localSheetId="12">'Forma 13'!$P$227</definedName>
    <definedName name="VAS084_F_Atsiskaitomiej3Kitosveiklosne1">'Forma 13'!$P$227</definedName>
    <definedName name="VAS084_F_Atsiskaitomiej3Nuotekudumblot1" localSheetId="12">'Forma 13'!$L$227</definedName>
    <definedName name="VAS084_F_Atsiskaitomiej3Nuotekudumblot1">'Forma 13'!$L$227</definedName>
    <definedName name="VAS084_F_Atsiskaitomiej3Nuotekusurinki1" localSheetId="12">'Forma 13'!$J$227</definedName>
    <definedName name="VAS084_F_Atsiskaitomiej3Nuotekusurinki1">'Forma 13'!$J$227</definedName>
    <definedName name="VAS084_F_Atsiskaitomiej3Nuotekuvalymas1" localSheetId="12">'Forma 13'!$K$227</definedName>
    <definedName name="VAS084_F_Atsiskaitomiej3Nuotekuvalymas1">'Forma 13'!$K$227</definedName>
    <definedName name="VAS084_F_Atsiskaitomiej3Pavirsiniunuot1" localSheetId="12">'Forma 13'!$M$227</definedName>
    <definedName name="VAS084_F_Atsiskaitomiej3Pavirsiniunuot1">'Forma 13'!$M$227</definedName>
    <definedName name="VAS084_F_Bendraipaskirs1Apskaitosveikla1" localSheetId="12">'Forma 13'!$N$174</definedName>
    <definedName name="VAS084_F_Bendraipaskirs1Apskaitosveikla1">'Forma 13'!$N$174</definedName>
    <definedName name="VAS084_F_Bendraipaskirs1Geriamojovande7" localSheetId="12">'Forma 13'!$G$174</definedName>
    <definedName name="VAS084_F_Bendraipaskirs1Geriamojovande7">'Forma 13'!$G$174</definedName>
    <definedName name="VAS084_F_Bendraipaskirs1Geriamojovande8" localSheetId="12">'Forma 13'!$H$174</definedName>
    <definedName name="VAS084_F_Bendraipaskirs1Geriamojovande8">'Forma 13'!$H$174</definedName>
    <definedName name="VAS084_F_Bendraipaskirs1Geriamojovande9" localSheetId="12">'Forma 13'!$I$174</definedName>
    <definedName name="VAS084_F_Bendraipaskirs1Geriamojovande9">'Forma 13'!$I$174</definedName>
    <definedName name="VAS084_F_Bendraipaskirs1Kitareguliuoja1" localSheetId="12">'Forma 13'!$O$174</definedName>
    <definedName name="VAS084_F_Bendraipaskirs1Kitareguliuoja1">'Forma 13'!$O$174</definedName>
    <definedName name="VAS084_F_Bendraipaskirs1Kitosveiklosne1" localSheetId="12">'Forma 13'!$P$174</definedName>
    <definedName name="VAS084_F_Bendraipaskirs1Kitosveiklosne1">'Forma 13'!$P$174</definedName>
    <definedName name="VAS084_F_Bendraipaskirs1Nuotekudumblot1" localSheetId="12">'Forma 13'!$L$174</definedName>
    <definedName name="VAS084_F_Bendraipaskirs1Nuotekudumblot1">'Forma 13'!$L$174</definedName>
    <definedName name="VAS084_F_Bendraipaskirs1Nuotekusurinki1" localSheetId="12">'Forma 13'!$J$174</definedName>
    <definedName name="VAS084_F_Bendraipaskirs1Nuotekusurinki1">'Forma 13'!$J$174</definedName>
    <definedName name="VAS084_F_Bendraipaskirs1Nuotekuvalymas1" localSheetId="12">'Forma 13'!$K$174</definedName>
    <definedName name="VAS084_F_Bendraipaskirs1Nuotekuvalymas1">'Forma 13'!$K$174</definedName>
    <definedName name="VAS084_F_Bendraipaskirs1Pavirsiniunuot1" localSheetId="12">'Forma 13'!$M$174</definedName>
    <definedName name="VAS084_F_Bendraipaskirs1Pavirsiniunuot1">'Forma 13'!$M$174</definedName>
    <definedName name="VAS084_F_Geriamojovande1Apskaitosveikla1" localSheetId="12">'Forma 13'!$N$33</definedName>
    <definedName name="VAS084_F_Geriamojovande1Apskaitosveikla1">'Forma 13'!$N$33</definedName>
    <definedName name="VAS084_F_Geriamojovande1Geriamojovande7" localSheetId="12">'Forma 13'!$G$33</definedName>
    <definedName name="VAS084_F_Geriamojovande1Geriamojovande7">'Forma 13'!$G$33</definedName>
    <definedName name="VAS084_F_Geriamojovande1Geriamojovande8" localSheetId="12">'Forma 13'!$H$33</definedName>
    <definedName name="VAS084_F_Geriamojovande1Geriamojovande8">'Forma 13'!$H$33</definedName>
    <definedName name="VAS084_F_Geriamojovande1Geriamojovande9" localSheetId="12">'Forma 13'!$I$33</definedName>
    <definedName name="VAS084_F_Geriamojovande1Geriamojovande9">'Forma 13'!$I$33</definedName>
    <definedName name="VAS084_F_Geriamojovande1Kitareguliuoja1" localSheetId="12">'Forma 13'!$O$33</definedName>
    <definedName name="VAS084_F_Geriamojovande1Kitareguliuoja1">'Forma 13'!$O$33</definedName>
    <definedName name="VAS084_F_Geriamojovande1Kitosveiklosne1" localSheetId="12">'Forma 13'!$P$33</definedName>
    <definedName name="VAS084_F_Geriamojovande1Kitosveiklosne1">'Forma 13'!$P$33</definedName>
    <definedName name="VAS084_F_Geriamojovande1Nuotekudumblot1" localSheetId="12">'Forma 13'!$L$33</definedName>
    <definedName name="VAS084_F_Geriamojovande1Nuotekudumblot1">'Forma 13'!$L$33</definedName>
    <definedName name="VAS084_F_Geriamojovande1Nuotekusurinki1" localSheetId="12">'Forma 13'!$J$33</definedName>
    <definedName name="VAS084_F_Geriamojovande1Nuotekusurinki1">'Forma 13'!$J$33</definedName>
    <definedName name="VAS084_F_Geriamojovande1Nuotekuvalymas1" localSheetId="12">'Forma 13'!$K$33</definedName>
    <definedName name="VAS084_F_Geriamojovande1Nuotekuvalymas1">'Forma 13'!$K$33</definedName>
    <definedName name="VAS084_F_Geriamojovande1Pavirsiniunuot1" localSheetId="12">'Forma 13'!$M$33</definedName>
    <definedName name="VAS084_F_Geriamojovande1Pavirsiniunuot1">'Forma 13'!$M$33</definedName>
    <definedName name="VAS084_F_Geriamojovande2Apskaitosveikla1" localSheetId="12">'Forma 13'!$N$59</definedName>
    <definedName name="VAS084_F_Geriamojovande2Apskaitosveikla1">'Forma 13'!$N$59</definedName>
    <definedName name="VAS084_F_Geriamojovande2Geriamojovande7" localSheetId="12">'Forma 13'!$G$59</definedName>
    <definedName name="VAS084_F_Geriamojovande2Geriamojovande7">'Forma 13'!$G$59</definedName>
    <definedName name="VAS084_F_Geriamojovande2Geriamojovande8" localSheetId="12">'Forma 13'!$H$59</definedName>
    <definedName name="VAS084_F_Geriamojovande2Geriamojovande8">'Forma 13'!$H$59</definedName>
    <definedName name="VAS084_F_Geriamojovande2Geriamojovande9" localSheetId="12">'Forma 13'!$I$59</definedName>
    <definedName name="VAS084_F_Geriamojovande2Geriamojovande9">'Forma 13'!$I$59</definedName>
    <definedName name="VAS084_F_Geriamojovande2Kitareguliuoja1" localSheetId="12">'Forma 13'!$O$59</definedName>
    <definedName name="VAS084_F_Geriamojovande2Kitareguliuoja1">'Forma 13'!$O$59</definedName>
    <definedName name="VAS084_F_Geriamojovande2Kitosveiklosne1" localSheetId="12">'Forma 13'!$P$59</definedName>
    <definedName name="VAS084_F_Geriamojovande2Kitosveiklosne1">'Forma 13'!$P$59</definedName>
    <definedName name="VAS084_F_Geriamojovande2Nuotekudumblot1" localSheetId="12">'Forma 13'!$L$59</definedName>
    <definedName name="VAS084_F_Geriamojovande2Nuotekudumblot1">'Forma 13'!$L$59</definedName>
    <definedName name="VAS084_F_Geriamojovande2Nuotekusurinki1" localSheetId="12">'Forma 13'!$J$59</definedName>
    <definedName name="VAS084_F_Geriamojovande2Nuotekusurinki1">'Forma 13'!$J$59</definedName>
    <definedName name="VAS084_F_Geriamojovande2Nuotekuvalymas1" localSheetId="12">'Forma 13'!$K$59</definedName>
    <definedName name="VAS084_F_Geriamojovande2Nuotekuvalymas1">'Forma 13'!$K$59</definedName>
    <definedName name="VAS084_F_Geriamojovande2Pavirsiniunuot1" localSheetId="12">'Forma 13'!$M$59</definedName>
    <definedName name="VAS084_F_Geriamojovande2Pavirsiniunuot1">'Forma 13'!$M$59</definedName>
    <definedName name="VAS084_F_Geriamojovande3Apskaitosveikla1" localSheetId="12">'Forma 13'!$N$115</definedName>
    <definedName name="VAS084_F_Geriamojovande3Apskaitosveikla1">'Forma 13'!$N$115</definedName>
    <definedName name="VAS084_F_Geriamojovande3Geriamojovande7" localSheetId="12">'Forma 13'!$G$115</definedName>
    <definedName name="VAS084_F_Geriamojovande3Geriamojovande7">'Forma 13'!$G$115</definedName>
    <definedName name="VAS084_F_Geriamojovande3Geriamojovande8" localSheetId="12">'Forma 13'!$H$115</definedName>
    <definedName name="VAS084_F_Geriamojovande3Geriamojovande8">'Forma 13'!$H$115</definedName>
    <definedName name="VAS084_F_Geriamojovande3Geriamojovande9" localSheetId="12">'Forma 13'!$I$115</definedName>
    <definedName name="VAS084_F_Geriamojovande3Geriamojovande9">'Forma 13'!$I$115</definedName>
    <definedName name="VAS084_F_Geriamojovande3Kitareguliuoja1" localSheetId="12">'Forma 13'!$O$115</definedName>
    <definedName name="VAS084_F_Geriamojovande3Kitareguliuoja1">'Forma 13'!$O$115</definedName>
    <definedName name="VAS084_F_Geriamojovande3Kitosveiklosne1" localSheetId="12">'Forma 13'!$P$115</definedName>
    <definedName name="VAS084_F_Geriamojovande3Kitosveiklosne1">'Forma 13'!$P$115</definedName>
    <definedName name="VAS084_F_Geriamojovande3Nuotekudumblot1" localSheetId="12">'Forma 13'!$L$115</definedName>
    <definedName name="VAS084_F_Geriamojovande3Nuotekudumblot1">'Forma 13'!$L$115</definedName>
    <definedName name="VAS084_F_Geriamojovande3Nuotekusurinki1" localSheetId="12">'Forma 13'!$J$115</definedName>
    <definedName name="VAS084_F_Geriamojovande3Nuotekusurinki1">'Forma 13'!$J$115</definedName>
    <definedName name="VAS084_F_Geriamojovande3Nuotekuvalymas1" localSheetId="12">'Forma 13'!$K$115</definedName>
    <definedName name="VAS084_F_Geriamojovande3Nuotekuvalymas1">'Forma 13'!$K$115</definedName>
    <definedName name="VAS084_F_Geriamojovande3Pavirsiniunuot1" localSheetId="12">'Forma 13'!$M$115</definedName>
    <definedName name="VAS084_F_Geriamojovande3Pavirsiniunuot1">'Forma 13'!$M$115</definedName>
    <definedName name="VAS084_F_Geriamojovande4Apskaitosveikla1" localSheetId="12">'Forma 13'!$N$141</definedName>
    <definedName name="VAS084_F_Geriamojovande4Apskaitosveikla1">'Forma 13'!$N$141</definedName>
    <definedName name="VAS084_F_Geriamojovande4Geriamojovande7" localSheetId="12">'Forma 13'!$G$141</definedName>
    <definedName name="VAS084_F_Geriamojovande4Geriamojovande7">'Forma 13'!$G$141</definedName>
    <definedName name="VAS084_F_Geriamojovande4Geriamojovande8" localSheetId="12">'Forma 13'!$H$141</definedName>
    <definedName name="VAS084_F_Geriamojovande4Geriamojovande8">'Forma 13'!$H$141</definedName>
    <definedName name="VAS084_F_Geriamojovande4Geriamojovande9" localSheetId="12">'Forma 13'!$I$141</definedName>
    <definedName name="VAS084_F_Geriamojovande4Geriamojovande9">'Forma 13'!$I$141</definedName>
    <definedName name="VAS084_F_Geriamojovande4Kitareguliuoja1" localSheetId="12">'Forma 13'!$O$141</definedName>
    <definedName name="VAS084_F_Geriamojovande4Kitareguliuoja1">'Forma 13'!$O$141</definedName>
    <definedName name="VAS084_F_Geriamojovande4Kitosveiklosne1" localSheetId="12">'Forma 13'!$P$141</definedName>
    <definedName name="VAS084_F_Geriamojovande4Kitosveiklosne1">'Forma 13'!$P$141</definedName>
    <definedName name="VAS084_F_Geriamojovande4Nuotekudumblot1" localSheetId="12">'Forma 13'!$L$141</definedName>
    <definedName name="VAS084_F_Geriamojovande4Nuotekudumblot1">'Forma 13'!$L$141</definedName>
    <definedName name="VAS084_F_Geriamojovande4Nuotekusurinki1" localSheetId="12">'Forma 13'!$J$141</definedName>
    <definedName name="VAS084_F_Geriamojovande4Nuotekusurinki1">'Forma 13'!$J$141</definedName>
    <definedName name="VAS084_F_Geriamojovande4Nuotekuvalymas1" localSheetId="12">'Forma 13'!$K$141</definedName>
    <definedName name="VAS084_F_Geriamojovande4Nuotekuvalymas1">'Forma 13'!$K$141</definedName>
    <definedName name="VAS084_F_Geriamojovande4Pavirsiniunuot1" localSheetId="12">'Forma 13'!$M$141</definedName>
    <definedName name="VAS084_F_Geriamojovande4Pavirsiniunuot1">'Forma 13'!$M$141</definedName>
    <definedName name="VAS084_F_Geriamojovande5Apskaitosveikla1" localSheetId="12">'Forma 13'!$N$197</definedName>
    <definedName name="VAS084_F_Geriamojovande5Apskaitosveikla1">'Forma 13'!$N$197</definedName>
    <definedName name="VAS084_F_Geriamojovande5Geriamojovande7" localSheetId="12">'Forma 13'!$G$197</definedName>
    <definedName name="VAS084_F_Geriamojovande5Geriamojovande7">'Forma 13'!$G$197</definedName>
    <definedName name="VAS084_F_Geriamojovande5Geriamojovande8" localSheetId="12">'Forma 13'!$H$197</definedName>
    <definedName name="VAS084_F_Geriamojovande5Geriamojovande8">'Forma 13'!$H$197</definedName>
    <definedName name="VAS084_F_Geriamojovande5Geriamojovande9" localSheetId="12">'Forma 13'!$I$197</definedName>
    <definedName name="VAS084_F_Geriamojovande5Geriamojovande9">'Forma 13'!$I$197</definedName>
    <definedName name="VAS084_F_Geriamojovande5Kitareguliuoja1" localSheetId="12">'Forma 13'!$O$197</definedName>
    <definedName name="VAS084_F_Geriamojovande5Kitareguliuoja1">'Forma 13'!$O$197</definedName>
    <definedName name="VAS084_F_Geriamojovande5Kitosveiklosne1" localSheetId="12">'Forma 13'!$P$197</definedName>
    <definedName name="VAS084_F_Geriamojovande5Kitosveiklosne1">'Forma 13'!$P$197</definedName>
    <definedName name="VAS084_F_Geriamojovande5Nuotekudumblot1" localSheetId="12">'Forma 13'!$L$197</definedName>
    <definedName name="VAS084_F_Geriamojovande5Nuotekudumblot1">'Forma 13'!$L$197</definedName>
    <definedName name="VAS084_F_Geriamojovande5Nuotekusurinki1" localSheetId="12">'Forma 13'!$J$197</definedName>
    <definedName name="VAS084_F_Geriamojovande5Nuotekusurinki1">'Forma 13'!$J$197</definedName>
    <definedName name="VAS084_F_Geriamojovande5Nuotekuvalymas1" localSheetId="12">'Forma 13'!$K$197</definedName>
    <definedName name="VAS084_F_Geriamojovande5Nuotekuvalymas1">'Forma 13'!$K$197</definedName>
    <definedName name="VAS084_F_Geriamojovande5Pavirsiniunuot1" localSheetId="12">'Forma 13'!$M$197</definedName>
    <definedName name="VAS084_F_Geriamojovande5Pavirsiniunuot1">'Forma 13'!$M$197</definedName>
    <definedName name="VAS084_F_Geriamojovande6Apskaitosveikla1" localSheetId="12">'Forma 13'!$N$223</definedName>
    <definedName name="VAS084_F_Geriamojovande6Apskaitosveikla1">'Forma 13'!$N$223</definedName>
    <definedName name="VAS084_F_Geriamojovande6Geriamojovande7" localSheetId="12">'Forma 13'!$G$223</definedName>
    <definedName name="VAS084_F_Geriamojovande6Geriamojovande7">'Forma 13'!$G$223</definedName>
    <definedName name="VAS084_F_Geriamojovande6Geriamojovande8" localSheetId="12">'Forma 13'!$H$223</definedName>
    <definedName name="VAS084_F_Geriamojovande6Geriamojovande8">'Forma 13'!$H$223</definedName>
    <definedName name="VAS084_F_Geriamojovande6Geriamojovande9" localSheetId="12">'Forma 13'!$I$223</definedName>
    <definedName name="VAS084_F_Geriamojovande6Geriamojovande9">'Forma 13'!$I$223</definedName>
    <definedName name="VAS084_F_Geriamojovande6Kitareguliuoja1" localSheetId="12">'Forma 13'!$O$223</definedName>
    <definedName name="VAS084_F_Geriamojovande6Kitareguliuoja1">'Forma 13'!$O$223</definedName>
    <definedName name="VAS084_F_Geriamojovande6Kitosveiklosne1" localSheetId="12">'Forma 13'!$P$223</definedName>
    <definedName name="VAS084_F_Geriamojovande6Kitosveiklosne1">'Forma 13'!$P$223</definedName>
    <definedName name="VAS084_F_Geriamojovande6Nuotekudumblot1" localSheetId="12">'Forma 13'!$L$223</definedName>
    <definedName name="VAS084_F_Geriamojovande6Nuotekudumblot1">'Forma 13'!$L$223</definedName>
    <definedName name="VAS084_F_Geriamojovande6Nuotekusurinki1" localSheetId="12">'Forma 13'!$J$223</definedName>
    <definedName name="VAS084_F_Geriamojovande6Nuotekusurinki1">'Forma 13'!$J$223</definedName>
    <definedName name="VAS084_F_Geriamojovande6Nuotekuvalymas1" localSheetId="12">'Forma 13'!$K$223</definedName>
    <definedName name="VAS084_F_Geriamojovande6Nuotekuvalymas1">'Forma 13'!$K$223</definedName>
    <definedName name="VAS084_F_Geriamojovande6Pavirsiniunuot1" localSheetId="12">'Forma 13'!$M$223</definedName>
    <definedName name="VAS084_F_Geriamojovande6Pavirsiniunuot1">'Forma 13'!$M$223</definedName>
    <definedName name="VAS084_F_Ilgalaikioturt100Apskaitosveikla1" localSheetId="12">'Forma 13'!$N$154</definedName>
    <definedName name="VAS084_F_Ilgalaikioturt100Apskaitosveikla1">'Forma 13'!$N$154</definedName>
    <definedName name="VAS084_F_Ilgalaikioturt100Geriamojovande7" localSheetId="12">'Forma 13'!$G$154</definedName>
    <definedName name="VAS084_F_Ilgalaikioturt100Geriamojovande7">'Forma 13'!$G$154</definedName>
    <definedName name="VAS084_F_Ilgalaikioturt100Geriamojovande8" localSheetId="12">'Forma 13'!$H$154</definedName>
    <definedName name="VAS084_F_Ilgalaikioturt100Geriamojovande8">'Forma 13'!$H$154</definedName>
    <definedName name="VAS084_F_Ilgalaikioturt100Geriamojovande9" localSheetId="12">'Forma 13'!$I$154</definedName>
    <definedName name="VAS084_F_Ilgalaikioturt100Geriamojovande9">'Forma 13'!$I$154</definedName>
    <definedName name="VAS084_F_Ilgalaikioturt100Inventorinisnu1" localSheetId="12">'Forma 13'!$D$154</definedName>
    <definedName name="VAS084_F_Ilgalaikioturt100Inventorinisnu1">'Forma 13'!$D$154</definedName>
    <definedName name="VAS084_F_Ilgalaikioturt100Kitareguliuoja1" localSheetId="12">'Forma 13'!$O$154</definedName>
    <definedName name="VAS084_F_Ilgalaikioturt100Kitareguliuoja1">'Forma 13'!$O$154</definedName>
    <definedName name="VAS084_F_Ilgalaikioturt100Kitosveiklosne1" localSheetId="12">'Forma 13'!$P$154</definedName>
    <definedName name="VAS084_F_Ilgalaikioturt100Kitosveiklosne1">'Forma 13'!$P$154</definedName>
    <definedName name="VAS084_F_Ilgalaikioturt100Lrklimatokaito1" localSheetId="12">'Forma 13'!$E$154</definedName>
    <definedName name="VAS084_F_Ilgalaikioturt100Lrklimatokaito1">'Forma 13'!$E$154</definedName>
    <definedName name="VAS084_F_Ilgalaikioturt100Nuotekudumblot1" localSheetId="12">'Forma 13'!$L$154</definedName>
    <definedName name="VAS084_F_Ilgalaikioturt100Nuotekudumblot1">'Forma 13'!$L$154</definedName>
    <definedName name="VAS084_F_Ilgalaikioturt100Nuotekusurinki1" localSheetId="12">'Forma 13'!$J$154</definedName>
    <definedName name="VAS084_F_Ilgalaikioturt100Nuotekusurinki1">'Forma 13'!$J$154</definedName>
    <definedName name="VAS084_F_Ilgalaikioturt100Nuotekuvalymas1" localSheetId="12">'Forma 13'!$K$154</definedName>
    <definedName name="VAS084_F_Ilgalaikioturt100Nuotekuvalymas1">'Forma 13'!$K$154</definedName>
    <definedName name="VAS084_F_Ilgalaikioturt100Pavirsiniunuot1" localSheetId="12">'Forma 13'!$M$154</definedName>
    <definedName name="VAS084_F_Ilgalaikioturt100Pavirsiniunuot1">'Forma 13'!$M$154</definedName>
    <definedName name="VAS084_F_Ilgalaikioturt100Turtovienetask1" localSheetId="12">'Forma 13'!$F$154</definedName>
    <definedName name="VAS084_F_Ilgalaikioturt100Turtovienetask1">'Forma 13'!$F$154</definedName>
    <definedName name="VAS084_F_Ilgalaikioturt101Apskaitosveikla1" localSheetId="12">'Forma 13'!$N$155</definedName>
    <definedName name="VAS084_F_Ilgalaikioturt101Apskaitosveikla1">'Forma 13'!$N$155</definedName>
    <definedName name="VAS084_F_Ilgalaikioturt101Geriamojovande7" localSheetId="12">'Forma 13'!$G$155</definedName>
    <definedName name="VAS084_F_Ilgalaikioturt101Geriamojovande7">'Forma 13'!$G$155</definedName>
    <definedName name="VAS084_F_Ilgalaikioturt101Geriamojovande8" localSheetId="12">'Forma 13'!$H$155</definedName>
    <definedName name="VAS084_F_Ilgalaikioturt101Geriamojovande8">'Forma 13'!$H$155</definedName>
    <definedName name="VAS084_F_Ilgalaikioturt101Geriamojovande9" localSheetId="12">'Forma 13'!$I$155</definedName>
    <definedName name="VAS084_F_Ilgalaikioturt101Geriamojovande9">'Forma 13'!$I$155</definedName>
    <definedName name="VAS084_F_Ilgalaikioturt101Inventorinisnu1" localSheetId="12">'Forma 13'!$D$155</definedName>
    <definedName name="VAS084_F_Ilgalaikioturt101Inventorinisnu1">'Forma 13'!$D$155</definedName>
    <definedName name="VAS084_F_Ilgalaikioturt101Kitareguliuoja1" localSheetId="12">'Forma 13'!$O$155</definedName>
    <definedName name="VAS084_F_Ilgalaikioturt101Kitareguliuoja1">'Forma 13'!$O$155</definedName>
    <definedName name="VAS084_F_Ilgalaikioturt101Kitosveiklosne1" localSheetId="12">'Forma 13'!$P$155</definedName>
    <definedName name="VAS084_F_Ilgalaikioturt101Kitosveiklosne1">'Forma 13'!$P$155</definedName>
    <definedName name="VAS084_F_Ilgalaikioturt101Lrklimatokaito1" localSheetId="12">'Forma 13'!$E$155</definedName>
    <definedName name="VAS084_F_Ilgalaikioturt101Lrklimatokaito1">'Forma 13'!$E$155</definedName>
    <definedName name="VAS084_F_Ilgalaikioturt101Nuotekudumblot1" localSheetId="12">'Forma 13'!$L$155</definedName>
    <definedName name="VAS084_F_Ilgalaikioturt101Nuotekudumblot1">'Forma 13'!$L$155</definedName>
    <definedName name="VAS084_F_Ilgalaikioturt101Nuotekusurinki1" localSheetId="12">'Forma 13'!$J$155</definedName>
    <definedName name="VAS084_F_Ilgalaikioturt101Nuotekusurinki1">'Forma 13'!$J$155</definedName>
    <definedName name="VAS084_F_Ilgalaikioturt101Nuotekuvalymas1" localSheetId="12">'Forma 13'!$K$155</definedName>
    <definedName name="VAS084_F_Ilgalaikioturt101Nuotekuvalymas1">'Forma 13'!$K$155</definedName>
    <definedName name="VAS084_F_Ilgalaikioturt101Pavirsiniunuot1" localSheetId="12">'Forma 13'!$M$155</definedName>
    <definedName name="VAS084_F_Ilgalaikioturt101Pavirsiniunuot1">'Forma 13'!$M$155</definedName>
    <definedName name="VAS084_F_Ilgalaikioturt101Turtovienetask1" localSheetId="12">'Forma 13'!$F$155</definedName>
    <definedName name="VAS084_F_Ilgalaikioturt101Turtovienetask1">'Forma 13'!$F$155</definedName>
    <definedName name="VAS084_F_Ilgalaikioturt102Apskaitosveikla1" localSheetId="12">'Forma 13'!$N$156</definedName>
    <definedName name="VAS084_F_Ilgalaikioturt102Apskaitosveikla1">'Forma 13'!$N$156</definedName>
    <definedName name="VAS084_F_Ilgalaikioturt102Geriamojovande7" localSheetId="12">'Forma 13'!$G$156</definedName>
    <definedName name="VAS084_F_Ilgalaikioturt102Geriamojovande7">'Forma 13'!$G$156</definedName>
    <definedName name="VAS084_F_Ilgalaikioturt102Geriamojovande8" localSheetId="12">'Forma 13'!$H$156</definedName>
    <definedName name="VAS084_F_Ilgalaikioturt102Geriamojovande8">'Forma 13'!$H$156</definedName>
    <definedName name="VAS084_F_Ilgalaikioturt102Geriamojovande9" localSheetId="12">'Forma 13'!$I$156</definedName>
    <definedName name="VAS084_F_Ilgalaikioturt102Geriamojovande9">'Forma 13'!$I$156</definedName>
    <definedName name="VAS084_F_Ilgalaikioturt102Inventorinisnu1" localSheetId="12">'Forma 13'!$D$156</definedName>
    <definedName name="VAS084_F_Ilgalaikioturt102Inventorinisnu1">'Forma 13'!$D$156</definedName>
    <definedName name="VAS084_F_Ilgalaikioturt102Kitareguliuoja1" localSheetId="12">'Forma 13'!$O$156</definedName>
    <definedName name="VAS084_F_Ilgalaikioturt102Kitareguliuoja1">'Forma 13'!$O$156</definedName>
    <definedName name="VAS084_F_Ilgalaikioturt102Kitosveiklosne1" localSheetId="12">'Forma 13'!$P$156</definedName>
    <definedName name="VAS084_F_Ilgalaikioturt102Kitosveiklosne1">'Forma 13'!$P$156</definedName>
    <definedName name="VAS084_F_Ilgalaikioturt102Lrklimatokaito1" localSheetId="12">'Forma 13'!$E$156</definedName>
    <definedName name="VAS084_F_Ilgalaikioturt102Lrklimatokaito1">'Forma 13'!$E$156</definedName>
    <definedName name="VAS084_F_Ilgalaikioturt102Nuotekudumblot1" localSheetId="12">'Forma 13'!$L$156</definedName>
    <definedName name="VAS084_F_Ilgalaikioturt102Nuotekudumblot1">'Forma 13'!$L$156</definedName>
    <definedName name="VAS084_F_Ilgalaikioturt102Nuotekusurinki1" localSheetId="12">'Forma 13'!$J$156</definedName>
    <definedName name="VAS084_F_Ilgalaikioturt102Nuotekusurinki1">'Forma 13'!$J$156</definedName>
    <definedName name="VAS084_F_Ilgalaikioturt102Nuotekuvalymas1" localSheetId="12">'Forma 13'!$K$156</definedName>
    <definedName name="VAS084_F_Ilgalaikioturt102Nuotekuvalymas1">'Forma 13'!$K$156</definedName>
    <definedName name="VAS084_F_Ilgalaikioturt102Pavirsiniunuot1" localSheetId="12">'Forma 13'!$M$156</definedName>
    <definedName name="VAS084_F_Ilgalaikioturt102Pavirsiniunuot1">'Forma 13'!$M$156</definedName>
    <definedName name="VAS084_F_Ilgalaikioturt102Turtovienetask1" localSheetId="12">'Forma 13'!$F$156</definedName>
    <definedName name="VAS084_F_Ilgalaikioturt102Turtovienetask1">'Forma 13'!$F$156</definedName>
    <definedName name="VAS084_F_Ilgalaikioturt103Apskaitosveikla1" localSheetId="12">'Forma 13'!$N$158</definedName>
    <definedName name="VAS084_F_Ilgalaikioturt103Apskaitosveikla1">'Forma 13'!$N$158</definedName>
    <definedName name="VAS084_F_Ilgalaikioturt103Geriamojovande7" localSheetId="12">'Forma 13'!$G$158</definedName>
    <definedName name="VAS084_F_Ilgalaikioturt103Geriamojovande7">'Forma 13'!$G$158</definedName>
    <definedName name="VAS084_F_Ilgalaikioturt103Geriamojovande8" localSheetId="12">'Forma 13'!$H$158</definedName>
    <definedName name="VAS084_F_Ilgalaikioturt103Geriamojovande8">'Forma 13'!$H$158</definedName>
    <definedName name="VAS084_F_Ilgalaikioturt103Geriamojovande9" localSheetId="12">'Forma 13'!$I$158</definedName>
    <definedName name="VAS084_F_Ilgalaikioturt103Geriamojovande9">'Forma 13'!$I$158</definedName>
    <definedName name="VAS084_F_Ilgalaikioturt103Inventorinisnu1" localSheetId="12">'Forma 13'!$D$158</definedName>
    <definedName name="VAS084_F_Ilgalaikioturt103Inventorinisnu1">'Forma 13'!$D$158</definedName>
    <definedName name="VAS084_F_Ilgalaikioturt103Kitareguliuoja1" localSheetId="12">'Forma 13'!$O$158</definedName>
    <definedName name="VAS084_F_Ilgalaikioturt103Kitareguliuoja1">'Forma 13'!$O$158</definedName>
    <definedName name="VAS084_F_Ilgalaikioturt103Kitosveiklosne1" localSheetId="12">'Forma 13'!$P$158</definedName>
    <definedName name="VAS084_F_Ilgalaikioturt103Kitosveiklosne1">'Forma 13'!$P$158</definedName>
    <definedName name="VAS084_F_Ilgalaikioturt103Lrklimatokaito1" localSheetId="12">'Forma 13'!$E$158</definedName>
    <definedName name="VAS084_F_Ilgalaikioturt103Lrklimatokaito1">'Forma 13'!$E$158</definedName>
    <definedName name="VAS084_F_Ilgalaikioturt103Nuotekudumblot1" localSheetId="12">'Forma 13'!$L$158</definedName>
    <definedName name="VAS084_F_Ilgalaikioturt103Nuotekudumblot1">'Forma 13'!$L$158</definedName>
    <definedName name="VAS084_F_Ilgalaikioturt103Nuotekusurinki1" localSheetId="12">'Forma 13'!$J$158</definedName>
    <definedName name="VAS084_F_Ilgalaikioturt103Nuotekusurinki1">'Forma 13'!$J$158</definedName>
    <definedName name="VAS084_F_Ilgalaikioturt103Nuotekuvalymas1" localSheetId="12">'Forma 13'!$K$158</definedName>
    <definedName name="VAS084_F_Ilgalaikioturt103Nuotekuvalymas1">'Forma 13'!$K$158</definedName>
    <definedName name="VAS084_F_Ilgalaikioturt103Pavirsiniunuot1" localSheetId="12">'Forma 13'!$M$158</definedName>
    <definedName name="VAS084_F_Ilgalaikioturt103Pavirsiniunuot1">'Forma 13'!$M$158</definedName>
    <definedName name="VAS084_F_Ilgalaikioturt103Turtovienetask1" localSheetId="12">'Forma 13'!$F$158</definedName>
    <definedName name="VAS084_F_Ilgalaikioturt103Turtovienetask1">'Forma 13'!$F$158</definedName>
    <definedName name="VAS084_F_Ilgalaikioturt104Apskaitosveikla1" localSheetId="12">'Forma 13'!$N$159</definedName>
    <definedName name="VAS084_F_Ilgalaikioturt104Apskaitosveikla1">'Forma 13'!$N$159</definedName>
    <definedName name="VAS084_F_Ilgalaikioturt104Geriamojovande7" localSheetId="12">'Forma 13'!$G$159</definedName>
    <definedName name="VAS084_F_Ilgalaikioturt104Geriamojovande7">'Forma 13'!$G$159</definedName>
    <definedName name="VAS084_F_Ilgalaikioturt104Geriamojovande8" localSheetId="12">'Forma 13'!$H$159</definedName>
    <definedName name="VAS084_F_Ilgalaikioturt104Geriamojovande8">'Forma 13'!$H$159</definedName>
    <definedName name="VAS084_F_Ilgalaikioturt104Geriamojovande9" localSheetId="12">'Forma 13'!$I$159</definedName>
    <definedName name="VAS084_F_Ilgalaikioturt104Geriamojovande9">'Forma 13'!$I$159</definedName>
    <definedName name="VAS084_F_Ilgalaikioturt104Inventorinisnu1" localSheetId="12">'Forma 13'!$D$159</definedName>
    <definedName name="VAS084_F_Ilgalaikioturt104Inventorinisnu1">'Forma 13'!$D$159</definedName>
    <definedName name="VAS084_F_Ilgalaikioturt104Kitareguliuoja1" localSheetId="12">'Forma 13'!$O$159</definedName>
    <definedName name="VAS084_F_Ilgalaikioturt104Kitareguliuoja1">'Forma 13'!$O$159</definedName>
    <definedName name="VAS084_F_Ilgalaikioturt104Kitosveiklosne1" localSheetId="12">'Forma 13'!$P$159</definedName>
    <definedName name="VAS084_F_Ilgalaikioturt104Kitosveiklosne1">'Forma 13'!$P$159</definedName>
    <definedName name="VAS084_F_Ilgalaikioturt104Lrklimatokaito1" localSheetId="12">'Forma 13'!$E$159</definedName>
    <definedName name="VAS084_F_Ilgalaikioturt104Lrklimatokaito1">'Forma 13'!$E$159</definedName>
    <definedName name="VAS084_F_Ilgalaikioturt104Nuotekudumblot1" localSheetId="12">'Forma 13'!$L$159</definedName>
    <definedName name="VAS084_F_Ilgalaikioturt104Nuotekudumblot1">'Forma 13'!$L$159</definedName>
    <definedName name="VAS084_F_Ilgalaikioturt104Nuotekusurinki1" localSheetId="12">'Forma 13'!$J$159</definedName>
    <definedName name="VAS084_F_Ilgalaikioturt104Nuotekusurinki1">'Forma 13'!$J$159</definedName>
    <definedName name="VAS084_F_Ilgalaikioturt104Nuotekuvalymas1" localSheetId="12">'Forma 13'!$K$159</definedName>
    <definedName name="VAS084_F_Ilgalaikioturt104Nuotekuvalymas1">'Forma 13'!$K$159</definedName>
    <definedName name="VAS084_F_Ilgalaikioturt104Pavirsiniunuot1" localSheetId="12">'Forma 13'!$M$159</definedName>
    <definedName name="VAS084_F_Ilgalaikioturt104Pavirsiniunuot1">'Forma 13'!$M$159</definedName>
    <definedName name="VAS084_F_Ilgalaikioturt104Turtovienetask1" localSheetId="12">'Forma 13'!$F$159</definedName>
    <definedName name="VAS084_F_Ilgalaikioturt104Turtovienetask1">'Forma 13'!$F$159</definedName>
    <definedName name="VAS084_F_Ilgalaikioturt105Apskaitosveikla1" localSheetId="12">'Forma 13'!$N$160</definedName>
    <definedName name="VAS084_F_Ilgalaikioturt105Apskaitosveikla1">'Forma 13'!$N$160</definedName>
    <definedName name="VAS084_F_Ilgalaikioturt105Geriamojovande7" localSheetId="12">'Forma 13'!$G$160</definedName>
    <definedName name="VAS084_F_Ilgalaikioturt105Geriamojovande7">'Forma 13'!$G$160</definedName>
    <definedName name="VAS084_F_Ilgalaikioturt105Geriamojovande8" localSheetId="12">'Forma 13'!$H$160</definedName>
    <definedName name="VAS084_F_Ilgalaikioturt105Geriamojovande8">'Forma 13'!$H$160</definedName>
    <definedName name="VAS084_F_Ilgalaikioturt105Geriamojovande9" localSheetId="12">'Forma 13'!$I$160</definedName>
    <definedName name="VAS084_F_Ilgalaikioturt105Geriamojovande9">'Forma 13'!$I$160</definedName>
    <definedName name="VAS084_F_Ilgalaikioturt105Inventorinisnu1" localSheetId="12">'Forma 13'!$D$160</definedName>
    <definedName name="VAS084_F_Ilgalaikioturt105Inventorinisnu1">'Forma 13'!$D$160</definedName>
    <definedName name="VAS084_F_Ilgalaikioturt105Kitareguliuoja1" localSheetId="12">'Forma 13'!$O$160</definedName>
    <definedName name="VAS084_F_Ilgalaikioturt105Kitareguliuoja1">'Forma 13'!$O$160</definedName>
    <definedName name="VAS084_F_Ilgalaikioturt105Kitosveiklosne1" localSheetId="12">'Forma 13'!$P$160</definedName>
    <definedName name="VAS084_F_Ilgalaikioturt105Kitosveiklosne1">'Forma 13'!$P$160</definedName>
    <definedName name="VAS084_F_Ilgalaikioturt105Lrklimatokaito1" localSheetId="12">'Forma 13'!$E$160</definedName>
    <definedName name="VAS084_F_Ilgalaikioturt105Lrklimatokaito1">'Forma 13'!$E$160</definedName>
    <definedName name="VAS084_F_Ilgalaikioturt105Nuotekudumblot1" localSheetId="12">'Forma 13'!$L$160</definedName>
    <definedName name="VAS084_F_Ilgalaikioturt105Nuotekudumblot1">'Forma 13'!$L$160</definedName>
    <definedName name="VAS084_F_Ilgalaikioturt105Nuotekusurinki1" localSheetId="12">'Forma 13'!$J$160</definedName>
    <definedName name="VAS084_F_Ilgalaikioturt105Nuotekusurinki1">'Forma 13'!$J$160</definedName>
    <definedName name="VAS084_F_Ilgalaikioturt105Nuotekuvalymas1" localSheetId="12">'Forma 13'!$K$160</definedName>
    <definedName name="VAS084_F_Ilgalaikioturt105Nuotekuvalymas1">'Forma 13'!$K$160</definedName>
    <definedName name="VAS084_F_Ilgalaikioturt105Pavirsiniunuot1" localSheetId="12">'Forma 13'!$M$160</definedName>
    <definedName name="VAS084_F_Ilgalaikioturt105Pavirsiniunuot1">'Forma 13'!$M$160</definedName>
    <definedName name="VAS084_F_Ilgalaikioturt105Turtovienetask1" localSheetId="12">'Forma 13'!$F$160</definedName>
    <definedName name="VAS084_F_Ilgalaikioturt105Turtovienetask1">'Forma 13'!$F$160</definedName>
    <definedName name="VAS084_F_Ilgalaikioturt106Apskaitosveikla1" localSheetId="12">'Forma 13'!$N$163</definedName>
    <definedName name="VAS084_F_Ilgalaikioturt106Apskaitosveikla1">'Forma 13'!$N$163</definedName>
    <definedName name="VAS084_F_Ilgalaikioturt106Geriamojovande7" localSheetId="12">'Forma 13'!$G$163</definedName>
    <definedName name="VAS084_F_Ilgalaikioturt106Geriamojovande7">'Forma 13'!$G$163</definedName>
    <definedName name="VAS084_F_Ilgalaikioturt106Geriamojovande8" localSheetId="12">'Forma 13'!$H$163</definedName>
    <definedName name="VAS084_F_Ilgalaikioturt106Geriamojovande8">'Forma 13'!$H$163</definedName>
    <definedName name="VAS084_F_Ilgalaikioturt106Geriamojovande9" localSheetId="12">'Forma 13'!$I$163</definedName>
    <definedName name="VAS084_F_Ilgalaikioturt106Geriamojovande9">'Forma 13'!$I$163</definedName>
    <definedName name="VAS084_F_Ilgalaikioturt106Inventorinisnu1" localSheetId="12">'Forma 13'!$D$163</definedName>
    <definedName name="VAS084_F_Ilgalaikioturt106Inventorinisnu1">'Forma 13'!$D$163</definedName>
    <definedName name="VAS084_F_Ilgalaikioturt106Kitareguliuoja1" localSheetId="12">'Forma 13'!$O$163</definedName>
    <definedName name="VAS084_F_Ilgalaikioturt106Kitareguliuoja1">'Forma 13'!$O$163</definedName>
    <definedName name="VAS084_F_Ilgalaikioturt106Kitosveiklosne1" localSheetId="12">'Forma 13'!$P$163</definedName>
    <definedName name="VAS084_F_Ilgalaikioturt106Kitosveiklosne1">'Forma 13'!$P$163</definedName>
    <definedName name="VAS084_F_Ilgalaikioturt106Lrklimatokaito1" localSheetId="12">'Forma 13'!$E$163</definedName>
    <definedName name="VAS084_F_Ilgalaikioturt106Lrklimatokaito1">'Forma 13'!$E$163</definedName>
    <definedName name="VAS084_F_Ilgalaikioturt106Nuotekudumblot1" localSheetId="12">'Forma 13'!$L$163</definedName>
    <definedName name="VAS084_F_Ilgalaikioturt106Nuotekudumblot1">'Forma 13'!$L$163</definedName>
    <definedName name="VAS084_F_Ilgalaikioturt106Nuotekusurinki1" localSheetId="12">'Forma 13'!$J$163</definedName>
    <definedName name="VAS084_F_Ilgalaikioturt106Nuotekusurinki1">'Forma 13'!$J$163</definedName>
    <definedName name="VAS084_F_Ilgalaikioturt106Nuotekuvalymas1" localSheetId="12">'Forma 13'!$K$163</definedName>
    <definedName name="VAS084_F_Ilgalaikioturt106Nuotekuvalymas1">'Forma 13'!$K$163</definedName>
    <definedName name="VAS084_F_Ilgalaikioturt106Pavirsiniunuot1" localSheetId="12">'Forma 13'!$M$163</definedName>
    <definedName name="VAS084_F_Ilgalaikioturt106Pavirsiniunuot1">'Forma 13'!$M$163</definedName>
    <definedName name="VAS084_F_Ilgalaikioturt106Turtovienetask1" localSheetId="12">'Forma 13'!$F$163</definedName>
    <definedName name="VAS084_F_Ilgalaikioturt106Turtovienetask1">'Forma 13'!$F$163</definedName>
    <definedName name="VAS084_F_Ilgalaikioturt107Apskaitosveikla1" localSheetId="12">'Forma 13'!$N$164</definedName>
    <definedName name="VAS084_F_Ilgalaikioturt107Apskaitosveikla1">'Forma 13'!$N$164</definedName>
    <definedName name="VAS084_F_Ilgalaikioturt107Geriamojovande7" localSheetId="12">'Forma 13'!$G$164</definedName>
    <definedName name="VAS084_F_Ilgalaikioturt107Geriamojovande7">'Forma 13'!$G$164</definedName>
    <definedName name="VAS084_F_Ilgalaikioturt107Geriamojovande8" localSheetId="12">'Forma 13'!$H$164</definedName>
    <definedName name="VAS084_F_Ilgalaikioturt107Geriamojovande8">'Forma 13'!$H$164</definedName>
    <definedName name="VAS084_F_Ilgalaikioturt107Geriamojovande9" localSheetId="12">'Forma 13'!$I$164</definedName>
    <definedName name="VAS084_F_Ilgalaikioturt107Geriamojovande9">'Forma 13'!$I$164</definedName>
    <definedName name="VAS084_F_Ilgalaikioturt107Inventorinisnu1" localSheetId="12">'Forma 13'!$D$164</definedName>
    <definedName name="VAS084_F_Ilgalaikioturt107Inventorinisnu1">'Forma 13'!$D$164</definedName>
    <definedName name="VAS084_F_Ilgalaikioturt107Kitareguliuoja1" localSheetId="12">'Forma 13'!$O$164</definedName>
    <definedName name="VAS084_F_Ilgalaikioturt107Kitareguliuoja1">'Forma 13'!$O$164</definedName>
    <definedName name="VAS084_F_Ilgalaikioturt107Kitosveiklosne1" localSheetId="12">'Forma 13'!$P$164</definedName>
    <definedName name="VAS084_F_Ilgalaikioturt107Kitosveiklosne1">'Forma 13'!$P$164</definedName>
    <definedName name="VAS084_F_Ilgalaikioturt107Lrklimatokaito1" localSheetId="12">'Forma 13'!$E$164</definedName>
    <definedName name="VAS084_F_Ilgalaikioturt107Lrklimatokaito1">'Forma 13'!$E$164</definedName>
    <definedName name="VAS084_F_Ilgalaikioturt107Nuotekudumblot1" localSheetId="12">'Forma 13'!$L$164</definedName>
    <definedName name="VAS084_F_Ilgalaikioturt107Nuotekudumblot1">'Forma 13'!$L$164</definedName>
    <definedName name="VAS084_F_Ilgalaikioturt107Nuotekusurinki1" localSheetId="12">'Forma 13'!$J$164</definedName>
    <definedName name="VAS084_F_Ilgalaikioturt107Nuotekusurinki1">'Forma 13'!$J$164</definedName>
    <definedName name="VAS084_F_Ilgalaikioturt107Nuotekuvalymas1" localSheetId="12">'Forma 13'!$K$164</definedName>
    <definedName name="VAS084_F_Ilgalaikioturt107Nuotekuvalymas1">'Forma 13'!$K$164</definedName>
    <definedName name="VAS084_F_Ilgalaikioturt107Pavirsiniunuot1" localSheetId="12">'Forma 13'!$M$164</definedName>
    <definedName name="VAS084_F_Ilgalaikioturt107Pavirsiniunuot1">'Forma 13'!$M$164</definedName>
    <definedName name="VAS084_F_Ilgalaikioturt107Turtovienetask1" localSheetId="12">'Forma 13'!$F$164</definedName>
    <definedName name="VAS084_F_Ilgalaikioturt107Turtovienetask1">'Forma 13'!$F$164</definedName>
    <definedName name="VAS084_F_Ilgalaikioturt108Apskaitosveikla1" localSheetId="12">'Forma 13'!$N$165</definedName>
    <definedName name="VAS084_F_Ilgalaikioturt108Apskaitosveikla1">'Forma 13'!$N$165</definedName>
    <definedName name="VAS084_F_Ilgalaikioturt108Geriamojovande7" localSheetId="12">'Forma 13'!$G$165</definedName>
    <definedName name="VAS084_F_Ilgalaikioturt108Geriamojovande7">'Forma 13'!$G$165</definedName>
    <definedName name="VAS084_F_Ilgalaikioturt108Geriamojovande8" localSheetId="12">'Forma 13'!$H$165</definedName>
    <definedName name="VAS084_F_Ilgalaikioturt108Geriamojovande8">'Forma 13'!$H$165</definedName>
    <definedName name="VAS084_F_Ilgalaikioturt108Geriamojovande9" localSheetId="12">'Forma 13'!$I$165</definedName>
    <definedName name="VAS084_F_Ilgalaikioturt108Geriamojovande9">'Forma 13'!$I$165</definedName>
    <definedName name="VAS084_F_Ilgalaikioturt108Inventorinisnu1" localSheetId="12">'Forma 13'!$D$165</definedName>
    <definedName name="VAS084_F_Ilgalaikioturt108Inventorinisnu1">'Forma 13'!$D$165</definedName>
    <definedName name="VAS084_F_Ilgalaikioturt108Kitareguliuoja1" localSheetId="12">'Forma 13'!$O$165</definedName>
    <definedName name="VAS084_F_Ilgalaikioturt108Kitareguliuoja1">'Forma 13'!$O$165</definedName>
    <definedName name="VAS084_F_Ilgalaikioturt108Kitosveiklosne1" localSheetId="12">'Forma 13'!$P$165</definedName>
    <definedName name="VAS084_F_Ilgalaikioturt108Kitosveiklosne1">'Forma 13'!$P$165</definedName>
    <definedName name="VAS084_F_Ilgalaikioturt108Lrklimatokaito1" localSheetId="12">'Forma 13'!$E$165</definedName>
    <definedName name="VAS084_F_Ilgalaikioturt108Lrklimatokaito1">'Forma 13'!$E$165</definedName>
    <definedName name="VAS084_F_Ilgalaikioturt108Nuotekudumblot1" localSheetId="12">'Forma 13'!$L$165</definedName>
    <definedName name="VAS084_F_Ilgalaikioturt108Nuotekudumblot1">'Forma 13'!$L$165</definedName>
    <definedName name="VAS084_F_Ilgalaikioturt108Nuotekusurinki1" localSheetId="12">'Forma 13'!$J$165</definedName>
    <definedName name="VAS084_F_Ilgalaikioturt108Nuotekusurinki1">'Forma 13'!$J$165</definedName>
    <definedName name="VAS084_F_Ilgalaikioturt108Nuotekuvalymas1" localSheetId="12">'Forma 13'!$K$165</definedName>
    <definedName name="VAS084_F_Ilgalaikioturt108Nuotekuvalymas1">'Forma 13'!$K$165</definedName>
    <definedName name="VAS084_F_Ilgalaikioturt108Pavirsiniunuot1" localSheetId="12">'Forma 13'!$M$165</definedName>
    <definedName name="VAS084_F_Ilgalaikioturt108Pavirsiniunuot1">'Forma 13'!$M$165</definedName>
    <definedName name="VAS084_F_Ilgalaikioturt108Turtovienetask1" localSheetId="12">'Forma 13'!$F$165</definedName>
    <definedName name="VAS084_F_Ilgalaikioturt108Turtovienetask1">'Forma 13'!$F$165</definedName>
    <definedName name="VAS084_F_Ilgalaikioturt109Apskaitosveikla1" localSheetId="12">'Forma 13'!$N$167</definedName>
    <definedName name="VAS084_F_Ilgalaikioturt109Apskaitosveikla1">'Forma 13'!$N$167</definedName>
    <definedName name="VAS084_F_Ilgalaikioturt109Geriamojovande7" localSheetId="12">'Forma 13'!$G$167</definedName>
    <definedName name="VAS084_F_Ilgalaikioturt109Geriamojovande7">'Forma 13'!$G$167</definedName>
    <definedName name="VAS084_F_Ilgalaikioturt109Geriamojovande8" localSheetId="12">'Forma 13'!$H$167</definedName>
    <definedName name="VAS084_F_Ilgalaikioturt109Geriamojovande8">'Forma 13'!$H$167</definedName>
    <definedName name="VAS084_F_Ilgalaikioturt109Geriamojovande9" localSheetId="12">'Forma 13'!$I$167</definedName>
    <definedName name="VAS084_F_Ilgalaikioturt109Geriamojovande9">'Forma 13'!$I$167</definedName>
    <definedName name="VAS084_F_Ilgalaikioturt109Inventorinisnu1" localSheetId="12">'Forma 13'!$D$167</definedName>
    <definedName name="VAS084_F_Ilgalaikioturt109Inventorinisnu1">'Forma 13'!$D$167</definedName>
    <definedName name="VAS084_F_Ilgalaikioturt109Kitareguliuoja1" localSheetId="12">'Forma 13'!$O$167</definedName>
    <definedName name="VAS084_F_Ilgalaikioturt109Kitareguliuoja1">'Forma 13'!$O$167</definedName>
    <definedName name="VAS084_F_Ilgalaikioturt109Kitosveiklosne1" localSheetId="12">'Forma 13'!$P$167</definedName>
    <definedName name="VAS084_F_Ilgalaikioturt109Kitosveiklosne1">'Forma 13'!$P$167</definedName>
    <definedName name="VAS084_F_Ilgalaikioturt109Lrklimatokaito1" localSheetId="12">'Forma 13'!$E$167</definedName>
    <definedName name="VAS084_F_Ilgalaikioturt109Lrklimatokaito1">'Forma 13'!$E$167</definedName>
    <definedName name="VAS084_F_Ilgalaikioturt109Nuotekudumblot1" localSheetId="12">'Forma 13'!$L$167</definedName>
    <definedName name="VAS084_F_Ilgalaikioturt109Nuotekudumblot1">'Forma 13'!$L$167</definedName>
    <definedName name="VAS084_F_Ilgalaikioturt109Nuotekusurinki1" localSheetId="12">'Forma 13'!$J$167</definedName>
    <definedName name="VAS084_F_Ilgalaikioturt109Nuotekusurinki1">'Forma 13'!$J$167</definedName>
    <definedName name="VAS084_F_Ilgalaikioturt109Nuotekuvalymas1" localSheetId="12">'Forma 13'!$K$167</definedName>
    <definedName name="VAS084_F_Ilgalaikioturt109Nuotekuvalymas1">'Forma 13'!$K$167</definedName>
    <definedName name="VAS084_F_Ilgalaikioturt109Pavirsiniunuot1" localSheetId="12">'Forma 13'!$M$167</definedName>
    <definedName name="VAS084_F_Ilgalaikioturt109Pavirsiniunuot1">'Forma 13'!$M$167</definedName>
    <definedName name="VAS084_F_Ilgalaikioturt109Turtovienetask1" localSheetId="12">'Forma 13'!$F$167</definedName>
    <definedName name="VAS084_F_Ilgalaikioturt109Turtovienetask1">'Forma 13'!$F$167</definedName>
    <definedName name="VAS084_F_Ilgalaikioturt10Apskaitosveikla1" localSheetId="12">'Forma 13'!$N$26</definedName>
    <definedName name="VAS084_F_Ilgalaikioturt10Apskaitosveikla1">'Forma 13'!$N$26</definedName>
    <definedName name="VAS084_F_Ilgalaikioturt10Geriamojovande7" localSheetId="12">'Forma 13'!$G$26</definedName>
    <definedName name="VAS084_F_Ilgalaikioturt10Geriamojovande7">'Forma 13'!$G$26</definedName>
    <definedName name="VAS084_F_Ilgalaikioturt10Geriamojovande8" localSheetId="12">'Forma 13'!$H$26</definedName>
    <definedName name="VAS084_F_Ilgalaikioturt10Geriamojovande8">'Forma 13'!$H$26</definedName>
    <definedName name="VAS084_F_Ilgalaikioturt10Geriamojovande9" localSheetId="12">'Forma 13'!$I$26</definedName>
    <definedName name="VAS084_F_Ilgalaikioturt10Geriamojovande9">'Forma 13'!$I$26</definedName>
    <definedName name="VAS084_F_Ilgalaikioturt10Inventorinisnu1" localSheetId="12">'Forma 13'!$D$26</definedName>
    <definedName name="VAS084_F_Ilgalaikioturt10Inventorinisnu1">'Forma 13'!$D$26</definedName>
    <definedName name="VAS084_F_Ilgalaikioturt10Kitareguliuoja1" localSheetId="12">'Forma 13'!$O$26</definedName>
    <definedName name="VAS084_F_Ilgalaikioturt10Kitareguliuoja1">'Forma 13'!$O$26</definedName>
    <definedName name="VAS084_F_Ilgalaikioturt10Kitosveiklosne1" localSheetId="12">'Forma 13'!$P$26</definedName>
    <definedName name="VAS084_F_Ilgalaikioturt10Kitosveiklosne1">'Forma 13'!$P$26</definedName>
    <definedName name="VAS084_F_Ilgalaikioturt10Lrklimatokaito1" localSheetId="12">'Forma 13'!$E$26</definedName>
    <definedName name="VAS084_F_Ilgalaikioturt10Lrklimatokaito1">'Forma 13'!$E$26</definedName>
    <definedName name="VAS084_F_Ilgalaikioturt10Nuotekudumblot1" localSheetId="12">'Forma 13'!$L$26</definedName>
    <definedName name="VAS084_F_Ilgalaikioturt10Nuotekudumblot1">'Forma 13'!$L$26</definedName>
    <definedName name="VAS084_F_Ilgalaikioturt10Nuotekusurinki1" localSheetId="12">'Forma 13'!$J$26</definedName>
    <definedName name="VAS084_F_Ilgalaikioturt10Nuotekusurinki1">'Forma 13'!$J$26</definedName>
    <definedName name="VAS084_F_Ilgalaikioturt10Nuotekuvalymas1" localSheetId="12">'Forma 13'!$K$26</definedName>
    <definedName name="VAS084_F_Ilgalaikioturt10Nuotekuvalymas1">'Forma 13'!$K$26</definedName>
    <definedName name="VAS084_F_Ilgalaikioturt10Pavirsiniunuot1" localSheetId="12">'Forma 13'!$M$26</definedName>
    <definedName name="VAS084_F_Ilgalaikioturt10Pavirsiniunuot1">'Forma 13'!$M$26</definedName>
    <definedName name="VAS084_F_Ilgalaikioturt10Turtovienetask1" localSheetId="12">'Forma 13'!$F$26</definedName>
    <definedName name="VAS084_F_Ilgalaikioturt10Turtovienetask1">'Forma 13'!$F$26</definedName>
    <definedName name="VAS084_F_Ilgalaikioturt110Apskaitosveikla1" localSheetId="12">'Forma 13'!$N$168</definedName>
    <definedName name="VAS084_F_Ilgalaikioturt110Apskaitosveikla1">'Forma 13'!$N$168</definedName>
    <definedName name="VAS084_F_Ilgalaikioturt110Geriamojovande7" localSheetId="12">'Forma 13'!$G$168</definedName>
    <definedName name="VAS084_F_Ilgalaikioturt110Geriamojovande7">'Forma 13'!$G$168</definedName>
    <definedName name="VAS084_F_Ilgalaikioturt110Geriamojovande8" localSheetId="12">'Forma 13'!$H$168</definedName>
    <definedName name="VAS084_F_Ilgalaikioturt110Geriamojovande8">'Forma 13'!$H$168</definedName>
    <definedName name="VAS084_F_Ilgalaikioturt110Geriamojovande9" localSheetId="12">'Forma 13'!$I$168</definedName>
    <definedName name="VAS084_F_Ilgalaikioturt110Geriamojovande9">'Forma 13'!$I$168</definedName>
    <definedName name="VAS084_F_Ilgalaikioturt110Inventorinisnu1" localSheetId="12">'Forma 13'!$D$168</definedName>
    <definedName name="VAS084_F_Ilgalaikioturt110Inventorinisnu1">'Forma 13'!$D$168</definedName>
    <definedName name="VAS084_F_Ilgalaikioturt110Kitareguliuoja1" localSheetId="12">'Forma 13'!$O$168</definedName>
    <definedName name="VAS084_F_Ilgalaikioturt110Kitareguliuoja1">'Forma 13'!$O$168</definedName>
    <definedName name="VAS084_F_Ilgalaikioturt110Kitosveiklosne1" localSheetId="12">'Forma 13'!$P$168</definedName>
    <definedName name="VAS084_F_Ilgalaikioturt110Kitosveiklosne1">'Forma 13'!$P$168</definedName>
    <definedName name="VAS084_F_Ilgalaikioturt110Lrklimatokaito1" localSheetId="12">'Forma 13'!$E$168</definedName>
    <definedName name="VAS084_F_Ilgalaikioturt110Lrklimatokaito1">'Forma 13'!$E$168</definedName>
    <definedName name="VAS084_F_Ilgalaikioturt110Nuotekudumblot1" localSheetId="12">'Forma 13'!$L$168</definedName>
    <definedName name="VAS084_F_Ilgalaikioturt110Nuotekudumblot1">'Forma 13'!$L$168</definedName>
    <definedName name="VAS084_F_Ilgalaikioturt110Nuotekusurinki1" localSheetId="12">'Forma 13'!$J$168</definedName>
    <definedName name="VAS084_F_Ilgalaikioturt110Nuotekusurinki1">'Forma 13'!$J$168</definedName>
    <definedName name="VAS084_F_Ilgalaikioturt110Nuotekuvalymas1" localSheetId="12">'Forma 13'!$K$168</definedName>
    <definedName name="VAS084_F_Ilgalaikioturt110Nuotekuvalymas1">'Forma 13'!$K$168</definedName>
    <definedName name="VAS084_F_Ilgalaikioturt110Pavirsiniunuot1" localSheetId="12">'Forma 13'!$M$168</definedName>
    <definedName name="VAS084_F_Ilgalaikioturt110Pavirsiniunuot1">'Forma 13'!$M$168</definedName>
    <definedName name="VAS084_F_Ilgalaikioturt110Turtovienetask1" localSheetId="12">'Forma 13'!$F$168</definedName>
    <definedName name="VAS084_F_Ilgalaikioturt110Turtovienetask1">'Forma 13'!$F$168</definedName>
    <definedName name="VAS084_F_Ilgalaikioturt111Apskaitosveikla1" localSheetId="12">'Forma 13'!$N$169</definedName>
    <definedName name="VAS084_F_Ilgalaikioturt111Apskaitosveikla1">'Forma 13'!$N$169</definedName>
    <definedName name="VAS084_F_Ilgalaikioturt111Geriamojovande7" localSheetId="12">'Forma 13'!$G$169</definedName>
    <definedName name="VAS084_F_Ilgalaikioturt111Geriamojovande7">'Forma 13'!$G$169</definedName>
    <definedName name="VAS084_F_Ilgalaikioturt111Geriamojovande8" localSheetId="12">'Forma 13'!$H$169</definedName>
    <definedName name="VAS084_F_Ilgalaikioturt111Geriamojovande8">'Forma 13'!$H$169</definedName>
    <definedName name="VAS084_F_Ilgalaikioturt111Geriamojovande9" localSheetId="12">'Forma 13'!$I$169</definedName>
    <definedName name="VAS084_F_Ilgalaikioturt111Geriamojovande9">'Forma 13'!$I$169</definedName>
    <definedName name="VAS084_F_Ilgalaikioturt111Inventorinisnu1" localSheetId="12">'Forma 13'!$D$169</definedName>
    <definedName name="VAS084_F_Ilgalaikioturt111Inventorinisnu1">'Forma 13'!$D$169</definedName>
    <definedName name="VAS084_F_Ilgalaikioturt111Kitareguliuoja1" localSheetId="12">'Forma 13'!$O$169</definedName>
    <definedName name="VAS084_F_Ilgalaikioturt111Kitareguliuoja1">'Forma 13'!$O$169</definedName>
    <definedName name="VAS084_F_Ilgalaikioturt111Kitosveiklosne1" localSheetId="12">'Forma 13'!$P$169</definedName>
    <definedName name="VAS084_F_Ilgalaikioturt111Kitosveiklosne1">'Forma 13'!$P$169</definedName>
    <definedName name="VAS084_F_Ilgalaikioturt111Lrklimatokaito1" localSheetId="12">'Forma 13'!$E$169</definedName>
    <definedName name="VAS084_F_Ilgalaikioturt111Lrklimatokaito1">'Forma 13'!$E$169</definedName>
    <definedName name="VAS084_F_Ilgalaikioturt111Nuotekudumblot1" localSheetId="12">'Forma 13'!$L$169</definedName>
    <definedName name="VAS084_F_Ilgalaikioturt111Nuotekudumblot1">'Forma 13'!$L$169</definedName>
    <definedName name="VAS084_F_Ilgalaikioturt111Nuotekusurinki1" localSheetId="12">'Forma 13'!$J$169</definedName>
    <definedName name="VAS084_F_Ilgalaikioturt111Nuotekusurinki1">'Forma 13'!$J$169</definedName>
    <definedName name="VAS084_F_Ilgalaikioturt111Nuotekuvalymas1" localSheetId="12">'Forma 13'!$K$169</definedName>
    <definedName name="VAS084_F_Ilgalaikioturt111Nuotekuvalymas1">'Forma 13'!$K$169</definedName>
    <definedName name="VAS084_F_Ilgalaikioturt111Pavirsiniunuot1" localSheetId="12">'Forma 13'!$M$169</definedName>
    <definedName name="VAS084_F_Ilgalaikioturt111Pavirsiniunuot1">'Forma 13'!$M$169</definedName>
    <definedName name="VAS084_F_Ilgalaikioturt111Turtovienetask1" localSheetId="12">'Forma 13'!$F$169</definedName>
    <definedName name="VAS084_F_Ilgalaikioturt111Turtovienetask1">'Forma 13'!$F$169</definedName>
    <definedName name="VAS084_F_Ilgalaikioturt112Apskaitosveikla1" localSheetId="12">'Forma 13'!$N$171</definedName>
    <definedName name="VAS084_F_Ilgalaikioturt112Apskaitosveikla1">'Forma 13'!$N$171</definedName>
    <definedName name="VAS084_F_Ilgalaikioturt112Geriamojovande7" localSheetId="12">'Forma 13'!$G$171</definedName>
    <definedName name="VAS084_F_Ilgalaikioturt112Geriamojovande7">'Forma 13'!$G$171</definedName>
    <definedName name="VAS084_F_Ilgalaikioturt112Geriamojovande8" localSheetId="12">'Forma 13'!$H$171</definedName>
    <definedName name="VAS084_F_Ilgalaikioturt112Geriamojovande8">'Forma 13'!$H$171</definedName>
    <definedName name="VAS084_F_Ilgalaikioturt112Geriamojovande9" localSheetId="12">'Forma 13'!$I$171</definedName>
    <definedName name="VAS084_F_Ilgalaikioturt112Geriamojovande9">'Forma 13'!$I$171</definedName>
    <definedName name="VAS084_F_Ilgalaikioturt112Inventorinisnu1" localSheetId="12">'Forma 13'!$D$171</definedName>
    <definedName name="VAS084_F_Ilgalaikioturt112Inventorinisnu1">'Forma 13'!$D$171</definedName>
    <definedName name="VAS084_F_Ilgalaikioturt112Kitareguliuoja1" localSheetId="12">'Forma 13'!$O$171</definedName>
    <definedName name="VAS084_F_Ilgalaikioturt112Kitareguliuoja1">'Forma 13'!$O$171</definedName>
    <definedName name="VAS084_F_Ilgalaikioturt112Kitosveiklosne1" localSheetId="12">'Forma 13'!$P$171</definedName>
    <definedName name="VAS084_F_Ilgalaikioturt112Kitosveiklosne1">'Forma 13'!$P$171</definedName>
    <definedName name="VAS084_F_Ilgalaikioturt112Lrklimatokaito1" localSheetId="12">'Forma 13'!$E$171</definedName>
    <definedName name="VAS084_F_Ilgalaikioturt112Lrklimatokaito1">'Forma 13'!$E$171</definedName>
    <definedName name="VAS084_F_Ilgalaikioturt112Nuotekudumblot1" localSheetId="12">'Forma 13'!$L$171</definedName>
    <definedName name="VAS084_F_Ilgalaikioturt112Nuotekudumblot1">'Forma 13'!$L$171</definedName>
    <definedName name="VAS084_F_Ilgalaikioturt112Nuotekusurinki1" localSheetId="12">'Forma 13'!$J$171</definedName>
    <definedName name="VAS084_F_Ilgalaikioturt112Nuotekusurinki1">'Forma 13'!$J$171</definedName>
    <definedName name="VAS084_F_Ilgalaikioturt112Nuotekuvalymas1" localSheetId="12">'Forma 13'!$K$171</definedName>
    <definedName name="VAS084_F_Ilgalaikioturt112Nuotekuvalymas1">'Forma 13'!$K$171</definedName>
    <definedName name="VAS084_F_Ilgalaikioturt112Pavirsiniunuot1" localSheetId="12">'Forma 13'!$M$171</definedName>
    <definedName name="VAS084_F_Ilgalaikioturt112Pavirsiniunuot1">'Forma 13'!$M$171</definedName>
    <definedName name="VAS084_F_Ilgalaikioturt112Turtovienetask1" localSheetId="12">'Forma 13'!$F$171</definedName>
    <definedName name="VAS084_F_Ilgalaikioturt112Turtovienetask1">'Forma 13'!$F$171</definedName>
    <definedName name="VAS084_F_Ilgalaikioturt113Apskaitosveikla1" localSheetId="12">'Forma 13'!$N$172</definedName>
    <definedName name="VAS084_F_Ilgalaikioturt113Apskaitosveikla1">'Forma 13'!$N$172</definedName>
    <definedName name="VAS084_F_Ilgalaikioturt113Geriamojovande7" localSheetId="12">'Forma 13'!$G$172</definedName>
    <definedName name="VAS084_F_Ilgalaikioturt113Geriamojovande7">'Forma 13'!$G$172</definedName>
    <definedName name="VAS084_F_Ilgalaikioturt113Geriamojovande8" localSheetId="12">'Forma 13'!$H$172</definedName>
    <definedName name="VAS084_F_Ilgalaikioturt113Geriamojovande8">'Forma 13'!$H$172</definedName>
    <definedName name="VAS084_F_Ilgalaikioturt113Geriamojovande9" localSheetId="12">'Forma 13'!$I$172</definedName>
    <definedName name="VAS084_F_Ilgalaikioturt113Geriamojovande9">'Forma 13'!$I$172</definedName>
    <definedName name="VAS084_F_Ilgalaikioturt113Inventorinisnu1" localSheetId="12">'Forma 13'!$D$172</definedName>
    <definedName name="VAS084_F_Ilgalaikioturt113Inventorinisnu1">'Forma 13'!$D$172</definedName>
    <definedName name="VAS084_F_Ilgalaikioturt113Kitareguliuoja1" localSheetId="12">'Forma 13'!$O$172</definedName>
    <definedName name="VAS084_F_Ilgalaikioturt113Kitareguliuoja1">'Forma 13'!$O$172</definedName>
    <definedName name="VAS084_F_Ilgalaikioturt113Kitosveiklosne1" localSheetId="12">'Forma 13'!$P$172</definedName>
    <definedName name="VAS084_F_Ilgalaikioturt113Kitosveiklosne1">'Forma 13'!$P$172</definedName>
    <definedName name="VAS084_F_Ilgalaikioturt113Lrklimatokaito1" localSheetId="12">'Forma 13'!$E$172</definedName>
    <definedName name="VAS084_F_Ilgalaikioturt113Lrklimatokaito1">'Forma 13'!$E$172</definedName>
    <definedName name="VAS084_F_Ilgalaikioturt113Nuotekudumblot1" localSheetId="12">'Forma 13'!$L$172</definedName>
    <definedName name="VAS084_F_Ilgalaikioturt113Nuotekudumblot1">'Forma 13'!$L$172</definedName>
    <definedName name="VAS084_F_Ilgalaikioturt113Nuotekusurinki1" localSheetId="12">'Forma 13'!$J$172</definedName>
    <definedName name="VAS084_F_Ilgalaikioturt113Nuotekusurinki1">'Forma 13'!$J$172</definedName>
    <definedName name="VAS084_F_Ilgalaikioturt113Nuotekuvalymas1" localSheetId="12">'Forma 13'!$K$172</definedName>
    <definedName name="VAS084_F_Ilgalaikioturt113Nuotekuvalymas1">'Forma 13'!$K$172</definedName>
    <definedName name="VAS084_F_Ilgalaikioturt113Pavirsiniunuot1" localSheetId="12">'Forma 13'!$M$172</definedName>
    <definedName name="VAS084_F_Ilgalaikioturt113Pavirsiniunuot1">'Forma 13'!$M$172</definedName>
    <definedName name="VAS084_F_Ilgalaikioturt113Turtovienetask1" localSheetId="12">'Forma 13'!$F$172</definedName>
    <definedName name="VAS084_F_Ilgalaikioturt113Turtovienetask1">'Forma 13'!$F$172</definedName>
    <definedName name="VAS084_F_Ilgalaikioturt114Apskaitosveikla1" localSheetId="12">'Forma 13'!$N$173</definedName>
    <definedName name="VAS084_F_Ilgalaikioturt114Apskaitosveikla1">'Forma 13'!$N$173</definedName>
    <definedName name="VAS084_F_Ilgalaikioturt114Geriamojovande7" localSheetId="12">'Forma 13'!$G$173</definedName>
    <definedName name="VAS084_F_Ilgalaikioturt114Geriamojovande7">'Forma 13'!$G$173</definedName>
    <definedName name="VAS084_F_Ilgalaikioturt114Geriamojovande8" localSheetId="12">'Forma 13'!$H$173</definedName>
    <definedName name="VAS084_F_Ilgalaikioturt114Geriamojovande8">'Forma 13'!$H$173</definedName>
    <definedName name="VAS084_F_Ilgalaikioturt114Geriamojovande9" localSheetId="12">'Forma 13'!$I$173</definedName>
    <definedName name="VAS084_F_Ilgalaikioturt114Geriamojovande9">'Forma 13'!$I$173</definedName>
    <definedName name="VAS084_F_Ilgalaikioturt114Inventorinisnu1" localSheetId="12">'Forma 13'!$D$173</definedName>
    <definedName name="VAS084_F_Ilgalaikioturt114Inventorinisnu1">'Forma 13'!$D$173</definedName>
    <definedName name="VAS084_F_Ilgalaikioturt114Kitareguliuoja1" localSheetId="12">'Forma 13'!$O$173</definedName>
    <definedName name="VAS084_F_Ilgalaikioturt114Kitareguliuoja1">'Forma 13'!$O$173</definedName>
    <definedName name="VAS084_F_Ilgalaikioturt114Kitosveiklosne1" localSheetId="12">'Forma 13'!$P$173</definedName>
    <definedName name="VAS084_F_Ilgalaikioturt114Kitosveiklosne1">'Forma 13'!$P$173</definedName>
    <definedName name="VAS084_F_Ilgalaikioturt114Lrklimatokaito1" localSheetId="12">'Forma 13'!$E$173</definedName>
    <definedName name="VAS084_F_Ilgalaikioturt114Lrklimatokaito1">'Forma 13'!$E$173</definedName>
    <definedName name="VAS084_F_Ilgalaikioturt114Nuotekudumblot1" localSheetId="12">'Forma 13'!$L$173</definedName>
    <definedName name="VAS084_F_Ilgalaikioturt114Nuotekudumblot1">'Forma 13'!$L$173</definedName>
    <definedName name="VAS084_F_Ilgalaikioturt114Nuotekusurinki1" localSheetId="12">'Forma 13'!$J$173</definedName>
    <definedName name="VAS084_F_Ilgalaikioturt114Nuotekusurinki1">'Forma 13'!$J$173</definedName>
    <definedName name="VAS084_F_Ilgalaikioturt114Nuotekuvalymas1" localSheetId="12">'Forma 13'!$K$173</definedName>
    <definedName name="VAS084_F_Ilgalaikioturt114Nuotekuvalymas1">'Forma 13'!$K$173</definedName>
    <definedName name="VAS084_F_Ilgalaikioturt114Pavirsiniunuot1" localSheetId="12">'Forma 13'!$M$173</definedName>
    <definedName name="VAS084_F_Ilgalaikioturt114Pavirsiniunuot1">'Forma 13'!$M$173</definedName>
    <definedName name="VAS084_F_Ilgalaikioturt114Turtovienetask1" localSheetId="12">'Forma 13'!$F$173</definedName>
    <definedName name="VAS084_F_Ilgalaikioturt114Turtovienetask1">'Forma 13'!$F$173</definedName>
    <definedName name="VAS084_F_Ilgalaikioturt115Apskaitosveikla1" localSheetId="12">'Forma 13'!$N$177</definedName>
    <definedName name="VAS084_F_Ilgalaikioturt115Apskaitosveikla1">'Forma 13'!$N$177</definedName>
    <definedName name="VAS084_F_Ilgalaikioturt115Geriamojovande7" localSheetId="12">'Forma 13'!$G$177</definedName>
    <definedName name="VAS084_F_Ilgalaikioturt115Geriamojovande7">'Forma 13'!$G$177</definedName>
    <definedName name="VAS084_F_Ilgalaikioturt115Geriamojovande8" localSheetId="12">'Forma 13'!$H$177</definedName>
    <definedName name="VAS084_F_Ilgalaikioturt115Geriamojovande8">'Forma 13'!$H$177</definedName>
    <definedName name="VAS084_F_Ilgalaikioturt115Geriamojovande9" localSheetId="12">'Forma 13'!$I$177</definedName>
    <definedName name="VAS084_F_Ilgalaikioturt115Geriamojovande9">'Forma 13'!$I$177</definedName>
    <definedName name="VAS084_F_Ilgalaikioturt115Inventorinisnu1" localSheetId="12">'Forma 13'!$D$177</definedName>
    <definedName name="VAS084_F_Ilgalaikioturt115Inventorinisnu1">'Forma 13'!$D$177</definedName>
    <definedName name="VAS084_F_Ilgalaikioturt115Kitareguliuoja1" localSheetId="12">'Forma 13'!$O$177</definedName>
    <definedName name="VAS084_F_Ilgalaikioturt115Kitareguliuoja1">'Forma 13'!$O$177</definedName>
    <definedName name="VAS084_F_Ilgalaikioturt115Kitosveiklosne1" localSheetId="12">'Forma 13'!$P$177</definedName>
    <definedName name="VAS084_F_Ilgalaikioturt115Kitosveiklosne1">'Forma 13'!$P$177</definedName>
    <definedName name="VAS084_F_Ilgalaikioturt115Lrklimatokaito1" localSheetId="12">'Forma 13'!$E$177</definedName>
    <definedName name="VAS084_F_Ilgalaikioturt115Lrklimatokaito1">'Forma 13'!$E$177</definedName>
    <definedName name="VAS084_F_Ilgalaikioturt115Nuotekudumblot1" localSheetId="12">'Forma 13'!$L$177</definedName>
    <definedName name="VAS084_F_Ilgalaikioturt115Nuotekudumblot1">'Forma 13'!$L$177</definedName>
    <definedName name="VAS084_F_Ilgalaikioturt115Nuotekusurinki1" localSheetId="12">'Forma 13'!$J$177</definedName>
    <definedName name="VAS084_F_Ilgalaikioturt115Nuotekusurinki1">'Forma 13'!$J$177</definedName>
    <definedName name="VAS084_F_Ilgalaikioturt115Nuotekuvalymas1" localSheetId="12">'Forma 13'!$K$177</definedName>
    <definedName name="VAS084_F_Ilgalaikioturt115Nuotekuvalymas1">'Forma 13'!$K$177</definedName>
    <definedName name="VAS084_F_Ilgalaikioturt115Pavirsiniunuot1" localSheetId="12">'Forma 13'!$M$177</definedName>
    <definedName name="VAS084_F_Ilgalaikioturt115Pavirsiniunuot1">'Forma 13'!$M$177</definedName>
    <definedName name="VAS084_F_Ilgalaikioturt115Turtovienetask1" localSheetId="12">'Forma 13'!$F$177</definedName>
    <definedName name="VAS084_F_Ilgalaikioturt115Turtovienetask1">'Forma 13'!$F$177</definedName>
    <definedName name="VAS084_F_Ilgalaikioturt116Apskaitosveikla1" localSheetId="12">'Forma 13'!$N$178</definedName>
    <definedName name="VAS084_F_Ilgalaikioturt116Apskaitosveikla1">'Forma 13'!$N$178</definedName>
    <definedName name="VAS084_F_Ilgalaikioturt116Geriamojovande7" localSheetId="12">'Forma 13'!$G$178</definedName>
    <definedName name="VAS084_F_Ilgalaikioturt116Geriamojovande7">'Forma 13'!$G$178</definedName>
    <definedName name="VAS084_F_Ilgalaikioturt116Geriamojovande8" localSheetId="12">'Forma 13'!$H$178</definedName>
    <definedName name="VAS084_F_Ilgalaikioturt116Geriamojovande8">'Forma 13'!$H$178</definedName>
    <definedName name="VAS084_F_Ilgalaikioturt116Geriamojovande9" localSheetId="12">'Forma 13'!$I$178</definedName>
    <definedName name="VAS084_F_Ilgalaikioturt116Geriamojovande9">'Forma 13'!$I$178</definedName>
    <definedName name="VAS084_F_Ilgalaikioturt116Inventorinisnu1" localSheetId="12">'Forma 13'!$D$178</definedName>
    <definedName name="VAS084_F_Ilgalaikioturt116Inventorinisnu1">'Forma 13'!$D$178</definedName>
    <definedName name="VAS084_F_Ilgalaikioturt116Kitareguliuoja1" localSheetId="12">'Forma 13'!$O$178</definedName>
    <definedName name="VAS084_F_Ilgalaikioturt116Kitareguliuoja1">'Forma 13'!$O$178</definedName>
    <definedName name="VAS084_F_Ilgalaikioturt116Kitosveiklosne1" localSheetId="12">'Forma 13'!$P$178</definedName>
    <definedName name="VAS084_F_Ilgalaikioturt116Kitosveiklosne1">'Forma 13'!$P$178</definedName>
    <definedName name="VAS084_F_Ilgalaikioturt116Lrklimatokaito1" localSheetId="12">'Forma 13'!$E$178</definedName>
    <definedName name="VAS084_F_Ilgalaikioturt116Lrklimatokaito1">'Forma 13'!$E$178</definedName>
    <definedName name="VAS084_F_Ilgalaikioturt116Nuotekudumblot1" localSheetId="12">'Forma 13'!$L$178</definedName>
    <definedName name="VAS084_F_Ilgalaikioturt116Nuotekudumblot1">'Forma 13'!$L$178</definedName>
    <definedName name="VAS084_F_Ilgalaikioturt116Nuotekusurinki1" localSheetId="12">'Forma 13'!$J$178</definedName>
    <definedName name="VAS084_F_Ilgalaikioturt116Nuotekusurinki1">'Forma 13'!$J$178</definedName>
    <definedName name="VAS084_F_Ilgalaikioturt116Nuotekuvalymas1" localSheetId="12">'Forma 13'!$K$178</definedName>
    <definedName name="VAS084_F_Ilgalaikioturt116Nuotekuvalymas1">'Forma 13'!$K$178</definedName>
    <definedName name="VAS084_F_Ilgalaikioturt116Pavirsiniunuot1" localSheetId="12">'Forma 13'!$M$178</definedName>
    <definedName name="VAS084_F_Ilgalaikioturt116Pavirsiniunuot1">'Forma 13'!$M$178</definedName>
    <definedName name="VAS084_F_Ilgalaikioturt116Turtovienetask1" localSheetId="12">'Forma 13'!$F$178</definedName>
    <definedName name="VAS084_F_Ilgalaikioturt116Turtovienetask1">'Forma 13'!$F$178</definedName>
    <definedName name="VAS084_F_Ilgalaikioturt117Apskaitosveikla1" localSheetId="12">'Forma 13'!$N$179</definedName>
    <definedName name="VAS084_F_Ilgalaikioturt117Apskaitosveikla1">'Forma 13'!$N$179</definedName>
    <definedName name="VAS084_F_Ilgalaikioturt117Geriamojovande7" localSheetId="12">'Forma 13'!$G$179</definedName>
    <definedName name="VAS084_F_Ilgalaikioturt117Geriamojovande7">'Forma 13'!$G$179</definedName>
    <definedName name="VAS084_F_Ilgalaikioturt117Geriamojovande8" localSheetId="12">'Forma 13'!$H$179</definedName>
    <definedName name="VAS084_F_Ilgalaikioturt117Geriamojovande8">'Forma 13'!$H$179</definedName>
    <definedName name="VAS084_F_Ilgalaikioturt117Geriamojovande9" localSheetId="12">'Forma 13'!$I$179</definedName>
    <definedName name="VAS084_F_Ilgalaikioturt117Geriamojovande9">'Forma 13'!$I$179</definedName>
    <definedName name="VAS084_F_Ilgalaikioturt117Inventorinisnu1" localSheetId="12">'Forma 13'!$D$179</definedName>
    <definedName name="VAS084_F_Ilgalaikioturt117Inventorinisnu1">'Forma 13'!$D$179</definedName>
    <definedName name="VAS084_F_Ilgalaikioturt117Kitareguliuoja1" localSheetId="12">'Forma 13'!$O$179</definedName>
    <definedName name="VAS084_F_Ilgalaikioturt117Kitareguliuoja1">'Forma 13'!$O$179</definedName>
    <definedName name="VAS084_F_Ilgalaikioturt117Kitosveiklosne1" localSheetId="12">'Forma 13'!$P$179</definedName>
    <definedName name="VAS084_F_Ilgalaikioturt117Kitosveiklosne1">'Forma 13'!$P$179</definedName>
    <definedName name="VAS084_F_Ilgalaikioturt117Lrklimatokaito1" localSheetId="12">'Forma 13'!$E$179</definedName>
    <definedName name="VAS084_F_Ilgalaikioturt117Lrklimatokaito1">'Forma 13'!$E$179</definedName>
    <definedName name="VAS084_F_Ilgalaikioturt117Nuotekudumblot1" localSheetId="12">'Forma 13'!$L$179</definedName>
    <definedName name="VAS084_F_Ilgalaikioturt117Nuotekudumblot1">'Forma 13'!$L$179</definedName>
    <definedName name="VAS084_F_Ilgalaikioturt117Nuotekusurinki1" localSheetId="12">'Forma 13'!$J$179</definedName>
    <definedName name="VAS084_F_Ilgalaikioturt117Nuotekusurinki1">'Forma 13'!$J$179</definedName>
    <definedName name="VAS084_F_Ilgalaikioturt117Nuotekuvalymas1" localSheetId="12">'Forma 13'!$K$179</definedName>
    <definedName name="VAS084_F_Ilgalaikioturt117Nuotekuvalymas1">'Forma 13'!$K$179</definedName>
    <definedName name="VAS084_F_Ilgalaikioturt117Pavirsiniunuot1" localSheetId="12">'Forma 13'!$M$179</definedName>
    <definedName name="VAS084_F_Ilgalaikioturt117Pavirsiniunuot1">'Forma 13'!$M$179</definedName>
    <definedName name="VAS084_F_Ilgalaikioturt117Turtovienetask1" localSheetId="12">'Forma 13'!$F$179</definedName>
    <definedName name="VAS084_F_Ilgalaikioturt117Turtovienetask1">'Forma 13'!$F$179</definedName>
    <definedName name="VAS084_F_Ilgalaikioturt118Apskaitosveikla1" localSheetId="12">'Forma 13'!$N$181</definedName>
    <definedName name="VAS084_F_Ilgalaikioturt118Apskaitosveikla1">'Forma 13'!$N$181</definedName>
    <definedName name="VAS084_F_Ilgalaikioturt118Geriamojovande7" localSheetId="12">'Forma 13'!$G$181</definedName>
    <definedName name="VAS084_F_Ilgalaikioturt118Geriamojovande7">'Forma 13'!$G$181</definedName>
    <definedName name="VAS084_F_Ilgalaikioturt118Geriamojovande8" localSheetId="12">'Forma 13'!$H$181</definedName>
    <definedName name="VAS084_F_Ilgalaikioturt118Geriamojovande8">'Forma 13'!$H$181</definedName>
    <definedName name="VAS084_F_Ilgalaikioturt118Geriamojovande9" localSheetId="12">'Forma 13'!$I$181</definedName>
    <definedName name="VAS084_F_Ilgalaikioturt118Geriamojovande9">'Forma 13'!$I$181</definedName>
    <definedName name="VAS084_F_Ilgalaikioturt118Inventorinisnu1" localSheetId="12">'Forma 13'!$D$181</definedName>
    <definedName name="VAS084_F_Ilgalaikioturt118Inventorinisnu1">'Forma 13'!$D$181</definedName>
    <definedName name="VAS084_F_Ilgalaikioturt118Kitareguliuoja1" localSheetId="12">'Forma 13'!$O$181</definedName>
    <definedName name="VAS084_F_Ilgalaikioturt118Kitareguliuoja1">'Forma 13'!$O$181</definedName>
    <definedName name="VAS084_F_Ilgalaikioturt118Kitosveiklosne1" localSheetId="12">'Forma 13'!$P$181</definedName>
    <definedName name="VAS084_F_Ilgalaikioturt118Kitosveiklosne1">'Forma 13'!$P$181</definedName>
    <definedName name="VAS084_F_Ilgalaikioturt118Lrklimatokaito1" localSheetId="12">'Forma 13'!$E$181</definedName>
    <definedName name="VAS084_F_Ilgalaikioturt118Lrklimatokaito1">'Forma 13'!$E$181</definedName>
    <definedName name="VAS084_F_Ilgalaikioturt118Nuotekudumblot1" localSheetId="12">'Forma 13'!$L$181</definedName>
    <definedName name="VAS084_F_Ilgalaikioturt118Nuotekudumblot1">'Forma 13'!$L$181</definedName>
    <definedName name="VAS084_F_Ilgalaikioturt118Nuotekusurinki1" localSheetId="12">'Forma 13'!$J$181</definedName>
    <definedName name="VAS084_F_Ilgalaikioturt118Nuotekusurinki1">'Forma 13'!$J$181</definedName>
    <definedName name="VAS084_F_Ilgalaikioturt118Nuotekuvalymas1" localSheetId="12">'Forma 13'!$K$181</definedName>
    <definedName name="VAS084_F_Ilgalaikioturt118Nuotekuvalymas1">'Forma 13'!$K$181</definedName>
    <definedName name="VAS084_F_Ilgalaikioturt118Pavirsiniunuot1" localSheetId="12">'Forma 13'!$M$181</definedName>
    <definedName name="VAS084_F_Ilgalaikioturt118Pavirsiniunuot1">'Forma 13'!$M$181</definedName>
    <definedName name="VAS084_F_Ilgalaikioturt118Turtovienetask1" localSheetId="12">'Forma 13'!$F$181</definedName>
    <definedName name="VAS084_F_Ilgalaikioturt118Turtovienetask1">'Forma 13'!$F$181</definedName>
    <definedName name="VAS084_F_Ilgalaikioturt119Apskaitosveikla1" localSheetId="12">'Forma 13'!$N$182</definedName>
    <definedName name="VAS084_F_Ilgalaikioturt119Apskaitosveikla1">'Forma 13'!$N$182</definedName>
    <definedName name="VAS084_F_Ilgalaikioturt119Geriamojovande7" localSheetId="12">'Forma 13'!$G$182</definedName>
    <definedName name="VAS084_F_Ilgalaikioturt119Geriamojovande7">'Forma 13'!$G$182</definedName>
    <definedName name="VAS084_F_Ilgalaikioturt119Geriamojovande8" localSheetId="12">'Forma 13'!$H$182</definedName>
    <definedName name="VAS084_F_Ilgalaikioturt119Geriamojovande8">'Forma 13'!$H$182</definedName>
    <definedName name="VAS084_F_Ilgalaikioturt119Geriamojovande9" localSheetId="12">'Forma 13'!$I$182</definedName>
    <definedName name="VAS084_F_Ilgalaikioturt119Geriamojovande9">'Forma 13'!$I$182</definedName>
    <definedName name="VAS084_F_Ilgalaikioturt119Inventorinisnu1" localSheetId="12">'Forma 13'!$D$182</definedName>
    <definedName name="VAS084_F_Ilgalaikioturt119Inventorinisnu1">'Forma 13'!$D$182</definedName>
    <definedName name="VAS084_F_Ilgalaikioturt119Kitareguliuoja1" localSheetId="12">'Forma 13'!$O$182</definedName>
    <definedName name="VAS084_F_Ilgalaikioturt119Kitareguliuoja1">'Forma 13'!$O$182</definedName>
    <definedName name="VAS084_F_Ilgalaikioturt119Kitosveiklosne1" localSheetId="12">'Forma 13'!$P$182</definedName>
    <definedName name="VAS084_F_Ilgalaikioturt119Kitosveiklosne1">'Forma 13'!$P$182</definedName>
    <definedName name="VAS084_F_Ilgalaikioturt119Lrklimatokaito1" localSheetId="12">'Forma 13'!$E$182</definedName>
    <definedName name="VAS084_F_Ilgalaikioturt119Lrklimatokaito1">'Forma 13'!$E$182</definedName>
    <definedName name="VAS084_F_Ilgalaikioturt119Nuotekudumblot1" localSheetId="12">'Forma 13'!$L$182</definedName>
    <definedName name="VAS084_F_Ilgalaikioturt119Nuotekudumblot1">'Forma 13'!$L$182</definedName>
    <definedName name="VAS084_F_Ilgalaikioturt119Nuotekusurinki1" localSheetId="12">'Forma 13'!$J$182</definedName>
    <definedName name="VAS084_F_Ilgalaikioturt119Nuotekusurinki1">'Forma 13'!$J$182</definedName>
    <definedName name="VAS084_F_Ilgalaikioturt119Nuotekuvalymas1" localSheetId="12">'Forma 13'!$K$182</definedName>
    <definedName name="VAS084_F_Ilgalaikioturt119Nuotekuvalymas1">'Forma 13'!$K$182</definedName>
    <definedName name="VAS084_F_Ilgalaikioturt119Pavirsiniunuot1" localSheetId="12">'Forma 13'!$M$182</definedName>
    <definedName name="VAS084_F_Ilgalaikioturt119Pavirsiniunuot1">'Forma 13'!$M$182</definedName>
    <definedName name="VAS084_F_Ilgalaikioturt119Turtovienetask1" localSheetId="12">'Forma 13'!$F$182</definedName>
    <definedName name="VAS084_F_Ilgalaikioturt119Turtovienetask1">'Forma 13'!$F$182</definedName>
    <definedName name="VAS084_F_Ilgalaikioturt11Apskaitosveikla1" localSheetId="12">'Forma 13'!$N$27</definedName>
    <definedName name="VAS084_F_Ilgalaikioturt11Apskaitosveikla1">'Forma 13'!$N$27</definedName>
    <definedName name="VAS084_F_Ilgalaikioturt11Geriamojovande7" localSheetId="12">'Forma 13'!$G$27</definedName>
    <definedName name="VAS084_F_Ilgalaikioturt11Geriamojovande7">'Forma 13'!$G$27</definedName>
    <definedName name="VAS084_F_Ilgalaikioturt11Geriamojovande8" localSheetId="12">'Forma 13'!$H$27</definedName>
    <definedName name="VAS084_F_Ilgalaikioturt11Geriamojovande8">'Forma 13'!$H$27</definedName>
    <definedName name="VAS084_F_Ilgalaikioturt11Geriamojovande9" localSheetId="12">'Forma 13'!$I$27</definedName>
    <definedName name="VAS084_F_Ilgalaikioturt11Geriamojovande9">'Forma 13'!$I$27</definedName>
    <definedName name="VAS084_F_Ilgalaikioturt11Inventorinisnu1" localSheetId="12">'Forma 13'!$D$27</definedName>
    <definedName name="VAS084_F_Ilgalaikioturt11Inventorinisnu1">'Forma 13'!$D$27</definedName>
    <definedName name="VAS084_F_Ilgalaikioturt11Kitareguliuoja1" localSheetId="12">'Forma 13'!$O$27</definedName>
    <definedName name="VAS084_F_Ilgalaikioturt11Kitareguliuoja1">'Forma 13'!$O$27</definedName>
    <definedName name="VAS084_F_Ilgalaikioturt11Kitosveiklosne1" localSheetId="12">'Forma 13'!$P$27</definedName>
    <definedName name="VAS084_F_Ilgalaikioturt11Kitosveiklosne1">'Forma 13'!$P$27</definedName>
    <definedName name="VAS084_F_Ilgalaikioturt11Lrklimatokaito1" localSheetId="12">'Forma 13'!$E$27</definedName>
    <definedName name="VAS084_F_Ilgalaikioturt11Lrklimatokaito1">'Forma 13'!$E$27</definedName>
    <definedName name="VAS084_F_Ilgalaikioturt11Nuotekudumblot1" localSheetId="12">'Forma 13'!$L$27</definedName>
    <definedName name="VAS084_F_Ilgalaikioturt11Nuotekudumblot1">'Forma 13'!$L$27</definedName>
    <definedName name="VAS084_F_Ilgalaikioturt11Nuotekusurinki1" localSheetId="12">'Forma 13'!$J$27</definedName>
    <definedName name="VAS084_F_Ilgalaikioturt11Nuotekusurinki1">'Forma 13'!$J$27</definedName>
    <definedName name="VAS084_F_Ilgalaikioturt11Nuotekuvalymas1" localSheetId="12">'Forma 13'!$K$27</definedName>
    <definedName name="VAS084_F_Ilgalaikioturt11Nuotekuvalymas1">'Forma 13'!$K$27</definedName>
    <definedName name="VAS084_F_Ilgalaikioturt11Pavirsiniunuot1" localSheetId="12">'Forma 13'!$M$27</definedName>
    <definedName name="VAS084_F_Ilgalaikioturt11Pavirsiniunuot1">'Forma 13'!$M$27</definedName>
    <definedName name="VAS084_F_Ilgalaikioturt11Turtovienetask1" localSheetId="12">'Forma 13'!$F$27</definedName>
    <definedName name="VAS084_F_Ilgalaikioturt11Turtovienetask1">'Forma 13'!$F$27</definedName>
    <definedName name="VAS084_F_Ilgalaikioturt120Apskaitosveikla1" localSheetId="12">'Forma 13'!$N$183</definedName>
    <definedName name="VAS084_F_Ilgalaikioturt120Apskaitosveikla1">'Forma 13'!$N$183</definedName>
    <definedName name="VAS084_F_Ilgalaikioturt120Geriamojovande7" localSheetId="12">'Forma 13'!$G$183</definedName>
    <definedName name="VAS084_F_Ilgalaikioturt120Geriamojovande7">'Forma 13'!$G$183</definedName>
    <definedName name="VAS084_F_Ilgalaikioturt120Geriamojovande8" localSheetId="12">'Forma 13'!$H$183</definedName>
    <definedName name="VAS084_F_Ilgalaikioturt120Geriamojovande8">'Forma 13'!$H$183</definedName>
    <definedName name="VAS084_F_Ilgalaikioturt120Geriamojovande9" localSheetId="12">'Forma 13'!$I$183</definedName>
    <definedName name="VAS084_F_Ilgalaikioturt120Geriamojovande9">'Forma 13'!$I$183</definedName>
    <definedName name="VAS084_F_Ilgalaikioturt120Inventorinisnu1" localSheetId="12">'Forma 13'!$D$183</definedName>
    <definedName name="VAS084_F_Ilgalaikioturt120Inventorinisnu1">'Forma 13'!$D$183</definedName>
    <definedName name="VAS084_F_Ilgalaikioturt120Kitareguliuoja1" localSheetId="12">'Forma 13'!$O$183</definedName>
    <definedName name="VAS084_F_Ilgalaikioturt120Kitareguliuoja1">'Forma 13'!$O$183</definedName>
    <definedName name="VAS084_F_Ilgalaikioturt120Kitosveiklosne1" localSheetId="12">'Forma 13'!$P$183</definedName>
    <definedName name="VAS084_F_Ilgalaikioturt120Kitosveiklosne1">'Forma 13'!$P$183</definedName>
    <definedName name="VAS084_F_Ilgalaikioturt120Lrklimatokaito1" localSheetId="12">'Forma 13'!$E$183</definedName>
    <definedName name="VAS084_F_Ilgalaikioturt120Lrklimatokaito1">'Forma 13'!$E$183</definedName>
    <definedName name="VAS084_F_Ilgalaikioturt120Nuotekudumblot1" localSheetId="12">'Forma 13'!$L$183</definedName>
    <definedName name="VAS084_F_Ilgalaikioturt120Nuotekudumblot1">'Forma 13'!$L$183</definedName>
    <definedName name="VAS084_F_Ilgalaikioturt120Nuotekusurinki1" localSheetId="12">'Forma 13'!$J$183</definedName>
    <definedName name="VAS084_F_Ilgalaikioturt120Nuotekusurinki1">'Forma 13'!$J$183</definedName>
    <definedName name="VAS084_F_Ilgalaikioturt120Nuotekuvalymas1" localSheetId="12">'Forma 13'!$K$183</definedName>
    <definedName name="VAS084_F_Ilgalaikioturt120Nuotekuvalymas1">'Forma 13'!$K$183</definedName>
    <definedName name="VAS084_F_Ilgalaikioturt120Pavirsiniunuot1" localSheetId="12">'Forma 13'!$M$183</definedName>
    <definedName name="VAS084_F_Ilgalaikioturt120Pavirsiniunuot1">'Forma 13'!$M$183</definedName>
    <definedName name="VAS084_F_Ilgalaikioturt120Turtovienetask1" localSheetId="12">'Forma 13'!$F$183</definedName>
    <definedName name="VAS084_F_Ilgalaikioturt120Turtovienetask1">'Forma 13'!$F$183</definedName>
    <definedName name="VAS084_F_Ilgalaikioturt121Apskaitosveikla1" localSheetId="12">'Forma 13'!$N$185</definedName>
    <definedName name="VAS084_F_Ilgalaikioturt121Apskaitosveikla1">'Forma 13'!$N$185</definedName>
    <definedName name="VAS084_F_Ilgalaikioturt121Geriamojovande7" localSheetId="12">'Forma 13'!$G$185</definedName>
    <definedName name="VAS084_F_Ilgalaikioturt121Geriamojovande7">'Forma 13'!$G$185</definedName>
    <definedName name="VAS084_F_Ilgalaikioturt121Geriamojovande8" localSheetId="12">'Forma 13'!$H$185</definedName>
    <definedName name="VAS084_F_Ilgalaikioturt121Geriamojovande8">'Forma 13'!$H$185</definedName>
    <definedName name="VAS084_F_Ilgalaikioturt121Geriamojovande9" localSheetId="12">'Forma 13'!$I$185</definedName>
    <definedName name="VAS084_F_Ilgalaikioturt121Geriamojovande9">'Forma 13'!$I$185</definedName>
    <definedName name="VAS084_F_Ilgalaikioturt121Inventorinisnu1" localSheetId="12">'Forma 13'!$D$185</definedName>
    <definedName name="VAS084_F_Ilgalaikioturt121Inventorinisnu1">'Forma 13'!$D$185</definedName>
    <definedName name="VAS084_F_Ilgalaikioturt121Kitareguliuoja1" localSheetId="12">'Forma 13'!$O$185</definedName>
    <definedName name="VAS084_F_Ilgalaikioturt121Kitareguliuoja1">'Forma 13'!$O$185</definedName>
    <definedName name="VAS084_F_Ilgalaikioturt121Kitosveiklosne1" localSheetId="12">'Forma 13'!$P$185</definedName>
    <definedName name="VAS084_F_Ilgalaikioturt121Kitosveiklosne1">'Forma 13'!$P$185</definedName>
    <definedName name="VAS084_F_Ilgalaikioturt121Lrklimatokaito1" localSheetId="12">'Forma 13'!$E$185</definedName>
    <definedName name="VAS084_F_Ilgalaikioturt121Lrklimatokaito1">'Forma 13'!$E$185</definedName>
    <definedName name="VAS084_F_Ilgalaikioturt121Nuotekudumblot1" localSheetId="12">'Forma 13'!$L$185</definedName>
    <definedName name="VAS084_F_Ilgalaikioturt121Nuotekudumblot1">'Forma 13'!$L$185</definedName>
    <definedName name="VAS084_F_Ilgalaikioturt121Nuotekusurinki1" localSheetId="12">'Forma 13'!$J$185</definedName>
    <definedName name="VAS084_F_Ilgalaikioturt121Nuotekusurinki1">'Forma 13'!$J$185</definedName>
    <definedName name="VAS084_F_Ilgalaikioturt121Nuotekuvalymas1" localSheetId="12">'Forma 13'!$K$185</definedName>
    <definedName name="VAS084_F_Ilgalaikioturt121Nuotekuvalymas1">'Forma 13'!$K$185</definedName>
    <definedName name="VAS084_F_Ilgalaikioturt121Pavirsiniunuot1" localSheetId="12">'Forma 13'!$M$185</definedName>
    <definedName name="VAS084_F_Ilgalaikioturt121Pavirsiniunuot1">'Forma 13'!$M$185</definedName>
    <definedName name="VAS084_F_Ilgalaikioturt121Turtovienetask1" localSheetId="12">'Forma 13'!$F$185</definedName>
    <definedName name="VAS084_F_Ilgalaikioturt121Turtovienetask1">'Forma 13'!$F$185</definedName>
    <definedName name="VAS084_F_Ilgalaikioturt122Apskaitosveikla1" localSheetId="12">'Forma 13'!$N$186</definedName>
    <definedName name="VAS084_F_Ilgalaikioturt122Apskaitosveikla1">'Forma 13'!$N$186</definedName>
    <definedName name="VAS084_F_Ilgalaikioturt122Geriamojovande7" localSheetId="12">'Forma 13'!$G$186</definedName>
    <definedName name="VAS084_F_Ilgalaikioturt122Geriamojovande7">'Forma 13'!$G$186</definedName>
    <definedName name="VAS084_F_Ilgalaikioturt122Geriamojovande8" localSheetId="12">'Forma 13'!$H$186</definedName>
    <definedName name="VAS084_F_Ilgalaikioturt122Geriamojovande8">'Forma 13'!$H$186</definedName>
    <definedName name="VAS084_F_Ilgalaikioturt122Geriamojovande9" localSheetId="12">'Forma 13'!$I$186</definedName>
    <definedName name="VAS084_F_Ilgalaikioturt122Geriamojovande9">'Forma 13'!$I$186</definedName>
    <definedName name="VAS084_F_Ilgalaikioturt122Inventorinisnu1" localSheetId="12">'Forma 13'!$D$186</definedName>
    <definedName name="VAS084_F_Ilgalaikioturt122Inventorinisnu1">'Forma 13'!$D$186</definedName>
    <definedName name="VAS084_F_Ilgalaikioturt122Kitareguliuoja1" localSheetId="12">'Forma 13'!$O$186</definedName>
    <definedName name="VAS084_F_Ilgalaikioturt122Kitareguliuoja1">'Forma 13'!$O$186</definedName>
    <definedName name="VAS084_F_Ilgalaikioturt122Kitosveiklosne1" localSheetId="12">'Forma 13'!$P$186</definedName>
    <definedName name="VAS084_F_Ilgalaikioturt122Kitosveiklosne1">'Forma 13'!$P$186</definedName>
    <definedName name="VAS084_F_Ilgalaikioturt122Lrklimatokaito1" localSheetId="12">'Forma 13'!$E$186</definedName>
    <definedName name="VAS084_F_Ilgalaikioturt122Lrklimatokaito1">'Forma 13'!$E$186</definedName>
    <definedName name="VAS084_F_Ilgalaikioturt122Nuotekudumblot1" localSheetId="12">'Forma 13'!$L$186</definedName>
    <definedName name="VAS084_F_Ilgalaikioturt122Nuotekudumblot1">'Forma 13'!$L$186</definedName>
    <definedName name="VAS084_F_Ilgalaikioturt122Nuotekusurinki1" localSheetId="12">'Forma 13'!$J$186</definedName>
    <definedName name="VAS084_F_Ilgalaikioturt122Nuotekusurinki1">'Forma 13'!$J$186</definedName>
    <definedName name="VAS084_F_Ilgalaikioturt122Nuotekuvalymas1" localSheetId="12">'Forma 13'!$K$186</definedName>
    <definedName name="VAS084_F_Ilgalaikioturt122Nuotekuvalymas1">'Forma 13'!$K$186</definedName>
    <definedName name="VAS084_F_Ilgalaikioturt122Pavirsiniunuot1" localSheetId="12">'Forma 13'!$M$186</definedName>
    <definedName name="VAS084_F_Ilgalaikioturt122Pavirsiniunuot1">'Forma 13'!$M$186</definedName>
    <definedName name="VAS084_F_Ilgalaikioturt122Turtovienetask1" localSheetId="12">'Forma 13'!$F$186</definedName>
    <definedName name="VAS084_F_Ilgalaikioturt122Turtovienetask1">'Forma 13'!$F$186</definedName>
    <definedName name="VAS084_F_Ilgalaikioturt123Apskaitosveikla1" localSheetId="12">'Forma 13'!$N$187</definedName>
    <definedName name="VAS084_F_Ilgalaikioturt123Apskaitosveikla1">'Forma 13'!$N$187</definedName>
    <definedName name="VAS084_F_Ilgalaikioturt123Geriamojovande7" localSheetId="12">'Forma 13'!$G$187</definedName>
    <definedName name="VAS084_F_Ilgalaikioturt123Geriamojovande7">'Forma 13'!$G$187</definedName>
    <definedName name="VAS084_F_Ilgalaikioturt123Geriamojovande8" localSheetId="12">'Forma 13'!$H$187</definedName>
    <definedName name="VAS084_F_Ilgalaikioturt123Geriamojovande8">'Forma 13'!$H$187</definedName>
    <definedName name="VAS084_F_Ilgalaikioturt123Geriamojovande9" localSheetId="12">'Forma 13'!$I$187</definedName>
    <definedName name="VAS084_F_Ilgalaikioturt123Geriamojovande9">'Forma 13'!$I$187</definedName>
    <definedName name="VAS084_F_Ilgalaikioturt123Inventorinisnu1" localSheetId="12">'Forma 13'!$D$187</definedName>
    <definedName name="VAS084_F_Ilgalaikioturt123Inventorinisnu1">'Forma 13'!$D$187</definedName>
    <definedName name="VAS084_F_Ilgalaikioturt123Kitareguliuoja1" localSheetId="12">'Forma 13'!$O$187</definedName>
    <definedName name="VAS084_F_Ilgalaikioturt123Kitareguliuoja1">'Forma 13'!$O$187</definedName>
    <definedName name="VAS084_F_Ilgalaikioturt123Kitosveiklosne1" localSheetId="12">'Forma 13'!$P$187</definedName>
    <definedName name="VAS084_F_Ilgalaikioturt123Kitosveiklosne1">'Forma 13'!$P$187</definedName>
    <definedName name="VAS084_F_Ilgalaikioturt123Lrklimatokaito1" localSheetId="12">'Forma 13'!$E$187</definedName>
    <definedName name="VAS084_F_Ilgalaikioturt123Lrklimatokaito1">'Forma 13'!$E$187</definedName>
    <definedName name="VAS084_F_Ilgalaikioturt123Nuotekudumblot1" localSheetId="12">'Forma 13'!$L$187</definedName>
    <definedName name="VAS084_F_Ilgalaikioturt123Nuotekudumblot1">'Forma 13'!$L$187</definedName>
    <definedName name="VAS084_F_Ilgalaikioturt123Nuotekusurinki1" localSheetId="12">'Forma 13'!$J$187</definedName>
    <definedName name="VAS084_F_Ilgalaikioturt123Nuotekusurinki1">'Forma 13'!$J$187</definedName>
    <definedName name="VAS084_F_Ilgalaikioturt123Nuotekuvalymas1" localSheetId="12">'Forma 13'!$K$187</definedName>
    <definedName name="VAS084_F_Ilgalaikioturt123Nuotekuvalymas1">'Forma 13'!$K$187</definedName>
    <definedName name="VAS084_F_Ilgalaikioturt123Pavirsiniunuot1" localSheetId="12">'Forma 13'!$M$187</definedName>
    <definedName name="VAS084_F_Ilgalaikioturt123Pavirsiniunuot1">'Forma 13'!$M$187</definedName>
    <definedName name="VAS084_F_Ilgalaikioturt123Turtovienetask1" localSheetId="12">'Forma 13'!$F$187</definedName>
    <definedName name="VAS084_F_Ilgalaikioturt123Turtovienetask1">'Forma 13'!$F$187</definedName>
    <definedName name="VAS084_F_Ilgalaikioturt124Apskaitosveikla1" localSheetId="12">'Forma 13'!$N$190</definedName>
    <definedName name="VAS084_F_Ilgalaikioturt124Apskaitosveikla1">'Forma 13'!$N$190</definedName>
    <definedName name="VAS084_F_Ilgalaikioturt124Geriamojovande7" localSheetId="12">'Forma 13'!$G$190</definedName>
    <definedName name="VAS084_F_Ilgalaikioturt124Geriamojovande7">'Forma 13'!$G$190</definedName>
    <definedName name="VAS084_F_Ilgalaikioturt124Geriamojovande8" localSheetId="12">'Forma 13'!$H$190</definedName>
    <definedName name="VAS084_F_Ilgalaikioturt124Geriamojovande8">'Forma 13'!$H$190</definedName>
    <definedName name="VAS084_F_Ilgalaikioturt124Geriamojovande9" localSheetId="12">'Forma 13'!$I$190</definedName>
    <definedName name="VAS084_F_Ilgalaikioturt124Geriamojovande9">'Forma 13'!$I$190</definedName>
    <definedName name="VAS084_F_Ilgalaikioturt124Inventorinisnu1" localSheetId="12">'Forma 13'!$D$190</definedName>
    <definedName name="VAS084_F_Ilgalaikioturt124Inventorinisnu1">'Forma 13'!$D$190</definedName>
    <definedName name="VAS084_F_Ilgalaikioturt124Kitareguliuoja1" localSheetId="12">'Forma 13'!$O$190</definedName>
    <definedName name="VAS084_F_Ilgalaikioturt124Kitareguliuoja1">'Forma 13'!$O$190</definedName>
    <definedName name="VAS084_F_Ilgalaikioturt124Kitosveiklosne1" localSheetId="12">'Forma 13'!$P$190</definedName>
    <definedName name="VAS084_F_Ilgalaikioturt124Kitosveiklosne1">'Forma 13'!$P$190</definedName>
    <definedName name="VAS084_F_Ilgalaikioturt124Lrklimatokaito1" localSheetId="12">'Forma 13'!$E$190</definedName>
    <definedName name="VAS084_F_Ilgalaikioturt124Lrklimatokaito1">'Forma 13'!$E$190</definedName>
    <definedName name="VAS084_F_Ilgalaikioturt124Nuotekudumblot1" localSheetId="12">'Forma 13'!$L$190</definedName>
    <definedName name="VAS084_F_Ilgalaikioturt124Nuotekudumblot1">'Forma 13'!$L$190</definedName>
    <definedName name="VAS084_F_Ilgalaikioturt124Nuotekusurinki1" localSheetId="12">'Forma 13'!$J$190</definedName>
    <definedName name="VAS084_F_Ilgalaikioturt124Nuotekusurinki1">'Forma 13'!$J$190</definedName>
    <definedName name="VAS084_F_Ilgalaikioturt124Nuotekuvalymas1" localSheetId="12">'Forma 13'!$K$190</definedName>
    <definedName name="VAS084_F_Ilgalaikioturt124Nuotekuvalymas1">'Forma 13'!$K$190</definedName>
    <definedName name="VAS084_F_Ilgalaikioturt124Pavirsiniunuot1" localSheetId="12">'Forma 13'!$M$190</definedName>
    <definedName name="VAS084_F_Ilgalaikioturt124Pavirsiniunuot1">'Forma 13'!$M$190</definedName>
    <definedName name="VAS084_F_Ilgalaikioturt124Turtovienetask1" localSheetId="12">'Forma 13'!$F$190</definedName>
    <definedName name="VAS084_F_Ilgalaikioturt124Turtovienetask1">'Forma 13'!$F$190</definedName>
    <definedName name="VAS084_F_Ilgalaikioturt125Apskaitosveikla1" localSheetId="12">'Forma 13'!$N$191</definedName>
    <definedName name="VAS084_F_Ilgalaikioturt125Apskaitosveikla1">'Forma 13'!$N$191</definedName>
    <definedName name="VAS084_F_Ilgalaikioturt125Geriamojovande7" localSheetId="12">'Forma 13'!$G$191</definedName>
    <definedName name="VAS084_F_Ilgalaikioturt125Geriamojovande7">'Forma 13'!$G$191</definedName>
    <definedName name="VAS084_F_Ilgalaikioturt125Geriamojovande8" localSheetId="12">'Forma 13'!$H$191</definedName>
    <definedName name="VAS084_F_Ilgalaikioturt125Geriamojovande8">'Forma 13'!$H$191</definedName>
    <definedName name="VAS084_F_Ilgalaikioturt125Geriamojovande9" localSheetId="12">'Forma 13'!$I$191</definedName>
    <definedName name="VAS084_F_Ilgalaikioturt125Geriamojovande9">'Forma 13'!$I$191</definedName>
    <definedName name="VAS084_F_Ilgalaikioturt125Inventorinisnu1" localSheetId="12">'Forma 13'!$D$191</definedName>
    <definedName name="VAS084_F_Ilgalaikioturt125Inventorinisnu1">'Forma 13'!$D$191</definedName>
    <definedName name="VAS084_F_Ilgalaikioturt125Kitareguliuoja1" localSheetId="12">'Forma 13'!$O$191</definedName>
    <definedName name="VAS084_F_Ilgalaikioturt125Kitareguliuoja1">'Forma 13'!$O$191</definedName>
    <definedName name="VAS084_F_Ilgalaikioturt125Kitosveiklosne1" localSheetId="12">'Forma 13'!$P$191</definedName>
    <definedName name="VAS084_F_Ilgalaikioturt125Kitosveiklosne1">'Forma 13'!$P$191</definedName>
    <definedName name="VAS084_F_Ilgalaikioturt125Lrklimatokaito1" localSheetId="12">'Forma 13'!$E$191</definedName>
    <definedName name="VAS084_F_Ilgalaikioturt125Lrklimatokaito1">'Forma 13'!$E$191</definedName>
    <definedName name="VAS084_F_Ilgalaikioturt125Nuotekudumblot1" localSheetId="12">'Forma 13'!$L$191</definedName>
    <definedName name="VAS084_F_Ilgalaikioturt125Nuotekudumblot1">'Forma 13'!$L$191</definedName>
    <definedName name="VAS084_F_Ilgalaikioturt125Nuotekusurinki1" localSheetId="12">'Forma 13'!$J$191</definedName>
    <definedName name="VAS084_F_Ilgalaikioturt125Nuotekusurinki1">'Forma 13'!$J$191</definedName>
    <definedName name="VAS084_F_Ilgalaikioturt125Nuotekuvalymas1" localSheetId="12">'Forma 13'!$K$191</definedName>
    <definedName name="VAS084_F_Ilgalaikioturt125Nuotekuvalymas1">'Forma 13'!$K$191</definedName>
    <definedName name="VAS084_F_Ilgalaikioturt125Pavirsiniunuot1" localSheetId="12">'Forma 13'!$M$191</definedName>
    <definedName name="VAS084_F_Ilgalaikioturt125Pavirsiniunuot1">'Forma 13'!$M$191</definedName>
    <definedName name="VAS084_F_Ilgalaikioturt125Turtovienetask1" localSheetId="12">'Forma 13'!$F$191</definedName>
    <definedName name="VAS084_F_Ilgalaikioturt125Turtovienetask1">'Forma 13'!$F$191</definedName>
    <definedName name="VAS084_F_Ilgalaikioturt126Apskaitosveikla1" localSheetId="12">'Forma 13'!$N$192</definedName>
    <definedName name="VAS084_F_Ilgalaikioturt126Apskaitosveikla1">'Forma 13'!$N$192</definedName>
    <definedName name="VAS084_F_Ilgalaikioturt126Geriamojovande7" localSheetId="12">'Forma 13'!$G$192</definedName>
    <definedName name="VAS084_F_Ilgalaikioturt126Geriamojovande7">'Forma 13'!$G$192</definedName>
    <definedName name="VAS084_F_Ilgalaikioturt126Geriamojovande8" localSheetId="12">'Forma 13'!$H$192</definedName>
    <definedName name="VAS084_F_Ilgalaikioturt126Geriamojovande8">'Forma 13'!$H$192</definedName>
    <definedName name="VAS084_F_Ilgalaikioturt126Geriamojovande9" localSheetId="12">'Forma 13'!$I$192</definedName>
    <definedName name="VAS084_F_Ilgalaikioturt126Geriamojovande9">'Forma 13'!$I$192</definedName>
    <definedName name="VAS084_F_Ilgalaikioturt126Inventorinisnu1" localSheetId="12">'Forma 13'!$D$192</definedName>
    <definedName name="VAS084_F_Ilgalaikioturt126Inventorinisnu1">'Forma 13'!$D$192</definedName>
    <definedName name="VAS084_F_Ilgalaikioturt126Kitareguliuoja1" localSheetId="12">'Forma 13'!$O$192</definedName>
    <definedName name="VAS084_F_Ilgalaikioturt126Kitareguliuoja1">'Forma 13'!$O$192</definedName>
    <definedName name="VAS084_F_Ilgalaikioturt126Kitosveiklosne1" localSheetId="12">'Forma 13'!$P$192</definedName>
    <definedName name="VAS084_F_Ilgalaikioturt126Kitosveiklosne1">'Forma 13'!$P$192</definedName>
    <definedName name="VAS084_F_Ilgalaikioturt126Lrklimatokaito1" localSheetId="12">'Forma 13'!$E$192</definedName>
    <definedName name="VAS084_F_Ilgalaikioturt126Lrklimatokaito1">'Forma 13'!$E$192</definedName>
    <definedName name="VAS084_F_Ilgalaikioturt126Nuotekudumblot1" localSheetId="12">'Forma 13'!$L$192</definedName>
    <definedName name="VAS084_F_Ilgalaikioturt126Nuotekudumblot1">'Forma 13'!$L$192</definedName>
    <definedName name="VAS084_F_Ilgalaikioturt126Nuotekusurinki1" localSheetId="12">'Forma 13'!$J$192</definedName>
    <definedName name="VAS084_F_Ilgalaikioturt126Nuotekusurinki1">'Forma 13'!$J$192</definedName>
    <definedName name="VAS084_F_Ilgalaikioturt126Nuotekuvalymas1" localSheetId="12">'Forma 13'!$K$192</definedName>
    <definedName name="VAS084_F_Ilgalaikioturt126Nuotekuvalymas1">'Forma 13'!$K$192</definedName>
    <definedName name="VAS084_F_Ilgalaikioturt126Pavirsiniunuot1" localSheetId="12">'Forma 13'!$M$192</definedName>
    <definedName name="VAS084_F_Ilgalaikioturt126Pavirsiniunuot1">'Forma 13'!$M$192</definedName>
    <definedName name="VAS084_F_Ilgalaikioturt126Turtovienetask1" localSheetId="12">'Forma 13'!$F$192</definedName>
    <definedName name="VAS084_F_Ilgalaikioturt126Turtovienetask1">'Forma 13'!$F$192</definedName>
    <definedName name="VAS084_F_Ilgalaikioturt127Apskaitosveikla1" localSheetId="12">'Forma 13'!$N$194</definedName>
    <definedName name="VAS084_F_Ilgalaikioturt127Apskaitosveikla1">'Forma 13'!$N$194</definedName>
    <definedName name="VAS084_F_Ilgalaikioturt127Geriamojovande7" localSheetId="12">'Forma 13'!$G$194</definedName>
    <definedName name="VAS084_F_Ilgalaikioturt127Geriamojovande7">'Forma 13'!$G$194</definedName>
    <definedName name="VAS084_F_Ilgalaikioturt127Geriamojovande8" localSheetId="12">'Forma 13'!$H$194</definedName>
    <definedName name="VAS084_F_Ilgalaikioturt127Geriamojovande8">'Forma 13'!$H$194</definedName>
    <definedName name="VAS084_F_Ilgalaikioturt127Geriamojovande9" localSheetId="12">'Forma 13'!$I$194</definedName>
    <definedName name="VAS084_F_Ilgalaikioturt127Geriamojovande9">'Forma 13'!$I$194</definedName>
    <definedName name="VAS084_F_Ilgalaikioturt127Inventorinisnu1" localSheetId="12">'Forma 13'!$D$194</definedName>
    <definedName name="VAS084_F_Ilgalaikioturt127Inventorinisnu1">'Forma 13'!$D$194</definedName>
    <definedName name="VAS084_F_Ilgalaikioturt127Kitareguliuoja1" localSheetId="12">'Forma 13'!$O$194</definedName>
    <definedName name="VAS084_F_Ilgalaikioturt127Kitareguliuoja1">'Forma 13'!$O$194</definedName>
    <definedName name="VAS084_F_Ilgalaikioturt127Kitosveiklosne1" localSheetId="12">'Forma 13'!$P$194</definedName>
    <definedName name="VAS084_F_Ilgalaikioturt127Kitosveiklosne1">'Forma 13'!$P$194</definedName>
    <definedName name="VAS084_F_Ilgalaikioturt127Lrklimatokaito1" localSheetId="12">'Forma 13'!$E$194</definedName>
    <definedName name="VAS084_F_Ilgalaikioturt127Lrklimatokaito1">'Forma 13'!$E$194</definedName>
    <definedName name="VAS084_F_Ilgalaikioturt127Nuotekudumblot1" localSheetId="12">'Forma 13'!$L$194</definedName>
    <definedName name="VAS084_F_Ilgalaikioturt127Nuotekudumblot1">'Forma 13'!$L$194</definedName>
    <definedName name="VAS084_F_Ilgalaikioturt127Nuotekusurinki1" localSheetId="12">'Forma 13'!$J$194</definedName>
    <definedName name="VAS084_F_Ilgalaikioturt127Nuotekusurinki1">'Forma 13'!$J$194</definedName>
    <definedName name="VAS084_F_Ilgalaikioturt127Nuotekuvalymas1" localSheetId="12">'Forma 13'!$K$194</definedName>
    <definedName name="VAS084_F_Ilgalaikioturt127Nuotekuvalymas1">'Forma 13'!$K$194</definedName>
    <definedName name="VAS084_F_Ilgalaikioturt127Pavirsiniunuot1" localSheetId="12">'Forma 13'!$M$194</definedName>
    <definedName name="VAS084_F_Ilgalaikioturt127Pavirsiniunuot1">'Forma 13'!$M$194</definedName>
    <definedName name="VAS084_F_Ilgalaikioturt127Turtovienetask1" localSheetId="12">'Forma 13'!$F$194</definedName>
    <definedName name="VAS084_F_Ilgalaikioturt127Turtovienetask1">'Forma 13'!$F$194</definedName>
    <definedName name="VAS084_F_Ilgalaikioturt128Apskaitosveikla1" localSheetId="12">'Forma 13'!$N$195</definedName>
    <definedName name="VAS084_F_Ilgalaikioturt128Apskaitosveikla1">'Forma 13'!$N$195</definedName>
    <definedName name="VAS084_F_Ilgalaikioturt128Geriamojovande7" localSheetId="12">'Forma 13'!$G$195</definedName>
    <definedName name="VAS084_F_Ilgalaikioturt128Geriamojovande7">'Forma 13'!$G$195</definedName>
    <definedName name="VAS084_F_Ilgalaikioturt128Geriamojovande8" localSheetId="12">'Forma 13'!$H$195</definedName>
    <definedName name="VAS084_F_Ilgalaikioturt128Geriamojovande8">'Forma 13'!$H$195</definedName>
    <definedName name="VAS084_F_Ilgalaikioturt128Geriamojovande9" localSheetId="12">'Forma 13'!$I$195</definedName>
    <definedName name="VAS084_F_Ilgalaikioturt128Geriamojovande9">'Forma 13'!$I$195</definedName>
    <definedName name="VAS084_F_Ilgalaikioturt128Inventorinisnu1" localSheetId="12">'Forma 13'!$D$195</definedName>
    <definedName name="VAS084_F_Ilgalaikioturt128Inventorinisnu1">'Forma 13'!$D$195</definedName>
    <definedName name="VAS084_F_Ilgalaikioturt128Kitareguliuoja1" localSheetId="12">'Forma 13'!$O$195</definedName>
    <definedName name="VAS084_F_Ilgalaikioturt128Kitareguliuoja1">'Forma 13'!$O$195</definedName>
    <definedName name="VAS084_F_Ilgalaikioturt128Kitosveiklosne1" localSheetId="12">'Forma 13'!$P$195</definedName>
    <definedName name="VAS084_F_Ilgalaikioturt128Kitosveiklosne1">'Forma 13'!$P$195</definedName>
    <definedName name="VAS084_F_Ilgalaikioturt128Lrklimatokaito1" localSheetId="12">'Forma 13'!$E$195</definedName>
    <definedName name="VAS084_F_Ilgalaikioturt128Lrklimatokaito1">'Forma 13'!$E$195</definedName>
    <definedName name="VAS084_F_Ilgalaikioturt128Nuotekudumblot1" localSheetId="12">'Forma 13'!$L$195</definedName>
    <definedName name="VAS084_F_Ilgalaikioturt128Nuotekudumblot1">'Forma 13'!$L$195</definedName>
    <definedName name="VAS084_F_Ilgalaikioturt128Nuotekusurinki1" localSheetId="12">'Forma 13'!$J$195</definedName>
    <definedName name="VAS084_F_Ilgalaikioturt128Nuotekusurinki1">'Forma 13'!$J$195</definedName>
    <definedName name="VAS084_F_Ilgalaikioturt128Nuotekuvalymas1" localSheetId="12">'Forma 13'!$K$195</definedName>
    <definedName name="VAS084_F_Ilgalaikioturt128Nuotekuvalymas1">'Forma 13'!$K$195</definedName>
    <definedName name="VAS084_F_Ilgalaikioturt128Pavirsiniunuot1" localSheetId="12">'Forma 13'!$M$195</definedName>
    <definedName name="VAS084_F_Ilgalaikioturt128Pavirsiniunuot1">'Forma 13'!$M$195</definedName>
    <definedName name="VAS084_F_Ilgalaikioturt128Turtovienetask1" localSheetId="12">'Forma 13'!$F$195</definedName>
    <definedName name="VAS084_F_Ilgalaikioturt128Turtovienetask1">'Forma 13'!$F$195</definedName>
    <definedName name="VAS084_F_Ilgalaikioturt129Apskaitosveikla1" localSheetId="12">'Forma 13'!$N$196</definedName>
    <definedName name="VAS084_F_Ilgalaikioturt129Apskaitosveikla1">'Forma 13'!$N$196</definedName>
    <definedName name="VAS084_F_Ilgalaikioturt129Geriamojovande7" localSheetId="12">'Forma 13'!$G$196</definedName>
    <definedName name="VAS084_F_Ilgalaikioturt129Geriamojovande7">'Forma 13'!$G$196</definedName>
    <definedName name="VAS084_F_Ilgalaikioturt129Geriamojovande8" localSheetId="12">'Forma 13'!$H$196</definedName>
    <definedName name="VAS084_F_Ilgalaikioturt129Geriamojovande8">'Forma 13'!$H$196</definedName>
    <definedName name="VAS084_F_Ilgalaikioturt129Geriamojovande9" localSheetId="12">'Forma 13'!$I$196</definedName>
    <definedName name="VAS084_F_Ilgalaikioturt129Geriamojovande9">'Forma 13'!$I$196</definedName>
    <definedName name="VAS084_F_Ilgalaikioturt129Inventorinisnu1" localSheetId="12">'Forma 13'!$D$196</definedName>
    <definedName name="VAS084_F_Ilgalaikioturt129Inventorinisnu1">'Forma 13'!$D$196</definedName>
    <definedName name="VAS084_F_Ilgalaikioturt129Kitareguliuoja1" localSheetId="12">'Forma 13'!$O$196</definedName>
    <definedName name="VAS084_F_Ilgalaikioturt129Kitareguliuoja1">'Forma 13'!$O$196</definedName>
    <definedName name="VAS084_F_Ilgalaikioturt129Kitosveiklosne1" localSheetId="12">'Forma 13'!$P$196</definedName>
    <definedName name="VAS084_F_Ilgalaikioturt129Kitosveiklosne1">'Forma 13'!$P$196</definedName>
    <definedName name="VAS084_F_Ilgalaikioturt129Lrklimatokaito1" localSheetId="12">'Forma 13'!$E$196</definedName>
    <definedName name="VAS084_F_Ilgalaikioturt129Lrklimatokaito1">'Forma 13'!$E$196</definedName>
    <definedName name="VAS084_F_Ilgalaikioturt129Nuotekudumblot1" localSheetId="12">'Forma 13'!$L$196</definedName>
    <definedName name="VAS084_F_Ilgalaikioturt129Nuotekudumblot1">'Forma 13'!$L$196</definedName>
    <definedName name="VAS084_F_Ilgalaikioturt129Nuotekusurinki1" localSheetId="12">'Forma 13'!$J$196</definedName>
    <definedName name="VAS084_F_Ilgalaikioturt129Nuotekusurinki1">'Forma 13'!$J$196</definedName>
    <definedName name="VAS084_F_Ilgalaikioturt129Nuotekuvalymas1" localSheetId="12">'Forma 13'!$K$196</definedName>
    <definedName name="VAS084_F_Ilgalaikioturt129Nuotekuvalymas1">'Forma 13'!$K$196</definedName>
    <definedName name="VAS084_F_Ilgalaikioturt129Pavirsiniunuot1" localSheetId="12">'Forma 13'!$M$196</definedName>
    <definedName name="VAS084_F_Ilgalaikioturt129Pavirsiniunuot1">'Forma 13'!$M$196</definedName>
    <definedName name="VAS084_F_Ilgalaikioturt129Turtovienetask1" localSheetId="12">'Forma 13'!$F$196</definedName>
    <definedName name="VAS084_F_Ilgalaikioturt129Turtovienetask1">'Forma 13'!$F$196</definedName>
    <definedName name="VAS084_F_Ilgalaikioturt12Apskaitosveikla1" localSheetId="12">'Forma 13'!$N$28</definedName>
    <definedName name="VAS084_F_Ilgalaikioturt12Apskaitosveikla1">'Forma 13'!$N$28</definedName>
    <definedName name="VAS084_F_Ilgalaikioturt12Geriamojovande7" localSheetId="12">'Forma 13'!$G$28</definedName>
    <definedName name="VAS084_F_Ilgalaikioturt12Geriamojovande7">'Forma 13'!$G$28</definedName>
    <definedName name="VAS084_F_Ilgalaikioturt12Geriamojovande8" localSheetId="12">'Forma 13'!$H$28</definedName>
    <definedName name="VAS084_F_Ilgalaikioturt12Geriamojovande8">'Forma 13'!$H$28</definedName>
    <definedName name="VAS084_F_Ilgalaikioturt12Geriamojovande9" localSheetId="12">'Forma 13'!$I$28</definedName>
    <definedName name="VAS084_F_Ilgalaikioturt12Geriamojovande9">'Forma 13'!$I$28</definedName>
    <definedName name="VAS084_F_Ilgalaikioturt12Inventorinisnu1" localSheetId="12">'Forma 13'!$D$28</definedName>
    <definedName name="VAS084_F_Ilgalaikioturt12Inventorinisnu1">'Forma 13'!$D$28</definedName>
    <definedName name="VAS084_F_Ilgalaikioturt12Kitareguliuoja1" localSheetId="12">'Forma 13'!$O$28</definedName>
    <definedName name="VAS084_F_Ilgalaikioturt12Kitareguliuoja1">'Forma 13'!$O$28</definedName>
    <definedName name="VAS084_F_Ilgalaikioturt12Kitosveiklosne1" localSheetId="12">'Forma 13'!$P$28</definedName>
    <definedName name="VAS084_F_Ilgalaikioturt12Kitosveiklosne1">'Forma 13'!$P$28</definedName>
    <definedName name="VAS084_F_Ilgalaikioturt12Lrklimatokaito1" localSheetId="12">'Forma 13'!$E$28</definedName>
    <definedName name="VAS084_F_Ilgalaikioturt12Lrklimatokaito1">'Forma 13'!$E$28</definedName>
    <definedName name="VAS084_F_Ilgalaikioturt12Nuotekudumblot1" localSheetId="12">'Forma 13'!$L$28</definedName>
    <definedName name="VAS084_F_Ilgalaikioturt12Nuotekudumblot1">'Forma 13'!$L$28</definedName>
    <definedName name="VAS084_F_Ilgalaikioturt12Nuotekusurinki1" localSheetId="12">'Forma 13'!$J$28</definedName>
    <definedName name="VAS084_F_Ilgalaikioturt12Nuotekusurinki1">'Forma 13'!$J$28</definedName>
    <definedName name="VAS084_F_Ilgalaikioturt12Nuotekuvalymas1" localSheetId="12">'Forma 13'!$K$28</definedName>
    <definedName name="VAS084_F_Ilgalaikioturt12Nuotekuvalymas1">'Forma 13'!$K$28</definedName>
    <definedName name="VAS084_F_Ilgalaikioturt12Pavirsiniunuot1" localSheetId="12">'Forma 13'!$M$28</definedName>
    <definedName name="VAS084_F_Ilgalaikioturt12Pavirsiniunuot1">'Forma 13'!$M$28</definedName>
    <definedName name="VAS084_F_Ilgalaikioturt12Turtovienetask1" localSheetId="12">'Forma 13'!$F$28</definedName>
    <definedName name="VAS084_F_Ilgalaikioturt12Turtovienetask1">'Forma 13'!$F$28</definedName>
    <definedName name="VAS084_F_Ilgalaikioturt130Apskaitosveikla1" localSheetId="12">'Forma 13'!$N$198</definedName>
    <definedName name="VAS084_F_Ilgalaikioturt130Apskaitosveikla1">'Forma 13'!$N$198</definedName>
    <definedName name="VAS084_F_Ilgalaikioturt130Geriamojovande7" localSheetId="12">'Forma 13'!$G$198</definedName>
    <definedName name="VAS084_F_Ilgalaikioturt130Geriamojovande7">'Forma 13'!$G$198</definedName>
    <definedName name="VAS084_F_Ilgalaikioturt130Geriamojovande8" localSheetId="12">'Forma 13'!$H$198</definedName>
    <definedName name="VAS084_F_Ilgalaikioturt130Geriamojovande8">'Forma 13'!$H$198</definedName>
    <definedName name="VAS084_F_Ilgalaikioturt130Geriamojovande9" localSheetId="12">'Forma 13'!$I$198</definedName>
    <definedName name="VAS084_F_Ilgalaikioturt130Geriamojovande9">'Forma 13'!$I$198</definedName>
    <definedName name="VAS084_F_Ilgalaikioturt130Inventorinisnu1" localSheetId="12">'Forma 13'!$D$198</definedName>
    <definedName name="VAS084_F_Ilgalaikioturt130Inventorinisnu1">'Forma 13'!$D$198</definedName>
    <definedName name="VAS084_F_Ilgalaikioturt130Kitareguliuoja1" localSheetId="12">'Forma 13'!$O$198</definedName>
    <definedName name="VAS084_F_Ilgalaikioturt130Kitareguliuoja1">'Forma 13'!$O$198</definedName>
    <definedName name="VAS084_F_Ilgalaikioturt130Kitosveiklosne1" localSheetId="12">'Forma 13'!$P$198</definedName>
    <definedName name="VAS084_F_Ilgalaikioturt130Kitosveiklosne1">'Forma 13'!$P$198</definedName>
    <definedName name="VAS084_F_Ilgalaikioturt130Lrklimatokaito1" localSheetId="12">'Forma 13'!$E$198</definedName>
    <definedName name="VAS084_F_Ilgalaikioturt130Lrklimatokaito1">'Forma 13'!$E$198</definedName>
    <definedName name="VAS084_F_Ilgalaikioturt130Nuotekudumblot1" localSheetId="12">'Forma 13'!$L$198</definedName>
    <definedName name="VAS084_F_Ilgalaikioturt130Nuotekudumblot1">'Forma 13'!$L$198</definedName>
    <definedName name="VAS084_F_Ilgalaikioturt130Nuotekusurinki1" localSheetId="12">'Forma 13'!$J$198</definedName>
    <definedName name="VAS084_F_Ilgalaikioturt130Nuotekusurinki1">'Forma 13'!$J$198</definedName>
    <definedName name="VAS084_F_Ilgalaikioturt130Nuotekuvalymas1" localSheetId="12">'Forma 13'!$K$198</definedName>
    <definedName name="VAS084_F_Ilgalaikioturt130Nuotekuvalymas1">'Forma 13'!$K$198</definedName>
    <definedName name="VAS084_F_Ilgalaikioturt130Pavirsiniunuot1" localSheetId="12">'Forma 13'!$M$198</definedName>
    <definedName name="VAS084_F_Ilgalaikioturt130Pavirsiniunuot1">'Forma 13'!$M$198</definedName>
    <definedName name="VAS084_F_Ilgalaikioturt130Turtovienetask1" localSheetId="12">'Forma 13'!$F$198</definedName>
    <definedName name="VAS084_F_Ilgalaikioturt130Turtovienetask1">'Forma 13'!$F$198</definedName>
    <definedName name="VAS084_F_Ilgalaikioturt131Apskaitosveikla1" localSheetId="12">'Forma 13'!$N$199</definedName>
    <definedName name="VAS084_F_Ilgalaikioturt131Apskaitosveikla1">'Forma 13'!$N$199</definedName>
    <definedName name="VAS084_F_Ilgalaikioturt131Geriamojovande7" localSheetId="12">'Forma 13'!$G$199</definedName>
    <definedName name="VAS084_F_Ilgalaikioturt131Geriamojovande7">'Forma 13'!$G$199</definedName>
    <definedName name="VAS084_F_Ilgalaikioturt131Geriamojovande8" localSheetId="12">'Forma 13'!$H$199</definedName>
    <definedName name="VAS084_F_Ilgalaikioturt131Geriamojovande8">'Forma 13'!$H$199</definedName>
    <definedName name="VAS084_F_Ilgalaikioturt131Geriamojovande9" localSheetId="12">'Forma 13'!$I$199</definedName>
    <definedName name="VAS084_F_Ilgalaikioturt131Geriamojovande9">'Forma 13'!$I$199</definedName>
    <definedName name="VAS084_F_Ilgalaikioturt131Inventorinisnu1" localSheetId="12">'Forma 13'!$D$199</definedName>
    <definedName name="VAS084_F_Ilgalaikioturt131Inventorinisnu1">'Forma 13'!$D$199</definedName>
    <definedName name="VAS084_F_Ilgalaikioturt131Kitareguliuoja1" localSheetId="12">'Forma 13'!$O$199</definedName>
    <definedName name="VAS084_F_Ilgalaikioturt131Kitareguliuoja1">'Forma 13'!$O$199</definedName>
    <definedName name="VAS084_F_Ilgalaikioturt131Kitosveiklosne1" localSheetId="12">'Forma 13'!$P$199</definedName>
    <definedName name="VAS084_F_Ilgalaikioturt131Kitosveiklosne1">'Forma 13'!$P$199</definedName>
    <definedName name="VAS084_F_Ilgalaikioturt131Lrklimatokaito1" localSheetId="12">'Forma 13'!$E$199</definedName>
    <definedName name="VAS084_F_Ilgalaikioturt131Lrklimatokaito1">'Forma 13'!$E$199</definedName>
    <definedName name="VAS084_F_Ilgalaikioturt131Nuotekudumblot1" localSheetId="12">'Forma 13'!$L$199</definedName>
    <definedName name="VAS084_F_Ilgalaikioturt131Nuotekudumblot1">'Forma 13'!$L$199</definedName>
    <definedName name="VAS084_F_Ilgalaikioturt131Nuotekusurinki1" localSheetId="12">'Forma 13'!$J$199</definedName>
    <definedName name="VAS084_F_Ilgalaikioturt131Nuotekusurinki1">'Forma 13'!$J$199</definedName>
    <definedName name="VAS084_F_Ilgalaikioturt131Nuotekuvalymas1" localSheetId="12">'Forma 13'!$K$199</definedName>
    <definedName name="VAS084_F_Ilgalaikioturt131Nuotekuvalymas1">'Forma 13'!$K$199</definedName>
    <definedName name="VAS084_F_Ilgalaikioturt131Pavirsiniunuot1" localSheetId="12">'Forma 13'!$M$199</definedName>
    <definedName name="VAS084_F_Ilgalaikioturt131Pavirsiniunuot1">'Forma 13'!$M$199</definedName>
    <definedName name="VAS084_F_Ilgalaikioturt131Turtovienetask1" localSheetId="12">'Forma 13'!$F$199</definedName>
    <definedName name="VAS084_F_Ilgalaikioturt131Turtovienetask1">'Forma 13'!$F$199</definedName>
    <definedName name="VAS084_F_Ilgalaikioturt132Apskaitosveikla1" localSheetId="12">'Forma 13'!$N$200</definedName>
    <definedName name="VAS084_F_Ilgalaikioturt132Apskaitosveikla1">'Forma 13'!$N$200</definedName>
    <definedName name="VAS084_F_Ilgalaikioturt132Geriamojovande7" localSheetId="12">'Forma 13'!$G$200</definedName>
    <definedName name="VAS084_F_Ilgalaikioturt132Geriamojovande7">'Forma 13'!$G$200</definedName>
    <definedName name="VAS084_F_Ilgalaikioturt132Geriamojovande8" localSheetId="12">'Forma 13'!$H$200</definedName>
    <definedName name="VAS084_F_Ilgalaikioturt132Geriamojovande8">'Forma 13'!$H$200</definedName>
    <definedName name="VAS084_F_Ilgalaikioturt132Geriamojovande9" localSheetId="12">'Forma 13'!$I$200</definedName>
    <definedName name="VAS084_F_Ilgalaikioturt132Geriamojovande9">'Forma 13'!$I$200</definedName>
    <definedName name="VAS084_F_Ilgalaikioturt132Inventorinisnu1" localSheetId="12">'Forma 13'!$D$200</definedName>
    <definedName name="VAS084_F_Ilgalaikioturt132Inventorinisnu1">'Forma 13'!$D$200</definedName>
    <definedName name="VAS084_F_Ilgalaikioturt132Kitareguliuoja1" localSheetId="12">'Forma 13'!$O$200</definedName>
    <definedName name="VAS084_F_Ilgalaikioturt132Kitareguliuoja1">'Forma 13'!$O$200</definedName>
    <definedName name="VAS084_F_Ilgalaikioturt132Kitosveiklosne1" localSheetId="12">'Forma 13'!$P$200</definedName>
    <definedName name="VAS084_F_Ilgalaikioturt132Kitosveiklosne1">'Forma 13'!$P$200</definedName>
    <definedName name="VAS084_F_Ilgalaikioturt132Lrklimatokaito1" localSheetId="12">'Forma 13'!$E$200</definedName>
    <definedName name="VAS084_F_Ilgalaikioturt132Lrklimatokaito1">'Forma 13'!$E$200</definedName>
    <definedName name="VAS084_F_Ilgalaikioturt132Nuotekudumblot1" localSheetId="12">'Forma 13'!$L$200</definedName>
    <definedName name="VAS084_F_Ilgalaikioturt132Nuotekudumblot1">'Forma 13'!$L$200</definedName>
    <definedName name="VAS084_F_Ilgalaikioturt132Nuotekusurinki1" localSheetId="12">'Forma 13'!$J$200</definedName>
    <definedName name="VAS084_F_Ilgalaikioturt132Nuotekusurinki1">'Forma 13'!$J$200</definedName>
    <definedName name="VAS084_F_Ilgalaikioturt132Nuotekuvalymas1" localSheetId="12">'Forma 13'!$K$200</definedName>
    <definedName name="VAS084_F_Ilgalaikioturt132Nuotekuvalymas1">'Forma 13'!$K$200</definedName>
    <definedName name="VAS084_F_Ilgalaikioturt132Pavirsiniunuot1" localSheetId="12">'Forma 13'!$M$200</definedName>
    <definedName name="VAS084_F_Ilgalaikioturt132Pavirsiniunuot1">'Forma 13'!$M$200</definedName>
    <definedName name="VAS084_F_Ilgalaikioturt132Turtovienetask1" localSheetId="12">'Forma 13'!$F$200</definedName>
    <definedName name="VAS084_F_Ilgalaikioturt132Turtovienetask1">'Forma 13'!$F$200</definedName>
    <definedName name="VAS084_F_Ilgalaikioturt133Apskaitosveikla1" localSheetId="12">'Forma 13'!$N$202</definedName>
    <definedName name="VAS084_F_Ilgalaikioturt133Apskaitosveikla1">'Forma 13'!$N$202</definedName>
    <definedName name="VAS084_F_Ilgalaikioturt133Geriamojovande7" localSheetId="12">'Forma 13'!$G$202</definedName>
    <definedName name="VAS084_F_Ilgalaikioturt133Geriamojovande7">'Forma 13'!$G$202</definedName>
    <definedName name="VAS084_F_Ilgalaikioturt133Geriamojovande8" localSheetId="12">'Forma 13'!$H$202</definedName>
    <definedName name="VAS084_F_Ilgalaikioturt133Geriamojovande8">'Forma 13'!$H$202</definedName>
    <definedName name="VAS084_F_Ilgalaikioturt133Geriamojovande9" localSheetId="12">'Forma 13'!$I$202</definedName>
    <definedName name="VAS084_F_Ilgalaikioturt133Geriamojovande9">'Forma 13'!$I$202</definedName>
    <definedName name="VAS084_F_Ilgalaikioturt133Inventorinisnu1" localSheetId="12">'Forma 13'!$D$202</definedName>
    <definedName name="VAS084_F_Ilgalaikioturt133Inventorinisnu1">'Forma 13'!$D$202</definedName>
    <definedName name="VAS084_F_Ilgalaikioturt133Kitareguliuoja1" localSheetId="12">'Forma 13'!$O$202</definedName>
    <definedName name="VAS084_F_Ilgalaikioturt133Kitareguliuoja1">'Forma 13'!$O$202</definedName>
    <definedName name="VAS084_F_Ilgalaikioturt133Kitosveiklosne1" localSheetId="12">'Forma 13'!$P$202</definedName>
    <definedName name="VAS084_F_Ilgalaikioturt133Kitosveiklosne1">'Forma 13'!$P$202</definedName>
    <definedName name="VAS084_F_Ilgalaikioturt133Lrklimatokaito1" localSheetId="12">'Forma 13'!$E$202</definedName>
    <definedName name="VAS084_F_Ilgalaikioturt133Lrklimatokaito1">'Forma 13'!$E$202</definedName>
    <definedName name="VAS084_F_Ilgalaikioturt133Nuotekudumblot1" localSheetId="12">'Forma 13'!$L$202</definedName>
    <definedName name="VAS084_F_Ilgalaikioturt133Nuotekudumblot1">'Forma 13'!$L$202</definedName>
    <definedName name="VAS084_F_Ilgalaikioturt133Nuotekusurinki1" localSheetId="12">'Forma 13'!$J$202</definedName>
    <definedName name="VAS084_F_Ilgalaikioturt133Nuotekusurinki1">'Forma 13'!$J$202</definedName>
    <definedName name="VAS084_F_Ilgalaikioturt133Nuotekuvalymas1" localSheetId="12">'Forma 13'!$K$202</definedName>
    <definedName name="VAS084_F_Ilgalaikioturt133Nuotekuvalymas1">'Forma 13'!$K$202</definedName>
    <definedName name="VAS084_F_Ilgalaikioturt133Pavirsiniunuot1" localSheetId="12">'Forma 13'!$M$202</definedName>
    <definedName name="VAS084_F_Ilgalaikioturt133Pavirsiniunuot1">'Forma 13'!$M$202</definedName>
    <definedName name="VAS084_F_Ilgalaikioturt133Turtovienetask1" localSheetId="12">'Forma 13'!$F$202</definedName>
    <definedName name="VAS084_F_Ilgalaikioturt133Turtovienetask1">'Forma 13'!$F$202</definedName>
    <definedName name="VAS084_F_Ilgalaikioturt134Apskaitosveikla1" localSheetId="12">'Forma 13'!$N$203</definedName>
    <definedName name="VAS084_F_Ilgalaikioturt134Apskaitosveikla1">'Forma 13'!$N$203</definedName>
    <definedName name="VAS084_F_Ilgalaikioturt134Geriamojovande7" localSheetId="12">'Forma 13'!$G$203</definedName>
    <definedName name="VAS084_F_Ilgalaikioturt134Geriamojovande7">'Forma 13'!$G$203</definedName>
    <definedName name="VAS084_F_Ilgalaikioturt134Geriamojovande8" localSheetId="12">'Forma 13'!$H$203</definedName>
    <definedName name="VAS084_F_Ilgalaikioturt134Geriamojovande8">'Forma 13'!$H$203</definedName>
    <definedName name="VAS084_F_Ilgalaikioturt134Geriamojovande9" localSheetId="12">'Forma 13'!$I$203</definedName>
    <definedName name="VAS084_F_Ilgalaikioturt134Geriamojovande9">'Forma 13'!$I$203</definedName>
    <definedName name="VAS084_F_Ilgalaikioturt134Inventorinisnu1" localSheetId="12">'Forma 13'!$D$203</definedName>
    <definedName name="VAS084_F_Ilgalaikioturt134Inventorinisnu1">'Forma 13'!$D$203</definedName>
    <definedName name="VAS084_F_Ilgalaikioturt134Kitareguliuoja1" localSheetId="12">'Forma 13'!$O$203</definedName>
    <definedName name="VAS084_F_Ilgalaikioturt134Kitareguliuoja1">'Forma 13'!$O$203</definedName>
    <definedName name="VAS084_F_Ilgalaikioturt134Kitosveiklosne1" localSheetId="12">'Forma 13'!$P$203</definedName>
    <definedName name="VAS084_F_Ilgalaikioturt134Kitosveiklosne1">'Forma 13'!$P$203</definedName>
    <definedName name="VAS084_F_Ilgalaikioturt134Lrklimatokaito1" localSheetId="12">'Forma 13'!$E$203</definedName>
    <definedName name="VAS084_F_Ilgalaikioturt134Lrklimatokaito1">'Forma 13'!$E$203</definedName>
    <definedName name="VAS084_F_Ilgalaikioturt134Nuotekudumblot1" localSheetId="12">'Forma 13'!$L$203</definedName>
    <definedName name="VAS084_F_Ilgalaikioturt134Nuotekudumblot1">'Forma 13'!$L$203</definedName>
    <definedName name="VAS084_F_Ilgalaikioturt134Nuotekusurinki1" localSheetId="12">'Forma 13'!$J$203</definedName>
    <definedName name="VAS084_F_Ilgalaikioturt134Nuotekusurinki1">'Forma 13'!$J$203</definedName>
    <definedName name="VAS084_F_Ilgalaikioturt134Nuotekuvalymas1" localSheetId="12">'Forma 13'!$K$203</definedName>
    <definedName name="VAS084_F_Ilgalaikioturt134Nuotekuvalymas1">'Forma 13'!$K$203</definedName>
    <definedName name="VAS084_F_Ilgalaikioturt134Pavirsiniunuot1" localSheetId="12">'Forma 13'!$M$203</definedName>
    <definedName name="VAS084_F_Ilgalaikioturt134Pavirsiniunuot1">'Forma 13'!$M$203</definedName>
    <definedName name="VAS084_F_Ilgalaikioturt134Turtovienetask1" localSheetId="12">'Forma 13'!$F$203</definedName>
    <definedName name="VAS084_F_Ilgalaikioturt134Turtovienetask1">'Forma 13'!$F$203</definedName>
    <definedName name="VAS084_F_Ilgalaikioturt135Apskaitosveikla1" localSheetId="12">'Forma 13'!$N$204</definedName>
    <definedName name="VAS084_F_Ilgalaikioturt135Apskaitosveikla1">'Forma 13'!$N$204</definedName>
    <definedName name="VAS084_F_Ilgalaikioturt135Geriamojovande7" localSheetId="12">'Forma 13'!$G$204</definedName>
    <definedName name="VAS084_F_Ilgalaikioturt135Geriamojovande7">'Forma 13'!$G$204</definedName>
    <definedName name="VAS084_F_Ilgalaikioturt135Geriamojovande8" localSheetId="12">'Forma 13'!$H$204</definedName>
    <definedName name="VAS084_F_Ilgalaikioturt135Geriamojovande8">'Forma 13'!$H$204</definedName>
    <definedName name="VAS084_F_Ilgalaikioturt135Geriamojovande9" localSheetId="12">'Forma 13'!$I$204</definedName>
    <definedName name="VAS084_F_Ilgalaikioturt135Geriamojovande9">'Forma 13'!$I$204</definedName>
    <definedName name="VAS084_F_Ilgalaikioturt135Inventorinisnu1" localSheetId="12">'Forma 13'!$D$204</definedName>
    <definedName name="VAS084_F_Ilgalaikioturt135Inventorinisnu1">'Forma 13'!$D$204</definedName>
    <definedName name="VAS084_F_Ilgalaikioturt135Kitareguliuoja1" localSheetId="12">'Forma 13'!$O$204</definedName>
    <definedName name="VAS084_F_Ilgalaikioturt135Kitareguliuoja1">'Forma 13'!$O$204</definedName>
    <definedName name="VAS084_F_Ilgalaikioturt135Kitosveiklosne1" localSheetId="12">'Forma 13'!$P$204</definedName>
    <definedName name="VAS084_F_Ilgalaikioturt135Kitosveiklosne1">'Forma 13'!$P$204</definedName>
    <definedName name="VAS084_F_Ilgalaikioturt135Lrklimatokaito1" localSheetId="12">'Forma 13'!$E$204</definedName>
    <definedName name="VAS084_F_Ilgalaikioturt135Lrklimatokaito1">'Forma 13'!$E$204</definedName>
    <definedName name="VAS084_F_Ilgalaikioturt135Nuotekudumblot1" localSheetId="12">'Forma 13'!$L$204</definedName>
    <definedName name="VAS084_F_Ilgalaikioturt135Nuotekudumblot1">'Forma 13'!$L$204</definedName>
    <definedName name="VAS084_F_Ilgalaikioturt135Nuotekusurinki1" localSheetId="12">'Forma 13'!$J$204</definedName>
    <definedName name="VAS084_F_Ilgalaikioturt135Nuotekusurinki1">'Forma 13'!$J$204</definedName>
    <definedName name="VAS084_F_Ilgalaikioturt135Nuotekuvalymas1" localSheetId="12">'Forma 13'!$K$204</definedName>
    <definedName name="VAS084_F_Ilgalaikioturt135Nuotekuvalymas1">'Forma 13'!$K$204</definedName>
    <definedName name="VAS084_F_Ilgalaikioturt135Pavirsiniunuot1" localSheetId="12">'Forma 13'!$M$204</definedName>
    <definedName name="VAS084_F_Ilgalaikioturt135Pavirsiniunuot1">'Forma 13'!$M$204</definedName>
    <definedName name="VAS084_F_Ilgalaikioturt135Turtovienetask1" localSheetId="12">'Forma 13'!$F$204</definedName>
    <definedName name="VAS084_F_Ilgalaikioturt135Turtovienetask1">'Forma 13'!$F$204</definedName>
    <definedName name="VAS084_F_Ilgalaikioturt136Apskaitosveikla1" localSheetId="12">'Forma 13'!$N$206</definedName>
    <definedName name="VAS084_F_Ilgalaikioturt136Apskaitosveikla1">'Forma 13'!$N$206</definedName>
    <definedName name="VAS084_F_Ilgalaikioturt136Geriamojovande7" localSheetId="12">'Forma 13'!$G$206</definedName>
    <definedName name="VAS084_F_Ilgalaikioturt136Geriamojovande7">'Forma 13'!$G$206</definedName>
    <definedName name="VAS084_F_Ilgalaikioturt136Geriamojovande8" localSheetId="12">'Forma 13'!$H$206</definedName>
    <definedName name="VAS084_F_Ilgalaikioturt136Geriamojovande8">'Forma 13'!$H$206</definedName>
    <definedName name="VAS084_F_Ilgalaikioturt136Geriamojovande9" localSheetId="12">'Forma 13'!$I$206</definedName>
    <definedName name="VAS084_F_Ilgalaikioturt136Geriamojovande9">'Forma 13'!$I$206</definedName>
    <definedName name="VAS084_F_Ilgalaikioturt136Inventorinisnu1" localSheetId="12">'Forma 13'!$D$206</definedName>
    <definedName name="VAS084_F_Ilgalaikioturt136Inventorinisnu1">'Forma 13'!$D$206</definedName>
    <definedName name="VAS084_F_Ilgalaikioturt136Kitareguliuoja1" localSheetId="12">'Forma 13'!$O$206</definedName>
    <definedName name="VAS084_F_Ilgalaikioturt136Kitareguliuoja1">'Forma 13'!$O$206</definedName>
    <definedName name="VAS084_F_Ilgalaikioturt136Kitosveiklosne1" localSheetId="12">'Forma 13'!$P$206</definedName>
    <definedName name="VAS084_F_Ilgalaikioturt136Kitosveiklosne1">'Forma 13'!$P$206</definedName>
    <definedName name="VAS084_F_Ilgalaikioturt136Lrklimatokaito1" localSheetId="12">'Forma 13'!$E$206</definedName>
    <definedName name="VAS084_F_Ilgalaikioturt136Lrklimatokaito1">'Forma 13'!$E$206</definedName>
    <definedName name="VAS084_F_Ilgalaikioturt136Nuotekudumblot1" localSheetId="12">'Forma 13'!$L$206</definedName>
    <definedName name="VAS084_F_Ilgalaikioturt136Nuotekudumblot1">'Forma 13'!$L$206</definedName>
    <definedName name="VAS084_F_Ilgalaikioturt136Nuotekusurinki1" localSheetId="12">'Forma 13'!$J$206</definedName>
    <definedName name="VAS084_F_Ilgalaikioturt136Nuotekusurinki1">'Forma 13'!$J$206</definedName>
    <definedName name="VAS084_F_Ilgalaikioturt136Nuotekuvalymas1" localSheetId="12">'Forma 13'!$K$206</definedName>
    <definedName name="VAS084_F_Ilgalaikioturt136Nuotekuvalymas1">'Forma 13'!$K$206</definedName>
    <definedName name="VAS084_F_Ilgalaikioturt136Pavirsiniunuot1" localSheetId="12">'Forma 13'!$M$206</definedName>
    <definedName name="VAS084_F_Ilgalaikioturt136Pavirsiniunuot1">'Forma 13'!$M$206</definedName>
    <definedName name="VAS084_F_Ilgalaikioturt136Turtovienetask1" localSheetId="12">'Forma 13'!$F$206</definedName>
    <definedName name="VAS084_F_Ilgalaikioturt136Turtovienetask1">'Forma 13'!$F$206</definedName>
    <definedName name="VAS084_F_Ilgalaikioturt137Apskaitosveikla1" localSheetId="12">'Forma 13'!$N$207</definedName>
    <definedName name="VAS084_F_Ilgalaikioturt137Apskaitosveikla1">'Forma 13'!$N$207</definedName>
    <definedName name="VAS084_F_Ilgalaikioturt137Geriamojovande7" localSheetId="12">'Forma 13'!$G$207</definedName>
    <definedName name="VAS084_F_Ilgalaikioturt137Geriamojovande7">'Forma 13'!$G$207</definedName>
    <definedName name="VAS084_F_Ilgalaikioturt137Geriamojovande8" localSheetId="12">'Forma 13'!$H$207</definedName>
    <definedName name="VAS084_F_Ilgalaikioturt137Geriamojovande8">'Forma 13'!$H$207</definedName>
    <definedName name="VAS084_F_Ilgalaikioturt137Geriamojovande9" localSheetId="12">'Forma 13'!$I$207</definedName>
    <definedName name="VAS084_F_Ilgalaikioturt137Geriamojovande9">'Forma 13'!$I$207</definedName>
    <definedName name="VAS084_F_Ilgalaikioturt137Inventorinisnu1" localSheetId="12">'Forma 13'!$D$207</definedName>
    <definedName name="VAS084_F_Ilgalaikioturt137Inventorinisnu1">'Forma 13'!$D$207</definedName>
    <definedName name="VAS084_F_Ilgalaikioturt137Kitareguliuoja1" localSheetId="12">'Forma 13'!$O$207</definedName>
    <definedName name="VAS084_F_Ilgalaikioturt137Kitareguliuoja1">'Forma 13'!$O$207</definedName>
    <definedName name="VAS084_F_Ilgalaikioturt137Kitosveiklosne1" localSheetId="12">'Forma 13'!$P$207</definedName>
    <definedName name="VAS084_F_Ilgalaikioturt137Kitosveiklosne1">'Forma 13'!$P$207</definedName>
    <definedName name="VAS084_F_Ilgalaikioturt137Lrklimatokaito1" localSheetId="12">'Forma 13'!$E$207</definedName>
    <definedName name="VAS084_F_Ilgalaikioturt137Lrklimatokaito1">'Forma 13'!$E$207</definedName>
    <definedName name="VAS084_F_Ilgalaikioturt137Nuotekudumblot1" localSheetId="12">'Forma 13'!$L$207</definedName>
    <definedName name="VAS084_F_Ilgalaikioturt137Nuotekudumblot1">'Forma 13'!$L$207</definedName>
    <definedName name="VAS084_F_Ilgalaikioturt137Nuotekusurinki1" localSheetId="12">'Forma 13'!$J$207</definedName>
    <definedName name="VAS084_F_Ilgalaikioturt137Nuotekusurinki1">'Forma 13'!$J$207</definedName>
    <definedName name="VAS084_F_Ilgalaikioturt137Nuotekuvalymas1" localSheetId="12">'Forma 13'!$K$207</definedName>
    <definedName name="VAS084_F_Ilgalaikioturt137Nuotekuvalymas1">'Forma 13'!$K$207</definedName>
    <definedName name="VAS084_F_Ilgalaikioturt137Pavirsiniunuot1" localSheetId="12">'Forma 13'!$M$207</definedName>
    <definedName name="VAS084_F_Ilgalaikioturt137Pavirsiniunuot1">'Forma 13'!$M$207</definedName>
    <definedName name="VAS084_F_Ilgalaikioturt137Turtovienetask1" localSheetId="12">'Forma 13'!$F$207</definedName>
    <definedName name="VAS084_F_Ilgalaikioturt137Turtovienetask1">'Forma 13'!$F$207</definedName>
    <definedName name="VAS084_F_Ilgalaikioturt138Apskaitosveikla1" localSheetId="12">'Forma 13'!$N$208</definedName>
    <definedName name="VAS084_F_Ilgalaikioturt138Apskaitosveikla1">'Forma 13'!$N$208</definedName>
    <definedName name="VAS084_F_Ilgalaikioturt138Geriamojovande7" localSheetId="12">'Forma 13'!$G$208</definedName>
    <definedName name="VAS084_F_Ilgalaikioturt138Geriamojovande7">'Forma 13'!$G$208</definedName>
    <definedName name="VAS084_F_Ilgalaikioturt138Geriamojovande8" localSheetId="12">'Forma 13'!$H$208</definedName>
    <definedName name="VAS084_F_Ilgalaikioturt138Geriamojovande8">'Forma 13'!$H$208</definedName>
    <definedName name="VAS084_F_Ilgalaikioturt138Geriamojovande9" localSheetId="12">'Forma 13'!$I$208</definedName>
    <definedName name="VAS084_F_Ilgalaikioturt138Geriamojovande9">'Forma 13'!$I$208</definedName>
    <definedName name="VAS084_F_Ilgalaikioturt138Inventorinisnu1" localSheetId="12">'Forma 13'!$D$208</definedName>
    <definedName name="VAS084_F_Ilgalaikioturt138Inventorinisnu1">'Forma 13'!$D$208</definedName>
    <definedName name="VAS084_F_Ilgalaikioturt138Kitareguliuoja1" localSheetId="12">'Forma 13'!$O$208</definedName>
    <definedName name="VAS084_F_Ilgalaikioturt138Kitareguliuoja1">'Forma 13'!$O$208</definedName>
    <definedName name="VAS084_F_Ilgalaikioturt138Kitosveiklosne1" localSheetId="12">'Forma 13'!$P$208</definedName>
    <definedName name="VAS084_F_Ilgalaikioturt138Kitosveiklosne1">'Forma 13'!$P$208</definedName>
    <definedName name="VAS084_F_Ilgalaikioturt138Lrklimatokaito1" localSheetId="12">'Forma 13'!$E$208</definedName>
    <definedName name="VAS084_F_Ilgalaikioturt138Lrklimatokaito1">'Forma 13'!$E$208</definedName>
    <definedName name="VAS084_F_Ilgalaikioturt138Nuotekudumblot1" localSheetId="12">'Forma 13'!$L$208</definedName>
    <definedName name="VAS084_F_Ilgalaikioturt138Nuotekudumblot1">'Forma 13'!$L$208</definedName>
    <definedName name="VAS084_F_Ilgalaikioturt138Nuotekusurinki1" localSheetId="12">'Forma 13'!$J$208</definedName>
    <definedName name="VAS084_F_Ilgalaikioturt138Nuotekusurinki1">'Forma 13'!$J$208</definedName>
    <definedName name="VAS084_F_Ilgalaikioturt138Nuotekuvalymas1" localSheetId="12">'Forma 13'!$K$208</definedName>
    <definedName name="VAS084_F_Ilgalaikioturt138Nuotekuvalymas1">'Forma 13'!$K$208</definedName>
    <definedName name="VAS084_F_Ilgalaikioturt138Pavirsiniunuot1" localSheetId="12">'Forma 13'!$M$208</definedName>
    <definedName name="VAS084_F_Ilgalaikioturt138Pavirsiniunuot1">'Forma 13'!$M$208</definedName>
    <definedName name="VAS084_F_Ilgalaikioturt138Turtovienetask1" localSheetId="12">'Forma 13'!$F$208</definedName>
    <definedName name="VAS084_F_Ilgalaikioturt138Turtovienetask1">'Forma 13'!$F$208</definedName>
    <definedName name="VAS084_F_Ilgalaikioturt139Apskaitosveikla1" localSheetId="12">'Forma 13'!$N$210</definedName>
    <definedName name="VAS084_F_Ilgalaikioturt139Apskaitosveikla1">'Forma 13'!$N$210</definedName>
    <definedName name="VAS084_F_Ilgalaikioturt139Geriamojovande7" localSheetId="12">'Forma 13'!$G$210</definedName>
    <definedName name="VAS084_F_Ilgalaikioturt139Geriamojovande7">'Forma 13'!$G$210</definedName>
    <definedName name="VAS084_F_Ilgalaikioturt139Geriamojovande8" localSheetId="12">'Forma 13'!$H$210</definedName>
    <definedName name="VAS084_F_Ilgalaikioturt139Geriamojovande8">'Forma 13'!$H$210</definedName>
    <definedName name="VAS084_F_Ilgalaikioturt139Geriamojovande9" localSheetId="12">'Forma 13'!$I$210</definedName>
    <definedName name="VAS084_F_Ilgalaikioturt139Geriamojovande9">'Forma 13'!$I$210</definedName>
    <definedName name="VAS084_F_Ilgalaikioturt139Inventorinisnu1" localSheetId="12">'Forma 13'!$D$210</definedName>
    <definedName name="VAS084_F_Ilgalaikioturt139Inventorinisnu1">'Forma 13'!$D$210</definedName>
    <definedName name="VAS084_F_Ilgalaikioturt139Kitareguliuoja1" localSheetId="12">'Forma 13'!$O$210</definedName>
    <definedName name="VAS084_F_Ilgalaikioturt139Kitareguliuoja1">'Forma 13'!$O$210</definedName>
    <definedName name="VAS084_F_Ilgalaikioturt139Kitosveiklosne1" localSheetId="12">'Forma 13'!$P$210</definedName>
    <definedName name="VAS084_F_Ilgalaikioturt139Kitosveiklosne1">'Forma 13'!$P$210</definedName>
    <definedName name="VAS084_F_Ilgalaikioturt139Lrklimatokaito1" localSheetId="12">'Forma 13'!$E$210</definedName>
    <definedName name="VAS084_F_Ilgalaikioturt139Lrklimatokaito1">'Forma 13'!$E$210</definedName>
    <definedName name="VAS084_F_Ilgalaikioturt139Nuotekudumblot1" localSheetId="12">'Forma 13'!$L$210</definedName>
    <definedName name="VAS084_F_Ilgalaikioturt139Nuotekudumblot1">'Forma 13'!$L$210</definedName>
    <definedName name="VAS084_F_Ilgalaikioturt139Nuotekusurinki1" localSheetId="12">'Forma 13'!$J$210</definedName>
    <definedName name="VAS084_F_Ilgalaikioturt139Nuotekusurinki1">'Forma 13'!$J$210</definedName>
    <definedName name="VAS084_F_Ilgalaikioturt139Nuotekuvalymas1" localSheetId="12">'Forma 13'!$K$210</definedName>
    <definedName name="VAS084_F_Ilgalaikioturt139Nuotekuvalymas1">'Forma 13'!$K$210</definedName>
    <definedName name="VAS084_F_Ilgalaikioturt139Pavirsiniunuot1" localSheetId="12">'Forma 13'!$M$210</definedName>
    <definedName name="VAS084_F_Ilgalaikioturt139Pavirsiniunuot1">'Forma 13'!$M$210</definedName>
    <definedName name="VAS084_F_Ilgalaikioturt139Turtovienetask1" localSheetId="12">'Forma 13'!$F$210</definedName>
    <definedName name="VAS084_F_Ilgalaikioturt139Turtovienetask1">'Forma 13'!$F$210</definedName>
    <definedName name="VAS084_F_Ilgalaikioturt13Apskaitosveikla1" localSheetId="12">'Forma 13'!$N$30</definedName>
    <definedName name="VAS084_F_Ilgalaikioturt13Apskaitosveikla1">'Forma 13'!$N$30</definedName>
    <definedName name="VAS084_F_Ilgalaikioturt13Geriamojovande7" localSheetId="12">'Forma 13'!$G$30</definedName>
    <definedName name="VAS084_F_Ilgalaikioturt13Geriamojovande7">'Forma 13'!$G$30</definedName>
    <definedName name="VAS084_F_Ilgalaikioturt13Geriamojovande8" localSheetId="12">'Forma 13'!$H$30</definedName>
    <definedName name="VAS084_F_Ilgalaikioturt13Geriamojovande8">'Forma 13'!$H$30</definedName>
    <definedName name="VAS084_F_Ilgalaikioturt13Geriamojovande9" localSheetId="12">'Forma 13'!$I$30</definedName>
    <definedName name="VAS084_F_Ilgalaikioturt13Geriamojovande9">'Forma 13'!$I$30</definedName>
    <definedName name="VAS084_F_Ilgalaikioturt13Inventorinisnu1" localSheetId="12">'Forma 13'!$D$30</definedName>
    <definedName name="VAS084_F_Ilgalaikioturt13Inventorinisnu1">'Forma 13'!$D$30</definedName>
    <definedName name="VAS084_F_Ilgalaikioturt13Kitareguliuoja1" localSheetId="12">'Forma 13'!$O$30</definedName>
    <definedName name="VAS084_F_Ilgalaikioturt13Kitareguliuoja1">'Forma 13'!$O$30</definedName>
    <definedName name="VAS084_F_Ilgalaikioturt13Kitosveiklosne1" localSheetId="12">'Forma 13'!$P$30</definedName>
    <definedName name="VAS084_F_Ilgalaikioturt13Kitosveiklosne1">'Forma 13'!$P$30</definedName>
    <definedName name="VAS084_F_Ilgalaikioturt13Lrklimatokaito1" localSheetId="12">'Forma 13'!$E$30</definedName>
    <definedName name="VAS084_F_Ilgalaikioturt13Lrklimatokaito1">'Forma 13'!$E$30</definedName>
    <definedName name="VAS084_F_Ilgalaikioturt13Nuotekudumblot1" localSheetId="12">'Forma 13'!$L$30</definedName>
    <definedName name="VAS084_F_Ilgalaikioturt13Nuotekudumblot1">'Forma 13'!$L$30</definedName>
    <definedName name="VAS084_F_Ilgalaikioturt13Nuotekusurinki1" localSheetId="12">'Forma 13'!$J$30</definedName>
    <definedName name="VAS084_F_Ilgalaikioturt13Nuotekusurinki1">'Forma 13'!$J$30</definedName>
    <definedName name="VAS084_F_Ilgalaikioturt13Nuotekuvalymas1" localSheetId="12">'Forma 13'!$K$30</definedName>
    <definedName name="VAS084_F_Ilgalaikioturt13Nuotekuvalymas1">'Forma 13'!$K$30</definedName>
    <definedName name="VAS084_F_Ilgalaikioturt13Pavirsiniunuot1" localSheetId="12">'Forma 13'!$M$30</definedName>
    <definedName name="VAS084_F_Ilgalaikioturt13Pavirsiniunuot1">'Forma 13'!$M$30</definedName>
    <definedName name="VAS084_F_Ilgalaikioturt13Turtovienetask1" localSheetId="12">'Forma 13'!$F$30</definedName>
    <definedName name="VAS084_F_Ilgalaikioturt13Turtovienetask1">'Forma 13'!$F$30</definedName>
    <definedName name="VAS084_F_Ilgalaikioturt140Apskaitosveikla1" localSheetId="12">'Forma 13'!$N$211</definedName>
    <definedName name="VAS084_F_Ilgalaikioturt140Apskaitosveikla1">'Forma 13'!$N$211</definedName>
    <definedName name="VAS084_F_Ilgalaikioturt140Geriamojovande7" localSheetId="12">'Forma 13'!$G$211</definedName>
    <definedName name="VAS084_F_Ilgalaikioturt140Geriamojovande7">'Forma 13'!$G$211</definedName>
    <definedName name="VAS084_F_Ilgalaikioturt140Geriamojovande8" localSheetId="12">'Forma 13'!$H$211</definedName>
    <definedName name="VAS084_F_Ilgalaikioturt140Geriamojovande8">'Forma 13'!$H$211</definedName>
    <definedName name="VAS084_F_Ilgalaikioturt140Geriamojovande9" localSheetId="12">'Forma 13'!$I$211</definedName>
    <definedName name="VAS084_F_Ilgalaikioturt140Geriamojovande9">'Forma 13'!$I$211</definedName>
    <definedName name="VAS084_F_Ilgalaikioturt140Inventorinisnu1" localSheetId="12">'Forma 13'!$D$211</definedName>
    <definedName name="VAS084_F_Ilgalaikioturt140Inventorinisnu1">'Forma 13'!$D$211</definedName>
    <definedName name="VAS084_F_Ilgalaikioturt140Kitareguliuoja1" localSheetId="12">'Forma 13'!$O$211</definedName>
    <definedName name="VAS084_F_Ilgalaikioturt140Kitareguliuoja1">'Forma 13'!$O$211</definedName>
    <definedName name="VAS084_F_Ilgalaikioturt140Kitosveiklosne1" localSheetId="12">'Forma 13'!$P$211</definedName>
    <definedName name="VAS084_F_Ilgalaikioturt140Kitosveiklosne1">'Forma 13'!$P$211</definedName>
    <definedName name="VAS084_F_Ilgalaikioturt140Lrklimatokaito1" localSheetId="12">'Forma 13'!$E$211</definedName>
    <definedName name="VAS084_F_Ilgalaikioturt140Lrklimatokaito1">'Forma 13'!$E$211</definedName>
    <definedName name="VAS084_F_Ilgalaikioturt140Nuotekudumblot1" localSheetId="12">'Forma 13'!$L$211</definedName>
    <definedName name="VAS084_F_Ilgalaikioturt140Nuotekudumblot1">'Forma 13'!$L$211</definedName>
    <definedName name="VAS084_F_Ilgalaikioturt140Nuotekusurinki1" localSheetId="12">'Forma 13'!$J$211</definedName>
    <definedName name="VAS084_F_Ilgalaikioturt140Nuotekusurinki1">'Forma 13'!$J$211</definedName>
    <definedName name="VAS084_F_Ilgalaikioturt140Nuotekuvalymas1" localSheetId="12">'Forma 13'!$K$211</definedName>
    <definedName name="VAS084_F_Ilgalaikioturt140Nuotekuvalymas1">'Forma 13'!$K$211</definedName>
    <definedName name="VAS084_F_Ilgalaikioturt140Pavirsiniunuot1" localSheetId="12">'Forma 13'!$M$211</definedName>
    <definedName name="VAS084_F_Ilgalaikioturt140Pavirsiniunuot1">'Forma 13'!$M$211</definedName>
    <definedName name="VAS084_F_Ilgalaikioturt140Turtovienetask1" localSheetId="12">'Forma 13'!$F$211</definedName>
    <definedName name="VAS084_F_Ilgalaikioturt140Turtovienetask1">'Forma 13'!$F$211</definedName>
    <definedName name="VAS084_F_Ilgalaikioturt141Apskaitosveikla1" localSheetId="12">'Forma 13'!$N$212</definedName>
    <definedName name="VAS084_F_Ilgalaikioturt141Apskaitosveikla1">'Forma 13'!$N$212</definedName>
    <definedName name="VAS084_F_Ilgalaikioturt141Geriamojovande7" localSheetId="12">'Forma 13'!$G$212</definedName>
    <definedName name="VAS084_F_Ilgalaikioturt141Geriamojovande7">'Forma 13'!$G$212</definedName>
    <definedName name="VAS084_F_Ilgalaikioturt141Geriamojovande8" localSheetId="12">'Forma 13'!$H$212</definedName>
    <definedName name="VAS084_F_Ilgalaikioturt141Geriamojovande8">'Forma 13'!$H$212</definedName>
    <definedName name="VAS084_F_Ilgalaikioturt141Geriamojovande9" localSheetId="12">'Forma 13'!$I$212</definedName>
    <definedName name="VAS084_F_Ilgalaikioturt141Geriamojovande9">'Forma 13'!$I$212</definedName>
    <definedName name="VAS084_F_Ilgalaikioturt141Inventorinisnu1" localSheetId="12">'Forma 13'!$D$212</definedName>
    <definedName name="VAS084_F_Ilgalaikioturt141Inventorinisnu1">'Forma 13'!$D$212</definedName>
    <definedName name="VAS084_F_Ilgalaikioturt141Kitareguliuoja1" localSheetId="12">'Forma 13'!$O$212</definedName>
    <definedName name="VAS084_F_Ilgalaikioturt141Kitareguliuoja1">'Forma 13'!$O$212</definedName>
    <definedName name="VAS084_F_Ilgalaikioturt141Kitosveiklosne1" localSheetId="12">'Forma 13'!$P$212</definedName>
    <definedName name="VAS084_F_Ilgalaikioturt141Kitosveiklosne1">'Forma 13'!$P$212</definedName>
    <definedName name="VAS084_F_Ilgalaikioturt141Lrklimatokaito1" localSheetId="12">'Forma 13'!$E$212</definedName>
    <definedName name="VAS084_F_Ilgalaikioturt141Lrklimatokaito1">'Forma 13'!$E$212</definedName>
    <definedName name="VAS084_F_Ilgalaikioturt141Nuotekudumblot1" localSheetId="12">'Forma 13'!$L$212</definedName>
    <definedName name="VAS084_F_Ilgalaikioturt141Nuotekudumblot1">'Forma 13'!$L$212</definedName>
    <definedName name="VAS084_F_Ilgalaikioturt141Nuotekusurinki1" localSheetId="12">'Forma 13'!$J$212</definedName>
    <definedName name="VAS084_F_Ilgalaikioturt141Nuotekusurinki1">'Forma 13'!$J$212</definedName>
    <definedName name="VAS084_F_Ilgalaikioturt141Nuotekuvalymas1" localSheetId="12">'Forma 13'!$K$212</definedName>
    <definedName name="VAS084_F_Ilgalaikioturt141Nuotekuvalymas1">'Forma 13'!$K$212</definedName>
    <definedName name="VAS084_F_Ilgalaikioturt141Pavirsiniunuot1" localSheetId="12">'Forma 13'!$M$212</definedName>
    <definedName name="VAS084_F_Ilgalaikioturt141Pavirsiniunuot1">'Forma 13'!$M$212</definedName>
    <definedName name="VAS084_F_Ilgalaikioturt141Turtovienetask1" localSheetId="12">'Forma 13'!$F$212</definedName>
    <definedName name="VAS084_F_Ilgalaikioturt141Turtovienetask1">'Forma 13'!$F$212</definedName>
    <definedName name="VAS084_F_Ilgalaikioturt142Apskaitosveikla1" localSheetId="12">'Forma 13'!$N$215</definedName>
    <definedName name="VAS084_F_Ilgalaikioturt142Apskaitosveikla1">'Forma 13'!$N$215</definedName>
    <definedName name="VAS084_F_Ilgalaikioturt142Geriamojovande7" localSheetId="12">'Forma 13'!$G$215</definedName>
    <definedName name="VAS084_F_Ilgalaikioturt142Geriamojovande7">'Forma 13'!$G$215</definedName>
    <definedName name="VAS084_F_Ilgalaikioturt142Geriamojovande8" localSheetId="12">'Forma 13'!$H$215</definedName>
    <definedName name="VAS084_F_Ilgalaikioturt142Geriamojovande8">'Forma 13'!$H$215</definedName>
    <definedName name="VAS084_F_Ilgalaikioturt142Geriamojovande9" localSheetId="12">'Forma 13'!$I$215</definedName>
    <definedName name="VAS084_F_Ilgalaikioturt142Geriamojovande9">'Forma 13'!$I$215</definedName>
    <definedName name="VAS084_F_Ilgalaikioturt142Inventorinisnu1" localSheetId="12">'Forma 13'!$D$215</definedName>
    <definedName name="VAS084_F_Ilgalaikioturt142Inventorinisnu1">'Forma 13'!$D$215</definedName>
    <definedName name="VAS084_F_Ilgalaikioturt142Kitareguliuoja1" localSheetId="12">'Forma 13'!$O$215</definedName>
    <definedName name="VAS084_F_Ilgalaikioturt142Kitareguliuoja1">'Forma 13'!$O$215</definedName>
    <definedName name="VAS084_F_Ilgalaikioturt142Kitosveiklosne1" localSheetId="12">'Forma 13'!$P$215</definedName>
    <definedName name="VAS084_F_Ilgalaikioturt142Kitosveiklosne1">'Forma 13'!$P$215</definedName>
    <definedName name="VAS084_F_Ilgalaikioturt142Lrklimatokaito1" localSheetId="12">'Forma 13'!$E$215</definedName>
    <definedName name="VAS084_F_Ilgalaikioturt142Lrklimatokaito1">'Forma 13'!$E$215</definedName>
    <definedName name="VAS084_F_Ilgalaikioturt142Nuotekudumblot1" localSheetId="12">'Forma 13'!$L$215</definedName>
    <definedName name="VAS084_F_Ilgalaikioturt142Nuotekudumblot1">'Forma 13'!$L$215</definedName>
    <definedName name="VAS084_F_Ilgalaikioturt142Nuotekusurinki1" localSheetId="12">'Forma 13'!$J$215</definedName>
    <definedName name="VAS084_F_Ilgalaikioturt142Nuotekusurinki1">'Forma 13'!$J$215</definedName>
    <definedName name="VAS084_F_Ilgalaikioturt142Nuotekuvalymas1" localSheetId="12">'Forma 13'!$K$215</definedName>
    <definedName name="VAS084_F_Ilgalaikioturt142Nuotekuvalymas1">'Forma 13'!$K$215</definedName>
    <definedName name="VAS084_F_Ilgalaikioturt142Pavirsiniunuot1" localSheetId="12">'Forma 13'!$M$215</definedName>
    <definedName name="VAS084_F_Ilgalaikioturt142Pavirsiniunuot1">'Forma 13'!$M$215</definedName>
    <definedName name="VAS084_F_Ilgalaikioturt142Turtovienetask1" localSheetId="12">'Forma 13'!$F$215</definedName>
    <definedName name="VAS084_F_Ilgalaikioturt142Turtovienetask1">'Forma 13'!$F$215</definedName>
    <definedName name="VAS084_F_Ilgalaikioturt143Apskaitosveikla1" localSheetId="12">'Forma 13'!$N$216</definedName>
    <definedName name="VAS084_F_Ilgalaikioturt143Apskaitosveikla1">'Forma 13'!$N$216</definedName>
    <definedName name="VAS084_F_Ilgalaikioturt143Geriamojovande7" localSheetId="12">'Forma 13'!$G$216</definedName>
    <definedName name="VAS084_F_Ilgalaikioturt143Geriamojovande7">'Forma 13'!$G$216</definedName>
    <definedName name="VAS084_F_Ilgalaikioturt143Geriamojovande8" localSheetId="12">'Forma 13'!$H$216</definedName>
    <definedName name="VAS084_F_Ilgalaikioturt143Geriamojovande8">'Forma 13'!$H$216</definedName>
    <definedName name="VAS084_F_Ilgalaikioturt143Geriamojovande9" localSheetId="12">'Forma 13'!$I$216</definedName>
    <definedName name="VAS084_F_Ilgalaikioturt143Geriamojovande9">'Forma 13'!$I$216</definedName>
    <definedName name="VAS084_F_Ilgalaikioturt143Inventorinisnu1" localSheetId="12">'Forma 13'!$D$216</definedName>
    <definedName name="VAS084_F_Ilgalaikioturt143Inventorinisnu1">'Forma 13'!$D$216</definedName>
    <definedName name="VAS084_F_Ilgalaikioturt143Kitareguliuoja1" localSheetId="12">'Forma 13'!$O$216</definedName>
    <definedName name="VAS084_F_Ilgalaikioturt143Kitareguliuoja1">'Forma 13'!$O$216</definedName>
    <definedName name="VAS084_F_Ilgalaikioturt143Kitosveiklosne1" localSheetId="12">'Forma 13'!$P$216</definedName>
    <definedName name="VAS084_F_Ilgalaikioturt143Kitosveiklosne1">'Forma 13'!$P$216</definedName>
    <definedName name="VAS084_F_Ilgalaikioturt143Lrklimatokaito1" localSheetId="12">'Forma 13'!$E$216</definedName>
    <definedName name="VAS084_F_Ilgalaikioturt143Lrklimatokaito1">'Forma 13'!$E$216</definedName>
    <definedName name="VAS084_F_Ilgalaikioturt143Nuotekudumblot1" localSheetId="12">'Forma 13'!$L$216</definedName>
    <definedName name="VAS084_F_Ilgalaikioturt143Nuotekudumblot1">'Forma 13'!$L$216</definedName>
    <definedName name="VAS084_F_Ilgalaikioturt143Nuotekusurinki1" localSheetId="12">'Forma 13'!$J$216</definedName>
    <definedName name="VAS084_F_Ilgalaikioturt143Nuotekusurinki1">'Forma 13'!$J$216</definedName>
    <definedName name="VAS084_F_Ilgalaikioturt143Nuotekuvalymas1" localSheetId="12">'Forma 13'!$K$216</definedName>
    <definedName name="VAS084_F_Ilgalaikioturt143Nuotekuvalymas1">'Forma 13'!$K$216</definedName>
    <definedName name="VAS084_F_Ilgalaikioturt143Pavirsiniunuot1" localSheetId="12">'Forma 13'!$M$216</definedName>
    <definedName name="VAS084_F_Ilgalaikioturt143Pavirsiniunuot1">'Forma 13'!$M$216</definedName>
    <definedName name="VAS084_F_Ilgalaikioturt143Turtovienetask1" localSheetId="12">'Forma 13'!$F$216</definedName>
    <definedName name="VAS084_F_Ilgalaikioturt143Turtovienetask1">'Forma 13'!$F$216</definedName>
    <definedName name="VAS084_F_Ilgalaikioturt144Apskaitosveikla1" localSheetId="12">'Forma 13'!$N$217</definedName>
    <definedName name="VAS084_F_Ilgalaikioturt144Apskaitosveikla1">'Forma 13'!$N$217</definedName>
    <definedName name="VAS084_F_Ilgalaikioturt144Geriamojovande7" localSheetId="12">'Forma 13'!$G$217</definedName>
    <definedName name="VAS084_F_Ilgalaikioturt144Geriamojovande7">'Forma 13'!$G$217</definedName>
    <definedName name="VAS084_F_Ilgalaikioturt144Geriamojovande8" localSheetId="12">'Forma 13'!$H$217</definedName>
    <definedName name="VAS084_F_Ilgalaikioturt144Geriamojovande8">'Forma 13'!$H$217</definedName>
    <definedName name="VAS084_F_Ilgalaikioturt144Geriamojovande9" localSheetId="12">'Forma 13'!$I$217</definedName>
    <definedName name="VAS084_F_Ilgalaikioturt144Geriamojovande9">'Forma 13'!$I$217</definedName>
    <definedName name="VAS084_F_Ilgalaikioturt144Inventorinisnu1" localSheetId="12">'Forma 13'!$D$217</definedName>
    <definedName name="VAS084_F_Ilgalaikioturt144Inventorinisnu1">'Forma 13'!$D$217</definedName>
    <definedName name="VAS084_F_Ilgalaikioturt144Kitareguliuoja1" localSheetId="12">'Forma 13'!$O$217</definedName>
    <definedName name="VAS084_F_Ilgalaikioturt144Kitareguliuoja1">'Forma 13'!$O$217</definedName>
    <definedName name="VAS084_F_Ilgalaikioturt144Kitosveiklosne1" localSheetId="12">'Forma 13'!$P$217</definedName>
    <definedName name="VAS084_F_Ilgalaikioturt144Kitosveiklosne1">'Forma 13'!$P$217</definedName>
    <definedName name="VAS084_F_Ilgalaikioturt144Lrklimatokaito1" localSheetId="12">'Forma 13'!$E$217</definedName>
    <definedName name="VAS084_F_Ilgalaikioturt144Lrklimatokaito1">'Forma 13'!$E$217</definedName>
    <definedName name="VAS084_F_Ilgalaikioturt144Nuotekudumblot1" localSheetId="12">'Forma 13'!$L$217</definedName>
    <definedName name="VAS084_F_Ilgalaikioturt144Nuotekudumblot1">'Forma 13'!$L$217</definedName>
    <definedName name="VAS084_F_Ilgalaikioturt144Nuotekusurinki1" localSheetId="12">'Forma 13'!$J$217</definedName>
    <definedName name="VAS084_F_Ilgalaikioturt144Nuotekusurinki1">'Forma 13'!$J$217</definedName>
    <definedName name="VAS084_F_Ilgalaikioturt144Nuotekuvalymas1" localSheetId="12">'Forma 13'!$K$217</definedName>
    <definedName name="VAS084_F_Ilgalaikioturt144Nuotekuvalymas1">'Forma 13'!$K$217</definedName>
    <definedName name="VAS084_F_Ilgalaikioturt144Pavirsiniunuot1" localSheetId="12">'Forma 13'!$M$217</definedName>
    <definedName name="VAS084_F_Ilgalaikioturt144Pavirsiniunuot1">'Forma 13'!$M$217</definedName>
    <definedName name="VAS084_F_Ilgalaikioturt144Turtovienetask1" localSheetId="12">'Forma 13'!$F$217</definedName>
    <definedName name="VAS084_F_Ilgalaikioturt144Turtovienetask1">'Forma 13'!$F$217</definedName>
    <definedName name="VAS084_F_Ilgalaikioturt145Apskaitosveikla1" localSheetId="12">'Forma 13'!$N$219</definedName>
    <definedName name="VAS084_F_Ilgalaikioturt145Apskaitosveikla1">'Forma 13'!$N$219</definedName>
    <definedName name="VAS084_F_Ilgalaikioturt145Geriamojovande7" localSheetId="12">'Forma 13'!$G$219</definedName>
    <definedName name="VAS084_F_Ilgalaikioturt145Geriamojovande7">'Forma 13'!$G$219</definedName>
    <definedName name="VAS084_F_Ilgalaikioturt145Geriamojovande8" localSheetId="12">'Forma 13'!$H$219</definedName>
    <definedName name="VAS084_F_Ilgalaikioturt145Geriamojovande8">'Forma 13'!$H$219</definedName>
    <definedName name="VAS084_F_Ilgalaikioturt145Geriamojovande9" localSheetId="12">'Forma 13'!$I$219</definedName>
    <definedName name="VAS084_F_Ilgalaikioturt145Geriamojovande9">'Forma 13'!$I$219</definedName>
    <definedName name="VAS084_F_Ilgalaikioturt145Inventorinisnu1" localSheetId="12">'Forma 13'!$D$219</definedName>
    <definedName name="VAS084_F_Ilgalaikioturt145Inventorinisnu1">'Forma 13'!$D$219</definedName>
    <definedName name="VAS084_F_Ilgalaikioturt145Kitareguliuoja1" localSheetId="12">'Forma 13'!$O$219</definedName>
    <definedName name="VAS084_F_Ilgalaikioturt145Kitareguliuoja1">'Forma 13'!$O$219</definedName>
    <definedName name="VAS084_F_Ilgalaikioturt145Kitosveiklosne1" localSheetId="12">'Forma 13'!$P$219</definedName>
    <definedName name="VAS084_F_Ilgalaikioturt145Kitosveiklosne1">'Forma 13'!$P$219</definedName>
    <definedName name="VAS084_F_Ilgalaikioturt145Lrklimatokaito1" localSheetId="12">'Forma 13'!$E$219</definedName>
    <definedName name="VAS084_F_Ilgalaikioturt145Lrklimatokaito1">'Forma 13'!$E$219</definedName>
    <definedName name="VAS084_F_Ilgalaikioturt145Nuotekudumblot1" localSheetId="12">'Forma 13'!$L$219</definedName>
    <definedName name="VAS084_F_Ilgalaikioturt145Nuotekudumblot1">'Forma 13'!$L$219</definedName>
    <definedName name="VAS084_F_Ilgalaikioturt145Nuotekusurinki1" localSheetId="12">'Forma 13'!$J$219</definedName>
    <definedName name="VAS084_F_Ilgalaikioturt145Nuotekusurinki1">'Forma 13'!$J$219</definedName>
    <definedName name="VAS084_F_Ilgalaikioturt145Nuotekuvalymas1" localSheetId="12">'Forma 13'!$K$219</definedName>
    <definedName name="VAS084_F_Ilgalaikioturt145Nuotekuvalymas1">'Forma 13'!$K$219</definedName>
    <definedName name="VAS084_F_Ilgalaikioturt145Pavirsiniunuot1" localSheetId="12">'Forma 13'!$M$219</definedName>
    <definedName name="VAS084_F_Ilgalaikioturt145Pavirsiniunuot1">'Forma 13'!$M$219</definedName>
    <definedName name="VAS084_F_Ilgalaikioturt145Turtovienetask1" localSheetId="12">'Forma 13'!$F$219</definedName>
    <definedName name="VAS084_F_Ilgalaikioturt145Turtovienetask1">'Forma 13'!$F$219</definedName>
    <definedName name="VAS084_F_Ilgalaikioturt146Apskaitosveikla1" localSheetId="12">'Forma 13'!$N$220</definedName>
    <definedName name="VAS084_F_Ilgalaikioturt146Apskaitosveikla1">'Forma 13'!$N$220</definedName>
    <definedName name="VAS084_F_Ilgalaikioturt146Geriamojovande7" localSheetId="12">'Forma 13'!$G$220</definedName>
    <definedName name="VAS084_F_Ilgalaikioturt146Geriamojovande7">'Forma 13'!$G$220</definedName>
    <definedName name="VAS084_F_Ilgalaikioturt146Geriamojovande8" localSheetId="12">'Forma 13'!$H$220</definedName>
    <definedName name="VAS084_F_Ilgalaikioturt146Geriamojovande8">'Forma 13'!$H$220</definedName>
    <definedName name="VAS084_F_Ilgalaikioturt146Geriamojovande9" localSheetId="12">'Forma 13'!$I$220</definedName>
    <definedName name="VAS084_F_Ilgalaikioturt146Geriamojovande9">'Forma 13'!$I$220</definedName>
    <definedName name="VAS084_F_Ilgalaikioturt146Inventorinisnu1" localSheetId="12">'Forma 13'!$D$220</definedName>
    <definedName name="VAS084_F_Ilgalaikioturt146Inventorinisnu1">'Forma 13'!$D$220</definedName>
    <definedName name="VAS084_F_Ilgalaikioturt146Kitareguliuoja1" localSheetId="12">'Forma 13'!$O$220</definedName>
    <definedName name="VAS084_F_Ilgalaikioturt146Kitareguliuoja1">'Forma 13'!$O$220</definedName>
    <definedName name="VAS084_F_Ilgalaikioturt146Kitosveiklosne1" localSheetId="12">'Forma 13'!$P$220</definedName>
    <definedName name="VAS084_F_Ilgalaikioturt146Kitosveiklosne1">'Forma 13'!$P$220</definedName>
    <definedName name="VAS084_F_Ilgalaikioturt146Lrklimatokaito1" localSheetId="12">'Forma 13'!$E$220</definedName>
    <definedName name="VAS084_F_Ilgalaikioturt146Lrklimatokaito1">'Forma 13'!$E$220</definedName>
    <definedName name="VAS084_F_Ilgalaikioturt146Nuotekudumblot1" localSheetId="12">'Forma 13'!$L$220</definedName>
    <definedName name="VAS084_F_Ilgalaikioturt146Nuotekudumblot1">'Forma 13'!$L$220</definedName>
    <definedName name="VAS084_F_Ilgalaikioturt146Nuotekusurinki1" localSheetId="12">'Forma 13'!$J$220</definedName>
    <definedName name="VAS084_F_Ilgalaikioturt146Nuotekusurinki1">'Forma 13'!$J$220</definedName>
    <definedName name="VAS084_F_Ilgalaikioturt146Nuotekuvalymas1" localSheetId="12">'Forma 13'!$K$220</definedName>
    <definedName name="VAS084_F_Ilgalaikioturt146Nuotekuvalymas1">'Forma 13'!$K$220</definedName>
    <definedName name="VAS084_F_Ilgalaikioturt146Pavirsiniunuot1" localSheetId="12">'Forma 13'!$M$220</definedName>
    <definedName name="VAS084_F_Ilgalaikioturt146Pavirsiniunuot1">'Forma 13'!$M$220</definedName>
    <definedName name="VAS084_F_Ilgalaikioturt146Turtovienetask1" localSheetId="12">'Forma 13'!$F$220</definedName>
    <definedName name="VAS084_F_Ilgalaikioturt146Turtovienetask1">'Forma 13'!$F$220</definedName>
    <definedName name="VAS084_F_Ilgalaikioturt147Apskaitosveikla1" localSheetId="12">'Forma 13'!$N$221</definedName>
    <definedName name="VAS084_F_Ilgalaikioturt147Apskaitosveikla1">'Forma 13'!$N$221</definedName>
    <definedName name="VAS084_F_Ilgalaikioturt147Geriamojovande7" localSheetId="12">'Forma 13'!$G$221</definedName>
    <definedName name="VAS084_F_Ilgalaikioturt147Geriamojovande7">'Forma 13'!$G$221</definedName>
    <definedName name="VAS084_F_Ilgalaikioturt147Geriamojovande8" localSheetId="12">'Forma 13'!$H$221</definedName>
    <definedName name="VAS084_F_Ilgalaikioturt147Geriamojovande8">'Forma 13'!$H$221</definedName>
    <definedName name="VAS084_F_Ilgalaikioturt147Geriamojovande9" localSheetId="12">'Forma 13'!$I$221</definedName>
    <definedName name="VAS084_F_Ilgalaikioturt147Geriamojovande9">'Forma 13'!$I$221</definedName>
    <definedName name="VAS084_F_Ilgalaikioturt147Inventorinisnu1" localSheetId="12">'Forma 13'!$D$221</definedName>
    <definedName name="VAS084_F_Ilgalaikioturt147Inventorinisnu1">'Forma 13'!$D$221</definedName>
    <definedName name="VAS084_F_Ilgalaikioturt147Kitareguliuoja1" localSheetId="12">'Forma 13'!$O$221</definedName>
    <definedName name="VAS084_F_Ilgalaikioturt147Kitareguliuoja1">'Forma 13'!$O$221</definedName>
    <definedName name="VAS084_F_Ilgalaikioturt147Kitosveiklosne1" localSheetId="12">'Forma 13'!$P$221</definedName>
    <definedName name="VAS084_F_Ilgalaikioturt147Kitosveiklosne1">'Forma 13'!$P$221</definedName>
    <definedName name="VAS084_F_Ilgalaikioturt147Lrklimatokaito1" localSheetId="12">'Forma 13'!$E$221</definedName>
    <definedName name="VAS084_F_Ilgalaikioturt147Lrklimatokaito1">'Forma 13'!$E$221</definedName>
    <definedName name="VAS084_F_Ilgalaikioturt147Nuotekudumblot1" localSheetId="12">'Forma 13'!$L$221</definedName>
    <definedName name="VAS084_F_Ilgalaikioturt147Nuotekudumblot1">'Forma 13'!$L$221</definedName>
    <definedName name="VAS084_F_Ilgalaikioturt147Nuotekusurinki1" localSheetId="12">'Forma 13'!$J$221</definedName>
    <definedName name="VAS084_F_Ilgalaikioturt147Nuotekusurinki1">'Forma 13'!$J$221</definedName>
    <definedName name="VAS084_F_Ilgalaikioturt147Nuotekuvalymas1" localSheetId="12">'Forma 13'!$K$221</definedName>
    <definedName name="VAS084_F_Ilgalaikioturt147Nuotekuvalymas1">'Forma 13'!$K$221</definedName>
    <definedName name="VAS084_F_Ilgalaikioturt147Pavirsiniunuot1" localSheetId="12">'Forma 13'!$M$221</definedName>
    <definedName name="VAS084_F_Ilgalaikioturt147Pavirsiniunuot1">'Forma 13'!$M$221</definedName>
    <definedName name="VAS084_F_Ilgalaikioturt147Turtovienetask1" localSheetId="12">'Forma 13'!$F$221</definedName>
    <definedName name="VAS084_F_Ilgalaikioturt147Turtovienetask1">'Forma 13'!$F$221</definedName>
    <definedName name="VAS084_F_Ilgalaikioturt148Apskaitosveikla1" localSheetId="12">'Forma 13'!$N$224</definedName>
    <definedName name="VAS084_F_Ilgalaikioturt148Apskaitosveikla1">'Forma 13'!$N$224</definedName>
    <definedName name="VAS084_F_Ilgalaikioturt148Geriamojovande7" localSheetId="12">'Forma 13'!$G$224</definedName>
    <definedName name="VAS084_F_Ilgalaikioturt148Geriamojovande7">'Forma 13'!$G$224</definedName>
    <definedName name="VAS084_F_Ilgalaikioturt148Geriamojovande8" localSheetId="12">'Forma 13'!$H$224</definedName>
    <definedName name="VAS084_F_Ilgalaikioturt148Geriamojovande8">'Forma 13'!$H$224</definedName>
    <definedName name="VAS084_F_Ilgalaikioturt148Geriamojovande9" localSheetId="12">'Forma 13'!$I$224</definedName>
    <definedName name="VAS084_F_Ilgalaikioturt148Geriamojovande9">'Forma 13'!$I$224</definedName>
    <definedName name="VAS084_F_Ilgalaikioturt148Inventorinisnu1" localSheetId="12">'Forma 13'!$D$224</definedName>
    <definedName name="VAS084_F_Ilgalaikioturt148Inventorinisnu1">'Forma 13'!$D$224</definedName>
    <definedName name="VAS084_F_Ilgalaikioturt148Kitareguliuoja1" localSheetId="12">'Forma 13'!$O$224</definedName>
    <definedName name="VAS084_F_Ilgalaikioturt148Kitareguliuoja1">'Forma 13'!$O$224</definedName>
    <definedName name="VAS084_F_Ilgalaikioturt148Kitosveiklosne1" localSheetId="12">'Forma 13'!$P$224</definedName>
    <definedName name="VAS084_F_Ilgalaikioturt148Kitosveiklosne1">'Forma 13'!$P$224</definedName>
    <definedName name="VAS084_F_Ilgalaikioturt148Lrklimatokaito1" localSheetId="12">'Forma 13'!$E$224</definedName>
    <definedName name="VAS084_F_Ilgalaikioturt148Lrklimatokaito1">'Forma 13'!$E$224</definedName>
    <definedName name="VAS084_F_Ilgalaikioturt148Nuotekudumblot1" localSheetId="12">'Forma 13'!$L$224</definedName>
    <definedName name="VAS084_F_Ilgalaikioturt148Nuotekudumblot1">'Forma 13'!$L$224</definedName>
    <definedName name="VAS084_F_Ilgalaikioturt148Nuotekusurinki1" localSheetId="12">'Forma 13'!$J$224</definedName>
    <definedName name="VAS084_F_Ilgalaikioturt148Nuotekusurinki1">'Forma 13'!$J$224</definedName>
    <definedName name="VAS084_F_Ilgalaikioturt148Nuotekuvalymas1" localSheetId="12">'Forma 13'!$K$224</definedName>
    <definedName name="VAS084_F_Ilgalaikioturt148Nuotekuvalymas1">'Forma 13'!$K$224</definedName>
    <definedName name="VAS084_F_Ilgalaikioturt148Pavirsiniunuot1" localSheetId="12">'Forma 13'!$M$224</definedName>
    <definedName name="VAS084_F_Ilgalaikioturt148Pavirsiniunuot1">'Forma 13'!$M$224</definedName>
    <definedName name="VAS084_F_Ilgalaikioturt148Turtovienetask1" localSheetId="12">'Forma 13'!$F$224</definedName>
    <definedName name="VAS084_F_Ilgalaikioturt148Turtovienetask1">'Forma 13'!$F$224</definedName>
    <definedName name="VAS084_F_Ilgalaikioturt149Apskaitosveikla1" localSheetId="12">'Forma 13'!$N$225</definedName>
    <definedName name="VAS084_F_Ilgalaikioturt149Apskaitosveikla1">'Forma 13'!$N$225</definedName>
    <definedName name="VAS084_F_Ilgalaikioturt149Geriamojovande7" localSheetId="12">'Forma 13'!$G$225</definedName>
    <definedName name="VAS084_F_Ilgalaikioturt149Geriamojovande7">'Forma 13'!$G$225</definedName>
    <definedName name="VAS084_F_Ilgalaikioturt149Geriamojovande8" localSheetId="12">'Forma 13'!$H$225</definedName>
    <definedName name="VAS084_F_Ilgalaikioturt149Geriamojovande8">'Forma 13'!$H$225</definedName>
    <definedName name="VAS084_F_Ilgalaikioturt149Geriamojovande9" localSheetId="12">'Forma 13'!$I$225</definedName>
    <definedName name="VAS084_F_Ilgalaikioturt149Geriamojovande9">'Forma 13'!$I$225</definedName>
    <definedName name="VAS084_F_Ilgalaikioturt149Inventorinisnu1" localSheetId="12">'Forma 13'!$D$225</definedName>
    <definedName name="VAS084_F_Ilgalaikioturt149Inventorinisnu1">'Forma 13'!$D$225</definedName>
    <definedName name="VAS084_F_Ilgalaikioturt149Kitareguliuoja1" localSheetId="12">'Forma 13'!$O$225</definedName>
    <definedName name="VAS084_F_Ilgalaikioturt149Kitareguliuoja1">'Forma 13'!$O$225</definedName>
    <definedName name="VAS084_F_Ilgalaikioturt149Kitosveiklosne1" localSheetId="12">'Forma 13'!$P$225</definedName>
    <definedName name="VAS084_F_Ilgalaikioturt149Kitosveiklosne1">'Forma 13'!$P$225</definedName>
    <definedName name="VAS084_F_Ilgalaikioturt149Lrklimatokaito1" localSheetId="12">'Forma 13'!$E$225</definedName>
    <definedName name="VAS084_F_Ilgalaikioturt149Lrklimatokaito1">'Forma 13'!$E$225</definedName>
    <definedName name="VAS084_F_Ilgalaikioturt149Nuotekudumblot1" localSheetId="12">'Forma 13'!$L$225</definedName>
    <definedName name="VAS084_F_Ilgalaikioturt149Nuotekudumblot1">'Forma 13'!$L$225</definedName>
    <definedName name="VAS084_F_Ilgalaikioturt149Nuotekusurinki1" localSheetId="12">'Forma 13'!$J$225</definedName>
    <definedName name="VAS084_F_Ilgalaikioturt149Nuotekusurinki1">'Forma 13'!$J$225</definedName>
    <definedName name="VAS084_F_Ilgalaikioturt149Nuotekuvalymas1" localSheetId="12">'Forma 13'!$K$225</definedName>
    <definedName name="VAS084_F_Ilgalaikioturt149Nuotekuvalymas1">'Forma 13'!$K$225</definedName>
    <definedName name="VAS084_F_Ilgalaikioturt149Pavirsiniunuot1" localSheetId="12">'Forma 13'!$M$225</definedName>
    <definedName name="VAS084_F_Ilgalaikioturt149Pavirsiniunuot1">'Forma 13'!$M$225</definedName>
    <definedName name="VAS084_F_Ilgalaikioturt149Turtovienetask1" localSheetId="12">'Forma 13'!$F$225</definedName>
    <definedName name="VAS084_F_Ilgalaikioturt149Turtovienetask1">'Forma 13'!$F$225</definedName>
    <definedName name="VAS084_F_Ilgalaikioturt14Apskaitosveikla1" localSheetId="12">'Forma 13'!$N$31</definedName>
    <definedName name="VAS084_F_Ilgalaikioturt14Apskaitosveikla1">'Forma 13'!$N$31</definedName>
    <definedName name="VAS084_F_Ilgalaikioturt14Geriamojovande7" localSheetId="12">'Forma 13'!$G$31</definedName>
    <definedName name="VAS084_F_Ilgalaikioturt14Geriamojovande7">'Forma 13'!$G$31</definedName>
    <definedName name="VAS084_F_Ilgalaikioturt14Geriamojovande8" localSheetId="12">'Forma 13'!$H$31</definedName>
    <definedName name="VAS084_F_Ilgalaikioturt14Geriamojovande8">'Forma 13'!$H$31</definedName>
    <definedName name="VAS084_F_Ilgalaikioturt14Geriamojovande9" localSheetId="12">'Forma 13'!$I$31</definedName>
    <definedName name="VAS084_F_Ilgalaikioturt14Geriamojovande9">'Forma 13'!$I$31</definedName>
    <definedName name="VAS084_F_Ilgalaikioturt14Inventorinisnu1" localSheetId="12">'Forma 13'!$D$31</definedName>
    <definedName name="VAS084_F_Ilgalaikioturt14Inventorinisnu1">'Forma 13'!$D$31</definedName>
    <definedName name="VAS084_F_Ilgalaikioturt14Kitareguliuoja1" localSheetId="12">'Forma 13'!$O$31</definedName>
    <definedName name="VAS084_F_Ilgalaikioturt14Kitareguliuoja1">'Forma 13'!$O$31</definedName>
    <definedName name="VAS084_F_Ilgalaikioturt14Kitosveiklosne1" localSheetId="12">'Forma 13'!$P$31</definedName>
    <definedName name="VAS084_F_Ilgalaikioturt14Kitosveiklosne1">'Forma 13'!$P$31</definedName>
    <definedName name="VAS084_F_Ilgalaikioturt14Lrklimatokaito1" localSheetId="12">'Forma 13'!$E$31</definedName>
    <definedName name="VAS084_F_Ilgalaikioturt14Lrklimatokaito1">'Forma 13'!$E$31</definedName>
    <definedName name="VAS084_F_Ilgalaikioturt14Nuotekudumblot1" localSheetId="12">'Forma 13'!$L$31</definedName>
    <definedName name="VAS084_F_Ilgalaikioturt14Nuotekudumblot1">'Forma 13'!$L$31</definedName>
    <definedName name="VAS084_F_Ilgalaikioturt14Nuotekusurinki1" localSheetId="12">'Forma 13'!$J$31</definedName>
    <definedName name="VAS084_F_Ilgalaikioturt14Nuotekusurinki1">'Forma 13'!$J$31</definedName>
    <definedName name="VAS084_F_Ilgalaikioturt14Nuotekuvalymas1" localSheetId="12">'Forma 13'!$K$31</definedName>
    <definedName name="VAS084_F_Ilgalaikioturt14Nuotekuvalymas1">'Forma 13'!$K$31</definedName>
    <definedName name="VAS084_F_Ilgalaikioturt14Pavirsiniunuot1" localSheetId="12">'Forma 13'!$M$31</definedName>
    <definedName name="VAS084_F_Ilgalaikioturt14Pavirsiniunuot1">'Forma 13'!$M$31</definedName>
    <definedName name="VAS084_F_Ilgalaikioturt14Turtovienetask1" localSheetId="12">'Forma 13'!$F$31</definedName>
    <definedName name="VAS084_F_Ilgalaikioturt14Turtovienetask1">'Forma 13'!$F$31</definedName>
    <definedName name="VAS084_F_Ilgalaikioturt150Apskaitosveikla1" localSheetId="12">'Forma 13'!$N$226</definedName>
    <definedName name="VAS084_F_Ilgalaikioturt150Apskaitosveikla1">'Forma 13'!$N$226</definedName>
    <definedName name="VAS084_F_Ilgalaikioturt150Geriamojovande7" localSheetId="12">'Forma 13'!$G$226</definedName>
    <definedName name="VAS084_F_Ilgalaikioturt150Geriamojovande7">'Forma 13'!$G$226</definedName>
    <definedName name="VAS084_F_Ilgalaikioturt150Geriamojovande8" localSheetId="12">'Forma 13'!$H$226</definedName>
    <definedName name="VAS084_F_Ilgalaikioturt150Geriamojovande8">'Forma 13'!$H$226</definedName>
    <definedName name="VAS084_F_Ilgalaikioturt150Geriamojovande9" localSheetId="12">'Forma 13'!$I$226</definedName>
    <definedName name="VAS084_F_Ilgalaikioturt150Geriamojovande9">'Forma 13'!$I$226</definedName>
    <definedName name="VAS084_F_Ilgalaikioturt150Inventorinisnu1" localSheetId="12">'Forma 13'!$D$226</definedName>
    <definedName name="VAS084_F_Ilgalaikioturt150Inventorinisnu1">'Forma 13'!$D$226</definedName>
    <definedName name="VAS084_F_Ilgalaikioturt150Kitareguliuoja1" localSheetId="12">'Forma 13'!$O$226</definedName>
    <definedName name="VAS084_F_Ilgalaikioturt150Kitareguliuoja1">'Forma 13'!$O$226</definedName>
    <definedName name="VAS084_F_Ilgalaikioturt150Kitosveiklosne1" localSheetId="12">'Forma 13'!$P$226</definedName>
    <definedName name="VAS084_F_Ilgalaikioturt150Kitosveiklosne1">'Forma 13'!$P$226</definedName>
    <definedName name="VAS084_F_Ilgalaikioturt150Lrklimatokaito1" localSheetId="12">'Forma 13'!$E$226</definedName>
    <definedName name="VAS084_F_Ilgalaikioturt150Lrklimatokaito1">'Forma 13'!$E$226</definedName>
    <definedName name="VAS084_F_Ilgalaikioturt150Nuotekudumblot1" localSheetId="12">'Forma 13'!$L$226</definedName>
    <definedName name="VAS084_F_Ilgalaikioturt150Nuotekudumblot1">'Forma 13'!$L$226</definedName>
    <definedName name="VAS084_F_Ilgalaikioturt150Nuotekusurinki1" localSheetId="12">'Forma 13'!$J$226</definedName>
    <definedName name="VAS084_F_Ilgalaikioturt150Nuotekusurinki1">'Forma 13'!$J$226</definedName>
    <definedName name="VAS084_F_Ilgalaikioturt150Nuotekuvalymas1" localSheetId="12">'Forma 13'!$K$226</definedName>
    <definedName name="VAS084_F_Ilgalaikioturt150Nuotekuvalymas1">'Forma 13'!$K$226</definedName>
    <definedName name="VAS084_F_Ilgalaikioturt150Pavirsiniunuot1" localSheetId="12">'Forma 13'!$M$226</definedName>
    <definedName name="VAS084_F_Ilgalaikioturt150Pavirsiniunuot1">'Forma 13'!$M$226</definedName>
    <definedName name="VAS084_F_Ilgalaikioturt150Turtovienetask1" localSheetId="12">'Forma 13'!$F$226</definedName>
    <definedName name="VAS084_F_Ilgalaikioturt150Turtovienetask1">'Forma 13'!$F$226</definedName>
    <definedName name="VAS084_F_Ilgalaikioturt151Apskaitosveikla1" localSheetId="12">'Forma 13'!$N$228</definedName>
    <definedName name="VAS084_F_Ilgalaikioturt151Apskaitosveikla1">'Forma 13'!$N$228</definedName>
    <definedName name="VAS084_F_Ilgalaikioturt151Geriamojovande7" localSheetId="12">'Forma 13'!$G$228</definedName>
    <definedName name="VAS084_F_Ilgalaikioturt151Geriamojovande7">'Forma 13'!$G$228</definedName>
    <definedName name="VAS084_F_Ilgalaikioturt151Geriamojovande8" localSheetId="12">'Forma 13'!$H$228</definedName>
    <definedName name="VAS084_F_Ilgalaikioturt151Geriamojovande8">'Forma 13'!$H$228</definedName>
    <definedName name="VAS084_F_Ilgalaikioturt151Geriamojovande9" localSheetId="12">'Forma 13'!$I$228</definedName>
    <definedName name="VAS084_F_Ilgalaikioturt151Geriamojovande9">'Forma 13'!$I$228</definedName>
    <definedName name="VAS084_F_Ilgalaikioturt151Inventorinisnu1" localSheetId="12">'Forma 13'!$D$228</definedName>
    <definedName name="VAS084_F_Ilgalaikioturt151Inventorinisnu1">'Forma 13'!$D$228</definedName>
    <definedName name="VAS084_F_Ilgalaikioturt151Kitareguliuoja1" localSheetId="12">'Forma 13'!$O$228</definedName>
    <definedName name="VAS084_F_Ilgalaikioturt151Kitareguliuoja1">'Forma 13'!$O$228</definedName>
    <definedName name="VAS084_F_Ilgalaikioturt151Kitosveiklosne1" localSheetId="12">'Forma 13'!$P$228</definedName>
    <definedName name="VAS084_F_Ilgalaikioturt151Kitosveiklosne1">'Forma 13'!$P$228</definedName>
    <definedName name="VAS084_F_Ilgalaikioturt151Lrklimatokaito1" localSheetId="12">'Forma 13'!$E$228</definedName>
    <definedName name="VAS084_F_Ilgalaikioturt151Lrklimatokaito1">'Forma 13'!$E$228</definedName>
    <definedName name="VAS084_F_Ilgalaikioturt151Nuotekudumblot1" localSheetId="12">'Forma 13'!$L$228</definedName>
    <definedName name="VAS084_F_Ilgalaikioturt151Nuotekudumblot1">'Forma 13'!$L$228</definedName>
    <definedName name="VAS084_F_Ilgalaikioturt151Nuotekusurinki1" localSheetId="12">'Forma 13'!$J$228</definedName>
    <definedName name="VAS084_F_Ilgalaikioturt151Nuotekusurinki1">'Forma 13'!$J$228</definedName>
    <definedName name="VAS084_F_Ilgalaikioturt151Nuotekuvalymas1" localSheetId="12">'Forma 13'!$K$228</definedName>
    <definedName name="VAS084_F_Ilgalaikioturt151Nuotekuvalymas1">'Forma 13'!$K$228</definedName>
    <definedName name="VAS084_F_Ilgalaikioturt151Pavirsiniunuot1" localSheetId="12">'Forma 13'!$M$228</definedName>
    <definedName name="VAS084_F_Ilgalaikioturt151Pavirsiniunuot1">'Forma 13'!$M$228</definedName>
    <definedName name="VAS084_F_Ilgalaikioturt151Turtovienetask1" localSheetId="12">'Forma 13'!$F$228</definedName>
    <definedName name="VAS084_F_Ilgalaikioturt151Turtovienetask1">'Forma 13'!$F$228</definedName>
    <definedName name="VAS084_F_Ilgalaikioturt152Apskaitosveikla1" localSheetId="12">'Forma 13'!$N$229</definedName>
    <definedName name="VAS084_F_Ilgalaikioturt152Apskaitosveikla1">'Forma 13'!$N$229</definedName>
    <definedName name="VAS084_F_Ilgalaikioturt152Geriamojovande7" localSheetId="12">'Forma 13'!$G$229</definedName>
    <definedName name="VAS084_F_Ilgalaikioturt152Geriamojovande7">'Forma 13'!$G$229</definedName>
    <definedName name="VAS084_F_Ilgalaikioturt152Geriamojovande8" localSheetId="12">'Forma 13'!$H$229</definedName>
    <definedName name="VAS084_F_Ilgalaikioturt152Geriamojovande8">'Forma 13'!$H$229</definedName>
    <definedName name="VAS084_F_Ilgalaikioturt152Geriamojovande9" localSheetId="12">'Forma 13'!$I$229</definedName>
    <definedName name="VAS084_F_Ilgalaikioturt152Geriamojovande9">'Forma 13'!$I$229</definedName>
    <definedName name="VAS084_F_Ilgalaikioturt152Inventorinisnu1" localSheetId="12">'Forma 13'!$D$229</definedName>
    <definedName name="VAS084_F_Ilgalaikioturt152Inventorinisnu1">'Forma 13'!$D$229</definedName>
    <definedName name="VAS084_F_Ilgalaikioturt152Kitareguliuoja1" localSheetId="12">'Forma 13'!$O$229</definedName>
    <definedName name="VAS084_F_Ilgalaikioturt152Kitareguliuoja1">'Forma 13'!$O$229</definedName>
    <definedName name="VAS084_F_Ilgalaikioturt152Kitosveiklosne1" localSheetId="12">'Forma 13'!$P$229</definedName>
    <definedName name="VAS084_F_Ilgalaikioturt152Kitosveiklosne1">'Forma 13'!$P$229</definedName>
    <definedName name="VAS084_F_Ilgalaikioturt152Lrklimatokaito1" localSheetId="12">'Forma 13'!$E$229</definedName>
    <definedName name="VAS084_F_Ilgalaikioturt152Lrklimatokaito1">'Forma 13'!$E$229</definedName>
    <definedName name="VAS084_F_Ilgalaikioturt152Nuotekudumblot1" localSheetId="12">'Forma 13'!$L$229</definedName>
    <definedName name="VAS084_F_Ilgalaikioturt152Nuotekudumblot1">'Forma 13'!$L$229</definedName>
    <definedName name="VAS084_F_Ilgalaikioturt152Nuotekusurinki1" localSheetId="12">'Forma 13'!$J$229</definedName>
    <definedName name="VAS084_F_Ilgalaikioturt152Nuotekusurinki1">'Forma 13'!$J$229</definedName>
    <definedName name="VAS084_F_Ilgalaikioturt152Nuotekuvalymas1" localSheetId="12">'Forma 13'!$K$229</definedName>
    <definedName name="VAS084_F_Ilgalaikioturt152Nuotekuvalymas1">'Forma 13'!$K$229</definedName>
    <definedName name="VAS084_F_Ilgalaikioturt152Pavirsiniunuot1" localSheetId="12">'Forma 13'!$M$229</definedName>
    <definedName name="VAS084_F_Ilgalaikioturt152Pavirsiniunuot1">'Forma 13'!$M$229</definedName>
    <definedName name="VAS084_F_Ilgalaikioturt152Turtovienetask1" localSheetId="12">'Forma 13'!$F$229</definedName>
    <definedName name="VAS084_F_Ilgalaikioturt152Turtovienetask1">'Forma 13'!$F$229</definedName>
    <definedName name="VAS084_F_Ilgalaikioturt153Apskaitosveikla1" localSheetId="12">'Forma 13'!$N$230</definedName>
    <definedName name="VAS084_F_Ilgalaikioturt153Apskaitosveikla1">'Forma 13'!$N$230</definedName>
    <definedName name="VAS084_F_Ilgalaikioturt153Geriamojovande7" localSheetId="12">'Forma 13'!$G$230</definedName>
    <definedName name="VAS084_F_Ilgalaikioturt153Geriamojovande7">'Forma 13'!$G$230</definedName>
    <definedName name="VAS084_F_Ilgalaikioturt153Geriamojovande8" localSheetId="12">'Forma 13'!$H$230</definedName>
    <definedName name="VAS084_F_Ilgalaikioturt153Geriamojovande8">'Forma 13'!$H$230</definedName>
    <definedName name="VAS084_F_Ilgalaikioturt153Geriamojovande9" localSheetId="12">'Forma 13'!$I$230</definedName>
    <definedName name="VAS084_F_Ilgalaikioturt153Geriamojovande9">'Forma 13'!$I$230</definedName>
    <definedName name="VAS084_F_Ilgalaikioturt153Inventorinisnu1" localSheetId="12">'Forma 13'!$D$230</definedName>
    <definedName name="VAS084_F_Ilgalaikioturt153Inventorinisnu1">'Forma 13'!$D$230</definedName>
    <definedName name="VAS084_F_Ilgalaikioturt153Kitareguliuoja1" localSheetId="12">'Forma 13'!$O$230</definedName>
    <definedName name="VAS084_F_Ilgalaikioturt153Kitareguliuoja1">'Forma 13'!$O$230</definedName>
    <definedName name="VAS084_F_Ilgalaikioturt153Kitosveiklosne1" localSheetId="12">'Forma 13'!$P$230</definedName>
    <definedName name="VAS084_F_Ilgalaikioturt153Kitosveiklosne1">'Forma 13'!$P$230</definedName>
    <definedName name="VAS084_F_Ilgalaikioturt153Lrklimatokaito1" localSheetId="12">'Forma 13'!$E$230</definedName>
    <definedName name="VAS084_F_Ilgalaikioturt153Lrklimatokaito1">'Forma 13'!$E$230</definedName>
    <definedName name="VAS084_F_Ilgalaikioturt153Nuotekudumblot1" localSheetId="12">'Forma 13'!$L$230</definedName>
    <definedName name="VAS084_F_Ilgalaikioturt153Nuotekudumblot1">'Forma 13'!$L$230</definedName>
    <definedName name="VAS084_F_Ilgalaikioturt153Nuotekusurinki1" localSheetId="12">'Forma 13'!$J$230</definedName>
    <definedName name="VAS084_F_Ilgalaikioturt153Nuotekusurinki1">'Forma 13'!$J$230</definedName>
    <definedName name="VAS084_F_Ilgalaikioturt153Nuotekuvalymas1" localSheetId="12">'Forma 13'!$K$230</definedName>
    <definedName name="VAS084_F_Ilgalaikioturt153Nuotekuvalymas1">'Forma 13'!$K$230</definedName>
    <definedName name="VAS084_F_Ilgalaikioturt153Pavirsiniunuot1" localSheetId="12">'Forma 13'!$M$230</definedName>
    <definedName name="VAS084_F_Ilgalaikioturt153Pavirsiniunuot1">'Forma 13'!$M$230</definedName>
    <definedName name="VAS084_F_Ilgalaikioturt153Turtovienetask1" localSheetId="12">'Forma 13'!$F$230</definedName>
    <definedName name="VAS084_F_Ilgalaikioturt153Turtovienetask1">'Forma 13'!$F$230</definedName>
    <definedName name="VAS084_F_Ilgalaikioturt154Apskaitosveikla1" localSheetId="12">'Forma 13'!$N$232</definedName>
    <definedName name="VAS084_F_Ilgalaikioturt154Apskaitosveikla1">'Forma 13'!$N$232</definedName>
    <definedName name="VAS084_F_Ilgalaikioturt154Geriamojovande7" localSheetId="12">'Forma 13'!$G$232</definedName>
    <definedName name="VAS084_F_Ilgalaikioturt154Geriamojovande7">'Forma 13'!$G$232</definedName>
    <definedName name="VAS084_F_Ilgalaikioturt154Geriamojovande8" localSheetId="12">'Forma 13'!$H$232</definedName>
    <definedName name="VAS084_F_Ilgalaikioturt154Geriamojovande8">'Forma 13'!$H$232</definedName>
    <definedName name="VAS084_F_Ilgalaikioturt154Geriamojovande9" localSheetId="12">'Forma 13'!$I$232</definedName>
    <definedName name="VAS084_F_Ilgalaikioturt154Geriamojovande9">'Forma 13'!$I$232</definedName>
    <definedName name="VAS084_F_Ilgalaikioturt154Inventorinisnu1" localSheetId="12">'Forma 13'!$D$232</definedName>
    <definedName name="VAS084_F_Ilgalaikioturt154Inventorinisnu1">'Forma 13'!$D$232</definedName>
    <definedName name="VAS084_F_Ilgalaikioturt154Kitareguliuoja1" localSheetId="12">'Forma 13'!$O$232</definedName>
    <definedName name="VAS084_F_Ilgalaikioturt154Kitareguliuoja1">'Forma 13'!$O$232</definedName>
    <definedName name="VAS084_F_Ilgalaikioturt154Kitosveiklosne1" localSheetId="12">'Forma 13'!$P$232</definedName>
    <definedName name="VAS084_F_Ilgalaikioturt154Kitosveiklosne1">'Forma 13'!$P$232</definedName>
    <definedName name="VAS084_F_Ilgalaikioturt154Lrklimatokaito1" localSheetId="12">'Forma 13'!$E$232</definedName>
    <definedName name="VAS084_F_Ilgalaikioturt154Lrklimatokaito1">'Forma 13'!$E$232</definedName>
    <definedName name="VAS084_F_Ilgalaikioturt154Nuotekudumblot1" localSheetId="12">'Forma 13'!$L$232</definedName>
    <definedName name="VAS084_F_Ilgalaikioturt154Nuotekudumblot1">'Forma 13'!$L$232</definedName>
    <definedName name="VAS084_F_Ilgalaikioturt154Nuotekusurinki1" localSheetId="12">'Forma 13'!$J$232</definedName>
    <definedName name="VAS084_F_Ilgalaikioturt154Nuotekusurinki1">'Forma 13'!$J$232</definedName>
    <definedName name="VAS084_F_Ilgalaikioturt154Nuotekuvalymas1" localSheetId="12">'Forma 13'!$K$232</definedName>
    <definedName name="VAS084_F_Ilgalaikioturt154Nuotekuvalymas1">'Forma 13'!$K$232</definedName>
    <definedName name="VAS084_F_Ilgalaikioturt154Pavirsiniunuot1" localSheetId="12">'Forma 13'!$M$232</definedName>
    <definedName name="VAS084_F_Ilgalaikioturt154Pavirsiniunuot1">'Forma 13'!$M$232</definedName>
    <definedName name="VAS084_F_Ilgalaikioturt154Turtovienetask1" localSheetId="12">'Forma 13'!$F$232</definedName>
    <definedName name="VAS084_F_Ilgalaikioturt154Turtovienetask1">'Forma 13'!$F$232</definedName>
    <definedName name="VAS084_F_Ilgalaikioturt155Apskaitosveikla1" localSheetId="12">'Forma 13'!$N$233</definedName>
    <definedName name="VAS084_F_Ilgalaikioturt155Apskaitosveikla1">'Forma 13'!$N$233</definedName>
    <definedName name="VAS084_F_Ilgalaikioturt155Geriamojovande7" localSheetId="12">'Forma 13'!$G$233</definedName>
    <definedName name="VAS084_F_Ilgalaikioturt155Geriamojovande7">'Forma 13'!$G$233</definedName>
    <definedName name="VAS084_F_Ilgalaikioturt155Geriamojovande8" localSheetId="12">'Forma 13'!$H$233</definedName>
    <definedName name="VAS084_F_Ilgalaikioturt155Geriamojovande8">'Forma 13'!$H$233</definedName>
    <definedName name="VAS084_F_Ilgalaikioturt155Geriamojovande9" localSheetId="12">'Forma 13'!$I$233</definedName>
    <definedName name="VAS084_F_Ilgalaikioturt155Geriamojovande9">'Forma 13'!$I$233</definedName>
    <definedName name="VAS084_F_Ilgalaikioturt155Inventorinisnu1" localSheetId="12">'Forma 13'!$D$233</definedName>
    <definedName name="VAS084_F_Ilgalaikioturt155Inventorinisnu1">'Forma 13'!$D$233</definedName>
    <definedName name="VAS084_F_Ilgalaikioturt155Kitareguliuoja1" localSheetId="12">'Forma 13'!$O$233</definedName>
    <definedName name="VAS084_F_Ilgalaikioturt155Kitareguliuoja1">'Forma 13'!$O$233</definedName>
    <definedName name="VAS084_F_Ilgalaikioturt155Kitosveiklosne1" localSheetId="12">'Forma 13'!$P$233</definedName>
    <definedName name="VAS084_F_Ilgalaikioturt155Kitosveiklosne1">'Forma 13'!$P$233</definedName>
    <definedName name="VAS084_F_Ilgalaikioturt155Lrklimatokaito1" localSheetId="12">'Forma 13'!$E$233</definedName>
    <definedName name="VAS084_F_Ilgalaikioturt155Lrklimatokaito1">'Forma 13'!$E$233</definedName>
    <definedName name="VAS084_F_Ilgalaikioturt155Nuotekudumblot1" localSheetId="12">'Forma 13'!$L$233</definedName>
    <definedName name="VAS084_F_Ilgalaikioturt155Nuotekudumblot1">'Forma 13'!$L$233</definedName>
    <definedName name="VAS084_F_Ilgalaikioturt155Nuotekusurinki1" localSheetId="12">'Forma 13'!$J$233</definedName>
    <definedName name="VAS084_F_Ilgalaikioturt155Nuotekusurinki1">'Forma 13'!$J$233</definedName>
    <definedName name="VAS084_F_Ilgalaikioturt155Nuotekuvalymas1" localSheetId="12">'Forma 13'!$K$233</definedName>
    <definedName name="VAS084_F_Ilgalaikioturt155Nuotekuvalymas1">'Forma 13'!$K$233</definedName>
    <definedName name="VAS084_F_Ilgalaikioturt155Pavirsiniunuot1" localSheetId="12">'Forma 13'!$M$233</definedName>
    <definedName name="VAS084_F_Ilgalaikioturt155Pavirsiniunuot1">'Forma 13'!$M$233</definedName>
    <definedName name="VAS084_F_Ilgalaikioturt155Turtovienetask1" localSheetId="12">'Forma 13'!$F$233</definedName>
    <definedName name="VAS084_F_Ilgalaikioturt155Turtovienetask1">'Forma 13'!$F$233</definedName>
    <definedName name="VAS084_F_Ilgalaikioturt156Apskaitosveikla1" localSheetId="12">'Forma 13'!$N$234</definedName>
    <definedName name="VAS084_F_Ilgalaikioturt156Apskaitosveikla1">'Forma 13'!$N$234</definedName>
    <definedName name="VAS084_F_Ilgalaikioturt156Geriamojovande7" localSheetId="12">'Forma 13'!$G$234</definedName>
    <definedName name="VAS084_F_Ilgalaikioturt156Geriamojovande7">'Forma 13'!$G$234</definedName>
    <definedName name="VAS084_F_Ilgalaikioturt156Geriamojovande8" localSheetId="12">'Forma 13'!$H$234</definedName>
    <definedName name="VAS084_F_Ilgalaikioturt156Geriamojovande8">'Forma 13'!$H$234</definedName>
    <definedName name="VAS084_F_Ilgalaikioturt156Geriamojovande9" localSheetId="12">'Forma 13'!$I$234</definedName>
    <definedName name="VAS084_F_Ilgalaikioturt156Geriamojovande9">'Forma 13'!$I$234</definedName>
    <definedName name="VAS084_F_Ilgalaikioturt156Inventorinisnu1" localSheetId="12">'Forma 13'!$D$234</definedName>
    <definedName name="VAS084_F_Ilgalaikioturt156Inventorinisnu1">'Forma 13'!$D$234</definedName>
    <definedName name="VAS084_F_Ilgalaikioturt156Kitareguliuoja1" localSheetId="12">'Forma 13'!$O$234</definedName>
    <definedName name="VAS084_F_Ilgalaikioturt156Kitareguliuoja1">'Forma 13'!$O$234</definedName>
    <definedName name="VAS084_F_Ilgalaikioturt156Kitosveiklosne1" localSheetId="12">'Forma 13'!$P$234</definedName>
    <definedName name="VAS084_F_Ilgalaikioturt156Kitosveiklosne1">'Forma 13'!$P$234</definedName>
    <definedName name="VAS084_F_Ilgalaikioturt156Lrklimatokaito1" localSheetId="12">'Forma 13'!$E$234</definedName>
    <definedName name="VAS084_F_Ilgalaikioturt156Lrklimatokaito1">'Forma 13'!$E$234</definedName>
    <definedName name="VAS084_F_Ilgalaikioturt156Nuotekudumblot1" localSheetId="12">'Forma 13'!$L$234</definedName>
    <definedName name="VAS084_F_Ilgalaikioturt156Nuotekudumblot1">'Forma 13'!$L$234</definedName>
    <definedName name="VAS084_F_Ilgalaikioturt156Nuotekusurinki1" localSheetId="12">'Forma 13'!$J$234</definedName>
    <definedName name="VAS084_F_Ilgalaikioturt156Nuotekusurinki1">'Forma 13'!$J$234</definedName>
    <definedName name="VAS084_F_Ilgalaikioturt156Nuotekuvalymas1" localSheetId="12">'Forma 13'!$K$234</definedName>
    <definedName name="VAS084_F_Ilgalaikioturt156Nuotekuvalymas1">'Forma 13'!$K$234</definedName>
    <definedName name="VAS084_F_Ilgalaikioturt156Pavirsiniunuot1" localSheetId="12">'Forma 13'!$M$234</definedName>
    <definedName name="VAS084_F_Ilgalaikioturt156Pavirsiniunuot1">'Forma 13'!$M$234</definedName>
    <definedName name="VAS084_F_Ilgalaikioturt156Turtovienetask1" localSheetId="12">'Forma 13'!$F$234</definedName>
    <definedName name="VAS084_F_Ilgalaikioturt156Turtovienetask1">'Forma 13'!$F$234</definedName>
    <definedName name="VAS084_F_Ilgalaikioturt157Apskaitosveikla1" localSheetId="12">'Forma 13'!$N$236</definedName>
    <definedName name="VAS084_F_Ilgalaikioturt157Apskaitosveikla1">'Forma 13'!$N$236</definedName>
    <definedName name="VAS084_F_Ilgalaikioturt157Geriamojovande7" localSheetId="12">'Forma 13'!$G$236</definedName>
    <definedName name="VAS084_F_Ilgalaikioturt157Geriamojovande7">'Forma 13'!$G$236</definedName>
    <definedName name="VAS084_F_Ilgalaikioturt157Geriamojovande8" localSheetId="12">'Forma 13'!$H$236</definedName>
    <definedName name="VAS084_F_Ilgalaikioturt157Geriamojovande8">'Forma 13'!$H$236</definedName>
    <definedName name="VAS084_F_Ilgalaikioturt157Geriamojovande9" localSheetId="12">'Forma 13'!$I$236</definedName>
    <definedName name="VAS084_F_Ilgalaikioturt157Geriamojovande9">'Forma 13'!$I$236</definedName>
    <definedName name="VAS084_F_Ilgalaikioturt157Inventorinisnu1" localSheetId="12">'Forma 13'!$D$236</definedName>
    <definedName name="VAS084_F_Ilgalaikioturt157Inventorinisnu1">'Forma 13'!$D$236</definedName>
    <definedName name="VAS084_F_Ilgalaikioturt157Kitareguliuoja1" localSheetId="12">'Forma 13'!$O$236</definedName>
    <definedName name="VAS084_F_Ilgalaikioturt157Kitareguliuoja1">'Forma 13'!$O$236</definedName>
    <definedName name="VAS084_F_Ilgalaikioturt157Kitosveiklosne1" localSheetId="12">'Forma 13'!$P$236</definedName>
    <definedName name="VAS084_F_Ilgalaikioturt157Kitosveiklosne1">'Forma 13'!$P$236</definedName>
    <definedName name="VAS084_F_Ilgalaikioturt157Lrklimatokaito1" localSheetId="12">'Forma 13'!$E$236</definedName>
    <definedName name="VAS084_F_Ilgalaikioturt157Lrklimatokaito1">'Forma 13'!$E$236</definedName>
    <definedName name="VAS084_F_Ilgalaikioturt157Nuotekudumblot1" localSheetId="12">'Forma 13'!$L$236</definedName>
    <definedName name="VAS084_F_Ilgalaikioturt157Nuotekudumblot1">'Forma 13'!$L$236</definedName>
    <definedName name="VAS084_F_Ilgalaikioturt157Nuotekusurinki1" localSheetId="12">'Forma 13'!$J$236</definedName>
    <definedName name="VAS084_F_Ilgalaikioturt157Nuotekusurinki1">'Forma 13'!$J$236</definedName>
    <definedName name="VAS084_F_Ilgalaikioturt157Nuotekuvalymas1" localSheetId="12">'Forma 13'!$K$236</definedName>
    <definedName name="VAS084_F_Ilgalaikioturt157Nuotekuvalymas1">'Forma 13'!$K$236</definedName>
    <definedName name="VAS084_F_Ilgalaikioturt157Pavirsiniunuot1" localSheetId="12">'Forma 13'!$M$236</definedName>
    <definedName name="VAS084_F_Ilgalaikioturt157Pavirsiniunuot1">'Forma 13'!$M$236</definedName>
    <definedName name="VAS084_F_Ilgalaikioturt157Turtovienetask1" localSheetId="12">'Forma 13'!$F$236</definedName>
    <definedName name="VAS084_F_Ilgalaikioturt157Turtovienetask1">'Forma 13'!$F$236</definedName>
    <definedName name="VAS084_F_Ilgalaikioturt158Apskaitosveikla1" localSheetId="12">'Forma 13'!$N$237</definedName>
    <definedName name="VAS084_F_Ilgalaikioturt158Apskaitosveikla1">'Forma 13'!$N$237</definedName>
    <definedName name="VAS084_F_Ilgalaikioturt158Geriamojovande7" localSheetId="12">'Forma 13'!$G$237</definedName>
    <definedName name="VAS084_F_Ilgalaikioturt158Geriamojovande7">'Forma 13'!$G$237</definedName>
    <definedName name="VAS084_F_Ilgalaikioturt158Geriamojovande8" localSheetId="12">'Forma 13'!$H$237</definedName>
    <definedName name="VAS084_F_Ilgalaikioturt158Geriamojovande8">'Forma 13'!$H$237</definedName>
    <definedName name="VAS084_F_Ilgalaikioturt158Geriamojovande9" localSheetId="12">'Forma 13'!$I$237</definedName>
    <definedName name="VAS084_F_Ilgalaikioturt158Geriamojovande9">'Forma 13'!$I$237</definedName>
    <definedName name="VAS084_F_Ilgalaikioturt158Inventorinisnu1" localSheetId="12">'Forma 13'!$D$237</definedName>
    <definedName name="VAS084_F_Ilgalaikioturt158Inventorinisnu1">'Forma 13'!$D$237</definedName>
    <definedName name="VAS084_F_Ilgalaikioturt158Kitareguliuoja1" localSheetId="12">'Forma 13'!$O$237</definedName>
    <definedName name="VAS084_F_Ilgalaikioturt158Kitareguliuoja1">'Forma 13'!$O$237</definedName>
    <definedName name="VAS084_F_Ilgalaikioturt158Kitosveiklosne1" localSheetId="12">'Forma 13'!$P$237</definedName>
    <definedName name="VAS084_F_Ilgalaikioturt158Kitosveiklosne1">'Forma 13'!$P$237</definedName>
    <definedName name="VAS084_F_Ilgalaikioturt158Lrklimatokaito1" localSheetId="12">'Forma 13'!$E$237</definedName>
    <definedName name="VAS084_F_Ilgalaikioturt158Lrklimatokaito1">'Forma 13'!$E$237</definedName>
    <definedName name="VAS084_F_Ilgalaikioturt158Nuotekudumblot1" localSheetId="12">'Forma 13'!$L$237</definedName>
    <definedName name="VAS084_F_Ilgalaikioturt158Nuotekudumblot1">'Forma 13'!$L$237</definedName>
    <definedName name="VAS084_F_Ilgalaikioturt158Nuotekusurinki1" localSheetId="12">'Forma 13'!$J$237</definedName>
    <definedName name="VAS084_F_Ilgalaikioturt158Nuotekusurinki1">'Forma 13'!$J$237</definedName>
    <definedName name="VAS084_F_Ilgalaikioturt158Nuotekuvalymas1" localSheetId="12">'Forma 13'!$K$237</definedName>
    <definedName name="VAS084_F_Ilgalaikioturt158Nuotekuvalymas1">'Forma 13'!$K$237</definedName>
    <definedName name="VAS084_F_Ilgalaikioturt158Pavirsiniunuot1" localSheetId="12">'Forma 13'!$M$237</definedName>
    <definedName name="VAS084_F_Ilgalaikioturt158Pavirsiniunuot1">'Forma 13'!$M$237</definedName>
    <definedName name="VAS084_F_Ilgalaikioturt158Turtovienetask1" localSheetId="12">'Forma 13'!$F$237</definedName>
    <definedName name="VAS084_F_Ilgalaikioturt158Turtovienetask1">'Forma 13'!$F$237</definedName>
    <definedName name="VAS084_F_Ilgalaikioturt159Apskaitosveikla1" localSheetId="12">'Forma 13'!$N$238</definedName>
    <definedName name="VAS084_F_Ilgalaikioturt159Apskaitosveikla1">'Forma 13'!$N$238</definedName>
    <definedName name="VAS084_F_Ilgalaikioturt159Geriamojovande7" localSheetId="12">'Forma 13'!$G$238</definedName>
    <definedName name="VAS084_F_Ilgalaikioturt159Geriamojovande7">'Forma 13'!$G$238</definedName>
    <definedName name="VAS084_F_Ilgalaikioturt159Geriamojovande8" localSheetId="12">'Forma 13'!$H$238</definedName>
    <definedName name="VAS084_F_Ilgalaikioturt159Geriamojovande8">'Forma 13'!$H$238</definedName>
    <definedName name="VAS084_F_Ilgalaikioturt159Geriamojovande9" localSheetId="12">'Forma 13'!$I$238</definedName>
    <definedName name="VAS084_F_Ilgalaikioturt159Geriamojovande9">'Forma 13'!$I$238</definedName>
    <definedName name="VAS084_F_Ilgalaikioturt159Inventorinisnu1" localSheetId="12">'Forma 13'!$D$238</definedName>
    <definedName name="VAS084_F_Ilgalaikioturt159Inventorinisnu1">'Forma 13'!$D$238</definedName>
    <definedName name="VAS084_F_Ilgalaikioturt159Kitareguliuoja1" localSheetId="12">'Forma 13'!$O$238</definedName>
    <definedName name="VAS084_F_Ilgalaikioturt159Kitareguliuoja1">'Forma 13'!$O$238</definedName>
    <definedName name="VAS084_F_Ilgalaikioturt159Kitosveiklosne1" localSheetId="12">'Forma 13'!$P$238</definedName>
    <definedName name="VAS084_F_Ilgalaikioturt159Kitosveiklosne1">'Forma 13'!$P$238</definedName>
    <definedName name="VAS084_F_Ilgalaikioturt159Lrklimatokaito1" localSheetId="12">'Forma 13'!$E$238</definedName>
    <definedName name="VAS084_F_Ilgalaikioturt159Lrklimatokaito1">'Forma 13'!$E$238</definedName>
    <definedName name="VAS084_F_Ilgalaikioturt159Nuotekudumblot1" localSheetId="12">'Forma 13'!$L$238</definedName>
    <definedName name="VAS084_F_Ilgalaikioturt159Nuotekudumblot1">'Forma 13'!$L$238</definedName>
    <definedName name="VAS084_F_Ilgalaikioturt159Nuotekusurinki1" localSheetId="12">'Forma 13'!$J$238</definedName>
    <definedName name="VAS084_F_Ilgalaikioturt159Nuotekusurinki1">'Forma 13'!$J$238</definedName>
    <definedName name="VAS084_F_Ilgalaikioturt159Nuotekuvalymas1" localSheetId="12">'Forma 13'!$K$238</definedName>
    <definedName name="VAS084_F_Ilgalaikioturt159Nuotekuvalymas1">'Forma 13'!$K$238</definedName>
    <definedName name="VAS084_F_Ilgalaikioturt159Pavirsiniunuot1" localSheetId="12">'Forma 13'!$M$238</definedName>
    <definedName name="VAS084_F_Ilgalaikioturt159Pavirsiniunuot1">'Forma 13'!$M$238</definedName>
    <definedName name="VAS084_F_Ilgalaikioturt159Turtovienetask1" localSheetId="12">'Forma 13'!$F$238</definedName>
    <definedName name="VAS084_F_Ilgalaikioturt159Turtovienetask1">'Forma 13'!$F$238</definedName>
    <definedName name="VAS084_F_Ilgalaikioturt15Apskaitosveikla1" localSheetId="12">'Forma 13'!$N$32</definedName>
    <definedName name="VAS084_F_Ilgalaikioturt15Apskaitosveikla1">'Forma 13'!$N$32</definedName>
    <definedName name="VAS084_F_Ilgalaikioturt15Geriamojovande7" localSheetId="12">'Forma 13'!$G$32</definedName>
    <definedName name="VAS084_F_Ilgalaikioturt15Geriamojovande7">'Forma 13'!$G$32</definedName>
    <definedName name="VAS084_F_Ilgalaikioturt15Geriamojovande8" localSheetId="12">'Forma 13'!$H$32</definedName>
    <definedName name="VAS084_F_Ilgalaikioturt15Geriamojovande8">'Forma 13'!$H$32</definedName>
    <definedName name="VAS084_F_Ilgalaikioturt15Geriamojovande9" localSheetId="12">'Forma 13'!$I$32</definedName>
    <definedName name="VAS084_F_Ilgalaikioturt15Geriamojovande9">'Forma 13'!$I$32</definedName>
    <definedName name="VAS084_F_Ilgalaikioturt15Inventorinisnu1" localSheetId="12">'Forma 13'!$D$32</definedName>
    <definedName name="VAS084_F_Ilgalaikioturt15Inventorinisnu1">'Forma 13'!$D$32</definedName>
    <definedName name="VAS084_F_Ilgalaikioturt15Kitareguliuoja1" localSheetId="12">'Forma 13'!$O$32</definedName>
    <definedName name="VAS084_F_Ilgalaikioturt15Kitareguliuoja1">'Forma 13'!$O$32</definedName>
    <definedName name="VAS084_F_Ilgalaikioturt15Kitosveiklosne1" localSheetId="12">'Forma 13'!$P$32</definedName>
    <definedName name="VAS084_F_Ilgalaikioturt15Kitosveiklosne1">'Forma 13'!$P$32</definedName>
    <definedName name="VAS084_F_Ilgalaikioturt15Lrklimatokaito1" localSheetId="12">'Forma 13'!$E$32</definedName>
    <definedName name="VAS084_F_Ilgalaikioturt15Lrklimatokaito1">'Forma 13'!$E$32</definedName>
    <definedName name="VAS084_F_Ilgalaikioturt15Nuotekudumblot1" localSheetId="12">'Forma 13'!$L$32</definedName>
    <definedName name="VAS084_F_Ilgalaikioturt15Nuotekudumblot1">'Forma 13'!$L$32</definedName>
    <definedName name="VAS084_F_Ilgalaikioturt15Nuotekusurinki1" localSheetId="12">'Forma 13'!$J$32</definedName>
    <definedName name="VAS084_F_Ilgalaikioturt15Nuotekusurinki1">'Forma 13'!$J$32</definedName>
    <definedName name="VAS084_F_Ilgalaikioturt15Nuotekuvalymas1" localSheetId="12">'Forma 13'!$K$32</definedName>
    <definedName name="VAS084_F_Ilgalaikioturt15Nuotekuvalymas1">'Forma 13'!$K$32</definedName>
    <definedName name="VAS084_F_Ilgalaikioturt15Pavirsiniunuot1" localSheetId="12">'Forma 13'!$M$32</definedName>
    <definedName name="VAS084_F_Ilgalaikioturt15Pavirsiniunuot1">'Forma 13'!$M$32</definedName>
    <definedName name="VAS084_F_Ilgalaikioturt15Turtovienetask1" localSheetId="12">'Forma 13'!$F$32</definedName>
    <definedName name="VAS084_F_Ilgalaikioturt15Turtovienetask1">'Forma 13'!$F$32</definedName>
    <definedName name="VAS084_F_Ilgalaikioturt160Apskaitosveikla1" localSheetId="12">'Forma 13'!$N$240</definedName>
    <definedName name="VAS084_F_Ilgalaikioturt160Apskaitosveikla1">'Forma 13'!$N$240</definedName>
    <definedName name="VAS084_F_Ilgalaikioturt160Geriamojovande7" localSheetId="12">'Forma 13'!$G$240</definedName>
    <definedName name="VAS084_F_Ilgalaikioturt160Geriamojovande7">'Forma 13'!$G$240</definedName>
    <definedName name="VAS084_F_Ilgalaikioturt160Geriamojovande8" localSheetId="12">'Forma 13'!$H$240</definedName>
    <definedName name="VAS084_F_Ilgalaikioturt160Geriamojovande8">'Forma 13'!$H$240</definedName>
    <definedName name="VAS084_F_Ilgalaikioturt160Geriamojovande9" localSheetId="12">'Forma 13'!$I$240</definedName>
    <definedName name="VAS084_F_Ilgalaikioturt160Geriamojovande9">'Forma 13'!$I$240</definedName>
    <definedName name="VAS084_F_Ilgalaikioturt160Inventorinisnu1" localSheetId="12">'Forma 13'!$D$240</definedName>
    <definedName name="VAS084_F_Ilgalaikioturt160Inventorinisnu1">'Forma 13'!$D$240</definedName>
    <definedName name="VAS084_F_Ilgalaikioturt160Kitareguliuoja1" localSheetId="12">'Forma 13'!$O$240</definedName>
    <definedName name="VAS084_F_Ilgalaikioturt160Kitareguliuoja1">'Forma 13'!$O$240</definedName>
    <definedName name="VAS084_F_Ilgalaikioturt160Kitosveiklosne1" localSheetId="12">'Forma 13'!$P$240</definedName>
    <definedName name="VAS084_F_Ilgalaikioturt160Kitosveiklosne1">'Forma 13'!$P$240</definedName>
    <definedName name="VAS084_F_Ilgalaikioturt160Lrklimatokaito1" localSheetId="12">'Forma 13'!$E$240</definedName>
    <definedName name="VAS084_F_Ilgalaikioturt160Lrklimatokaito1">'Forma 13'!$E$240</definedName>
    <definedName name="VAS084_F_Ilgalaikioturt160Nuotekudumblot1" localSheetId="12">'Forma 13'!$L$240</definedName>
    <definedName name="VAS084_F_Ilgalaikioturt160Nuotekudumblot1">'Forma 13'!$L$240</definedName>
    <definedName name="VAS084_F_Ilgalaikioturt160Nuotekusurinki1" localSheetId="12">'Forma 13'!$J$240</definedName>
    <definedName name="VAS084_F_Ilgalaikioturt160Nuotekusurinki1">'Forma 13'!$J$240</definedName>
    <definedName name="VAS084_F_Ilgalaikioturt160Nuotekuvalymas1" localSheetId="12">'Forma 13'!$K$240</definedName>
    <definedName name="VAS084_F_Ilgalaikioturt160Nuotekuvalymas1">'Forma 13'!$K$240</definedName>
    <definedName name="VAS084_F_Ilgalaikioturt160Pavirsiniunuot1" localSheetId="12">'Forma 13'!$M$240</definedName>
    <definedName name="VAS084_F_Ilgalaikioturt160Pavirsiniunuot1">'Forma 13'!$M$240</definedName>
    <definedName name="VAS084_F_Ilgalaikioturt160Turtovienetask1" localSheetId="12">'Forma 13'!$F$240</definedName>
    <definedName name="VAS084_F_Ilgalaikioturt160Turtovienetask1">'Forma 13'!$F$240</definedName>
    <definedName name="VAS084_F_Ilgalaikioturt161Apskaitosveikla1" localSheetId="12">'Forma 13'!$N$241</definedName>
    <definedName name="VAS084_F_Ilgalaikioturt161Apskaitosveikla1">'Forma 13'!$N$241</definedName>
    <definedName name="VAS084_F_Ilgalaikioturt161Geriamojovande7" localSheetId="12">'Forma 13'!$G$241</definedName>
    <definedName name="VAS084_F_Ilgalaikioturt161Geriamojovande7">'Forma 13'!$G$241</definedName>
    <definedName name="VAS084_F_Ilgalaikioturt161Geriamojovande8" localSheetId="12">'Forma 13'!$H$241</definedName>
    <definedName name="VAS084_F_Ilgalaikioturt161Geriamojovande8">'Forma 13'!$H$241</definedName>
    <definedName name="VAS084_F_Ilgalaikioturt161Geriamojovande9" localSheetId="12">'Forma 13'!$I$241</definedName>
    <definedName name="VAS084_F_Ilgalaikioturt161Geriamojovande9">'Forma 13'!$I$241</definedName>
    <definedName name="VAS084_F_Ilgalaikioturt161Inventorinisnu1" localSheetId="12">'Forma 13'!$D$241</definedName>
    <definedName name="VAS084_F_Ilgalaikioturt161Inventorinisnu1">'Forma 13'!$D$241</definedName>
    <definedName name="VAS084_F_Ilgalaikioturt161Kitareguliuoja1" localSheetId="12">'Forma 13'!$O$241</definedName>
    <definedName name="VAS084_F_Ilgalaikioturt161Kitareguliuoja1">'Forma 13'!$O$241</definedName>
    <definedName name="VAS084_F_Ilgalaikioturt161Kitosveiklosne1" localSheetId="12">'Forma 13'!$P$241</definedName>
    <definedName name="VAS084_F_Ilgalaikioturt161Kitosveiklosne1">'Forma 13'!$P$241</definedName>
    <definedName name="VAS084_F_Ilgalaikioturt161Lrklimatokaito1" localSheetId="12">'Forma 13'!$E$241</definedName>
    <definedName name="VAS084_F_Ilgalaikioturt161Lrklimatokaito1">'Forma 13'!$E$241</definedName>
    <definedName name="VAS084_F_Ilgalaikioturt161Nuotekudumblot1" localSheetId="12">'Forma 13'!$L$241</definedName>
    <definedName name="VAS084_F_Ilgalaikioturt161Nuotekudumblot1">'Forma 13'!$L$241</definedName>
    <definedName name="VAS084_F_Ilgalaikioturt161Nuotekusurinki1" localSheetId="12">'Forma 13'!$J$241</definedName>
    <definedName name="VAS084_F_Ilgalaikioturt161Nuotekusurinki1">'Forma 13'!$J$241</definedName>
    <definedName name="VAS084_F_Ilgalaikioturt161Nuotekuvalymas1" localSheetId="12">'Forma 13'!$K$241</definedName>
    <definedName name="VAS084_F_Ilgalaikioturt161Nuotekuvalymas1">'Forma 13'!$K$241</definedName>
    <definedName name="VAS084_F_Ilgalaikioturt161Pavirsiniunuot1" localSheetId="12">'Forma 13'!$M$241</definedName>
    <definedName name="VAS084_F_Ilgalaikioturt161Pavirsiniunuot1">'Forma 13'!$M$241</definedName>
    <definedName name="VAS084_F_Ilgalaikioturt161Turtovienetask1" localSheetId="12">'Forma 13'!$F$241</definedName>
    <definedName name="VAS084_F_Ilgalaikioturt161Turtovienetask1">'Forma 13'!$F$241</definedName>
    <definedName name="VAS084_F_Ilgalaikioturt162Apskaitosveikla1" localSheetId="12">'Forma 13'!$N$242</definedName>
    <definedName name="VAS084_F_Ilgalaikioturt162Apskaitosveikla1">'Forma 13'!$N$242</definedName>
    <definedName name="VAS084_F_Ilgalaikioturt162Geriamojovande7" localSheetId="12">'Forma 13'!$G$242</definedName>
    <definedName name="VAS084_F_Ilgalaikioturt162Geriamojovande7">'Forma 13'!$G$242</definedName>
    <definedName name="VAS084_F_Ilgalaikioturt162Geriamojovande8" localSheetId="12">'Forma 13'!$H$242</definedName>
    <definedName name="VAS084_F_Ilgalaikioturt162Geriamojovande8">'Forma 13'!$H$242</definedName>
    <definedName name="VAS084_F_Ilgalaikioturt162Geriamojovande9" localSheetId="12">'Forma 13'!$I$242</definedName>
    <definedName name="VAS084_F_Ilgalaikioturt162Geriamojovande9">'Forma 13'!$I$242</definedName>
    <definedName name="VAS084_F_Ilgalaikioturt162Inventorinisnu1" localSheetId="12">'Forma 13'!$D$242</definedName>
    <definedName name="VAS084_F_Ilgalaikioturt162Inventorinisnu1">'Forma 13'!$D$242</definedName>
    <definedName name="VAS084_F_Ilgalaikioturt162Kitareguliuoja1" localSheetId="12">'Forma 13'!$O$242</definedName>
    <definedName name="VAS084_F_Ilgalaikioturt162Kitareguliuoja1">'Forma 13'!$O$242</definedName>
    <definedName name="VAS084_F_Ilgalaikioturt162Kitosveiklosne1" localSheetId="12">'Forma 13'!$P$242</definedName>
    <definedName name="VAS084_F_Ilgalaikioturt162Kitosveiklosne1">'Forma 13'!$P$242</definedName>
    <definedName name="VAS084_F_Ilgalaikioturt162Lrklimatokaito1" localSheetId="12">'Forma 13'!$E$242</definedName>
    <definedName name="VAS084_F_Ilgalaikioturt162Lrklimatokaito1">'Forma 13'!$E$242</definedName>
    <definedName name="VAS084_F_Ilgalaikioturt162Nuotekudumblot1" localSheetId="12">'Forma 13'!$L$242</definedName>
    <definedName name="VAS084_F_Ilgalaikioturt162Nuotekudumblot1">'Forma 13'!$L$242</definedName>
    <definedName name="VAS084_F_Ilgalaikioturt162Nuotekusurinki1" localSheetId="12">'Forma 13'!$J$242</definedName>
    <definedName name="VAS084_F_Ilgalaikioturt162Nuotekusurinki1">'Forma 13'!$J$242</definedName>
    <definedName name="VAS084_F_Ilgalaikioturt162Nuotekuvalymas1" localSheetId="12">'Forma 13'!$K$242</definedName>
    <definedName name="VAS084_F_Ilgalaikioturt162Nuotekuvalymas1">'Forma 13'!$K$242</definedName>
    <definedName name="VAS084_F_Ilgalaikioturt162Pavirsiniunuot1" localSheetId="12">'Forma 13'!$M$242</definedName>
    <definedName name="VAS084_F_Ilgalaikioturt162Pavirsiniunuot1">'Forma 13'!$M$242</definedName>
    <definedName name="VAS084_F_Ilgalaikioturt162Turtovienetask1" localSheetId="12">'Forma 13'!$F$242</definedName>
    <definedName name="VAS084_F_Ilgalaikioturt162Turtovienetask1">'Forma 13'!$F$242</definedName>
    <definedName name="VAS084_F_Ilgalaikioturt163Apskaitosveikla1" localSheetId="12">'Forma 13'!$N$245</definedName>
    <definedName name="VAS084_F_Ilgalaikioturt163Apskaitosveikla1">'Forma 13'!$N$245</definedName>
    <definedName name="VAS084_F_Ilgalaikioturt163Geriamojovande7" localSheetId="12">'Forma 13'!$G$245</definedName>
    <definedName name="VAS084_F_Ilgalaikioturt163Geriamojovande7">'Forma 13'!$G$245</definedName>
    <definedName name="VAS084_F_Ilgalaikioturt163Geriamojovande8" localSheetId="12">'Forma 13'!$H$245</definedName>
    <definedName name="VAS084_F_Ilgalaikioturt163Geriamojovande8">'Forma 13'!$H$245</definedName>
    <definedName name="VAS084_F_Ilgalaikioturt163Geriamojovande9" localSheetId="12">'Forma 13'!$I$245</definedName>
    <definedName name="VAS084_F_Ilgalaikioturt163Geriamojovande9">'Forma 13'!$I$245</definedName>
    <definedName name="VAS084_F_Ilgalaikioturt163Inventorinisnu1" localSheetId="12">'Forma 13'!$D$245</definedName>
    <definedName name="VAS084_F_Ilgalaikioturt163Inventorinisnu1">'Forma 13'!$D$245</definedName>
    <definedName name="VAS084_F_Ilgalaikioturt163Kitareguliuoja1" localSheetId="12">'Forma 13'!$O$245</definedName>
    <definedName name="VAS084_F_Ilgalaikioturt163Kitareguliuoja1">'Forma 13'!$O$245</definedName>
    <definedName name="VAS084_F_Ilgalaikioturt163Kitosveiklosne1" localSheetId="12">'Forma 13'!$P$245</definedName>
    <definedName name="VAS084_F_Ilgalaikioturt163Kitosveiklosne1">'Forma 13'!$P$245</definedName>
    <definedName name="VAS084_F_Ilgalaikioturt163Lrklimatokaito1" localSheetId="12">'Forma 13'!$E$245</definedName>
    <definedName name="VAS084_F_Ilgalaikioturt163Lrklimatokaito1">'Forma 13'!$E$245</definedName>
    <definedName name="VAS084_F_Ilgalaikioturt163Nuotekudumblot1" localSheetId="12">'Forma 13'!$L$245</definedName>
    <definedName name="VAS084_F_Ilgalaikioturt163Nuotekudumblot1">'Forma 13'!$L$245</definedName>
    <definedName name="VAS084_F_Ilgalaikioturt163Nuotekusurinki1" localSheetId="12">'Forma 13'!$J$245</definedName>
    <definedName name="VAS084_F_Ilgalaikioturt163Nuotekusurinki1">'Forma 13'!$J$245</definedName>
    <definedName name="VAS084_F_Ilgalaikioturt163Nuotekuvalymas1" localSheetId="12">'Forma 13'!$K$245</definedName>
    <definedName name="VAS084_F_Ilgalaikioturt163Nuotekuvalymas1">'Forma 13'!$K$245</definedName>
    <definedName name="VAS084_F_Ilgalaikioturt163Pavirsiniunuot1" localSheetId="12">'Forma 13'!$M$245</definedName>
    <definedName name="VAS084_F_Ilgalaikioturt163Pavirsiniunuot1">'Forma 13'!$M$245</definedName>
    <definedName name="VAS084_F_Ilgalaikioturt163Turtovienetask1" localSheetId="12">'Forma 13'!$F$245</definedName>
    <definedName name="VAS084_F_Ilgalaikioturt163Turtovienetask1">'Forma 13'!$F$245</definedName>
    <definedName name="VAS084_F_Ilgalaikioturt164Apskaitosveikla1" localSheetId="12">'Forma 13'!$N$246</definedName>
    <definedName name="VAS084_F_Ilgalaikioturt164Apskaitosveikla1">'Forma 13'!$N$246</definedName>
    <definedName name="VAS084_F_Ilgalaikioturt164Geriamojovande7" localSheetId="12">'Forma 13'!$G$246</definedName>
    <definedName name="VAS084_F_Ilgalaikioturt164Geriamojovande7">'Forma 13'!$G$246</definedName>
    <definedName name="VAS084_F_Ilgalaikioturt164Geriamojovande8" localSheetId="12">'Forma 13'!$H$246</definedName>
    <definedName name="VAS084_F_Ilgalaikioturt164Geriamojovande8">'Forma 13'!$H$246</definedName>
    <definedName name="VAS084_F_Ilgalaikioturt164Geriamojovande9" localSheetId="12">'Forma 13'!$I$246</definedName>
    <definedName name="VAS084_F_Ilgalaikioturt164Geriamojovande9">'Forma 13'!$I$246</definedName>
    <definedName name="VAS084_F_Ilgalaikioturt164Inventorinisnu1" localSheetId="12">'Forma 13'!$D$246</definedName>
    <definedName name="VAS084_F_Ilgalaikioturt164Inventorinisnu1">'Forma 13'!$D$246</definedName>
    <definedName name="VAS084_F_Ilgalaikioturt164Kitareguliuoja1" localSheetId="12">'Forma 13'!$O$246</definedName>
    <definedName name="VAS084_F_Ilgalaikioturt164Kitareguliuoja1">'Forma 13'!$O$246</definedName>
    <definedName name="VAS084_F_Ilgalaikioturt164Kitosveiklosne1" localSheetId="12">'Forma 13'!$P$246</definedName>
    <definedName name="VAS084_F_Ilgalaikioturt164Kitosveiklosne1">'Forma 13'!$P$246</definedName>
    <definedName name="VAS084_F_Ilgalaikioturt164Lrklimatokaito1" localSheetId="12">'Forma 13'!$E$246</definedName>
    <definedName name="VAS084_F_Ilgalaikioturt164Lrklimatokaito1">'Forma 13'!$E$246</definedName>
    <definedName name="VAS084_F_Ilgalaikioturt164Nuotekudumblot1" localSheetId="12">'Forma 13'!$L$246</definedName>
    <definedName name="VAS084_F_Ilgalaikioturt164Nuotekudumblot1">'Forma 13'!$L$246</definedName>
    <definedName name="VAS084_F_Ilgalaikioturt164Nuotekusurinki1" localSheetId="12">'Forma 13'!$J$246</definedName>
    <definedName name="VAS084_F_Ilgalaikioturt164Nuotekusurinki1">'Forma 13'!$J$246</definedName>
    <definedName name="VAS084_F_Ilgalaikioturt164Nuotekuvalymas1" localSheetId="12">'Forma 13'!$K$246</definedName>
    <definedName name="VAS084_F_Ilgalaikioturt164Nuotekuvalymas1">'Forma 13'!$K$246</definedName>
    <definedName name="VAS084_F_Ilgalaikioturt164Pavirsiniunuot1" localSheetId="12">'Forma 13'!$M$246</definedName>
    <definedName name="VAS084_F_Ilgalaikioturt164Pavirsiniunuot1">'Forma 13'!$M$246</definedName>
    <definedName name="VAS084_F_Ilgalaikioturt164Turtovienetask1" localSheetId="12">'Forma 13'!$F$246</definedName>
    <definedName name="VAS084_F_Ilgalaikioturt164Turtovienetask1">'Forma 13'!$F$246</definedName>
    <definedName name="VAS084_F_Ilgalaikioturt165Apskaitosveikla1" localSheetId="12">'Forma 13'!$N$247</definedName>
    <definedName name="VAS084_F_Ilgalaikioturt165Apskaitosveikla1">'Forma 13'!$N$247</definedName>
    <definedName name="VAS084_F_Ilgalaikioturt165Geriamojovande7" localSheetId="12">'Forma 13'!$G$247</definedName>
    <definedName name="VAS084_F_Ilgalaikioturt165Geriamojovande7">'Forma 13'!$G$247</definedName>
    <definedName name="VAS084_F_Ilgalaikioturt165Geriamojovande8" localSheetId="12">'Forma 13'!$H$247</definedName>
    <definedName name="VAS084_F_Ilgalaikioturt165Geriamojovande8">'Forma 13'!$H$247</definedName>
    <definedName name="VAS084_F_Ilgalaikioturt165Geriamojovande9" localSheetId="12">'Forma 13'!$I$247</definedName>
    <definedName name="VAS084_F_Ilgalaikioturt165Geriamojovande9">'Forma 13'!$I$247</definedName>
    <definedName name="VAS084_F_Ilgalaikioturt165Inventorinisnu1" localSheetId="12">'Forma 13'!$D$247</definedName>
    <definedName name="VAS084_F_Ilgalaikioturt165Inventorinisnu1">'Forma 13'!$D$247</definedName>
    <definedName name="VAS084_F_Ilgalaikioturt165Kitareguliuoja1" localSheetId="12">'Forma 13'!$O$247</definedName>
    <definedName name="VAS084_F_Ilgalaikioturt165Kitareguliuoja1">'Forma 13'!$O$247</definedName>
    <definedName name="VAS084_F_Ilgalaikioturt165Kitosveiklosne1" localSheetId="12">'Forma 13'!$P$247</definedName>
    <definedName name="VAS084_F_Ilgalaikioturt165Kitosveiklosne1">'Forma 13'!$P$247</definedName>
    <definedName name="VAS084_F_Ilgalaikioturt165Lrklimatokaito1" localSheetId="12">'Forma 13'!$E$247</definedName>
    <definedName name="VAS084_F_Ilgalaikioturt165Lrklimatokaito1">'Forma 13'!$E$247</definedName>
    <definedName name="VAS084_F_Ilgalaikioturt165Nuotekudumblot1" localSheetId="12">'Forma 13'!$L$247</definedName>
    <definedName name="VAS084_F_Ilgalaikioturt165Nuotekudumblot1">'Forma 13'!$L$247</definedName>
    <definedName name="VAS084_F_Ilgalaikioturt165Nuotekusurinki1" localSheetId="12">'Forma 13'!$J$247</definedName>
    <definedName name="VAS084_F_Ilgalaikioturt165Nuotekusurinki1">'Forma 13'!$J$247</definedName>
    <definedName name="VAS084_F_Ilgalaikioturt165Nuotekuvalymas1" localSheetId="12">'Forma 13'!$K$247</definedName>
    <definedName name="VAS084_F_Ilgalaikioturt165Nuotekuvalymas1">'Forma 13'!$K$247</definedName>
    <definedName name="VAS084_F_Ilgalaikioturt165Pavirsiniunuot1" localSheetId="12">'Forma 13'!$M$247</definedName>
    <definedName name="VAS084_F_Ilgalaikioturt165Pavirsiniunuot1">'Forma 13'!$M$247</definedName>
    <definedName name="VAS084_F_Ilgalaikioturt165Turtovienetask1" localSheetId="12">'Forma 13'!$F$247</definedName>
    <definedName name="VAS084_F_Ilgalaikioturt165Turtovienetask1">'Forma 13'!$F$247</definedName>
    <definedName name="VAS084_F_Ilgalaikioturt166Apskaitosveikla1" localSheetId="12">'Forma 13'!$N$249</definedName>
    <definedName name="VAS084_F_Ilgalaikioturt166Apskaitosveikla1">'Forma 13'!$N$249</definedName>
    <definedName name="VAS084_F_Ilgalaikioturt166Geriamojovande7" localSheetId="12">'Forma 13'!$G$249</definedName>
    <definedName name="VAS084_F_Ilgalaikioturt166Geriamojovande7">'Forma 13'!$G$249</definedName>
    <definedName name="VAS084_F_Ilgalaikioturt166Geriamojovande8" localSheetId="12">'Forma 13'!$H$249</definedName>
    <definedName name="VAS084_F_Ilgalaikioturt166Geriamojovande8">'Forma 13'!$H$249</definedName>
    <definedName name="VAS084_F_Ilgalaikioturt166Geriamojovande9" localSheetId="12">'Forma 13'!$I$249</definedName>
    <definedName name="VAS084_F_Ilgalaikioturt166Geriamojovande9">'Forma 13'!$I$249</definedName>
    <definedName name="VAS084_F_Ilgalaikioturt166Inventorinisnu1" localSheetId="12">'Forma 13'!$D$249</definedName>
    <definedName name="VAS084_F_Ilgalaikioturt166Inventorinisnu1">'Forma 13'!$D$249</definedName>
    <definedName name="VAS084_F_Ilgalaikioturt166Kitareguliuoja1" localSheetId="12">'Forma 13'!$O$249</definedName>
    <definedName name="VAS084_F_Ilgalaikioturt166Kitareguliuoja1">'Forma 13'!$O$249</definedName>
    <definedName name="VAS084_F_Ilgalaikioturt166Kitosveiklosne1" localSheetId="12">'Forma 13'!$P$249</definedName>
    <definedName name="VAS084_F_Ilgalaikioturt166Kitosveiklosne1">'Forma 13'!$P$249</definedName>
    <definedName name="VAS084_F_Ilgalaikioturt166Lrklimatokaito1" localSheetId="12">'Forma 13'!$E$249</definedName>
    <definedName name="VAS084_F_Ilgalaikioturt166Lrklimatokaito1">'Forma 13'!$E$249</definedName>
    <definedName name="VAS084_F_Ilgalaikioturt166Nuotekudumblot1" localSheetId="12">'Forma 13'!$L$249</definedName>
    <definedName name="VAS084_F_Ilgalaikioturt166Nuotekudumblot1">'Forma 13'!$L$249</definedName>
    <definedName name="VAS084_F_Ilgalaikioturt166Nuotekusurinki1" localSheetId="12">'Forma 13'!$J$249</definedName>
    <definedName name="VAS084_F_Ilgalaikioturt166Nuotekusurinki1">'Forma 13'!$J$249</definedName>
    <definedName name="VAS084_F_Ilgalaikioturt166Nuotekuvalymas1" localSheetId="12">'Forma 13'!$K$249</definedName>
    <definedName name="VAS084_F_Ilgalaikioturt166Nuotekuvalymas1">'Forma 13'!$K$249</definedName>
    <definedName name="VAS084_F_Ilgalaikioturt166Pavirsiniunuot1" localSheetId="12">'Forma 13'!$M$249</definedName>
    <definedName name="VAS084_F_Ilgalaikioturt166Pavirsiniunuot1">'Forma 13'!$M$249</definedName>
    <definedName name="VAS084_F_Ilgalaikioturt166Turtovienetask1" localSheetId="12">'Forma 13'!$F$249</definedName>
    <definedName name="VAS084_F_Ilgalaikioturt166Turtovienetask1">'Forma 13'!$F$249</definedName>
    <definedName name="VAS084_F_Ilgalaikioturt167Apskaitosveikla1" localSheetId="12">'Forma 13'!$N$250</definedName>
    <definedName name="VAS084_F_Ilgalaikioturt167Apskaitosveikla1">'Forma 13'!$N$250</definedName>
    <definedName name="VAS084_F_Ilgalaikioturt167Geriamojovande7" localSheetId="12">'Forma 13'!$G$250</definedName>
    <definedName name="VAS084_F_Ilgalaikioturt167Geriamojovande7">'Forma 13'!$G$250</definedName>
    <definedName name="VAS084_F_Ilgalaikioturt167Geriamojovande8" localSheetId="12">'Forma 13'!$H$250</definedName>
    <definedName name="VAS084_F_Ilgalaikioturt167Geriamojovande8">'Forma 13'!$H$250</definedName>
    <definedName name="VAS084_F_Ilgalaikioturt167Geriamojovande9" localSheetId="12">'Forma 13'!$I$250</definedName>
    <definedName name="VAS084_F_Ilgalaikioturt167Geriamojovande9">'Forma 13'!$I$250</definedName>
    <definedName name="VAS084_F_Ilgalaikioturt167Inventorinisnu1" localSheetId="12">'Forma 13'!$D$250</definedName>
    <definedName name="VAS084_F_Ilgalaikioturt167Inventorinisnu1">'Forma 13'!$D$250</definedName>
    <definedName name="VAS084_F_Ilgalaikioturt167Kitareguliuoja1" localSheetId="12">'Forma 13'!$O$250</definedName>
    <definedName name="VAS084_F_Ilgalaikioturt167Kitareguliuoja1">'Forma 13'!$O$250</definedName>
    <definedName name="VAS084_F_Ilgalaikioturt167Kitosveiklosne1" localSheetId="12">'Forma 13'!$P$250</definedName>
    <definedName name="VAS084_F_Ilgalaikioturt167Kitosveiklosne1">'Forma 13'!$P$250</definedName>
    <definedName name="VAS084_F_Ilgalaikioturt167Lrklimatokaito1" localSheetId="12">'Forma 13'!$E$250</definedName>
    <definedName name="VAS084_F_Ilgalaikioturt167Lrklimatokaito1">'Forma 13'!$E$250</definedName>
    <definedName name="VAS084_F_Ilgalaikioturt167Nuotekudumblot1" localSheetId="12">'Forma 13'!$L$250</definedName>
    <definedName name="VAS084_F_Ilgalaikioturt167Nuotekudumblot1">'Forma 13'!$L$250</definedName>
    <definedName name="VAS084_F_Ilgalaikioturt167Nuotekusurinki1" localSheetId="12">'Forma 13'!$J$250</definedName>
    <definedName name="VAS084_F_Ilgalaikioturt167Nuotekusurinki1">'Forma 13'!$J$250</definedName>
    <definedName name="VAS084_F_Ilgalaikioturt167Nuotekuvalymas1" localSheetId="12">'Forma 13'!$K$250</definedName>
    <definedName name="VAS084_F_Ilgalaikioturt167Nuotekuvalymas1">'Forma 13'!$K$250</definedName>
    <definedName name="VAS084_F_Ilgalaikioturt167Pavirsiniunuot1" localSheetId="12">'Forma 13'!$M$250</definedName>
    <definedName name="VAS084_F_Ilgalaikioturt167Pavirsiniunuot1">'Forma 13'!$M$250</definedName>
    <definedName name="VAS084_F_Ilgalaikioturt167Turtovienetask1" localSheetId="12">'Forma 13'!$F$250</definedName>
    <definedName name="VAS084_F_Ilgalaikioturt167Turtovienetask1">'Forma 13'!$F$250</definedName>
    <definedName name="VAS084_F_Ilgalaikioturt168Apskaitosveikla1" localSheetId="12">'Forma 13'!$N$251</definedName>
    <definedName name="VAS084_F_Ilgalaikioturt168Apskaitosveikla1">'Forma 13'!$N$251</definedName>
    <definedName name="VAS084_F_Ilgalaikioturt168Geriamojovande7" localSheetId="12">'Forma 13'!$G$251</definedName>
    <definedName name="VAS084_F_Ilgalaikioturt168Geriamojovande7">'Forma 13'!$G$251</definedName>
    <definedName name="VAS084_F_Ilgalaikioturt168Geriamojovande8" localSheetId="12">'Forma 13'!$H$251</definedName>
    <definedName name="VAS084_F_Ilgalaikioturt168Geriamojovande8">'Forma 13'!$H$251</definedName>
    <definedName name="VAS084_F_Ilgalaikioturt168Geriamojovande9" localSheetId="12">'Forma 13'!$I$251</definedName>
    <definedName name="VAS084_F_Ilgalaikioturt168Geriamojovande9">'Forma 13'!$I$251</definedName>
    <definedName name="VAS084_F_Ilgalaikioturt168Inventorinisnu1" localSheetId="12">'Forma 13'!$D$251</definedName>
    <definedName name="VAS084_F_Ilgalaikioturt168Inventorinisnu1">'Forma 13'!$D$251</definedName>
    <definedName name="VAS084_F_Ilgalaikioturt168Kitareguliuoja1" localSheetId="12">'Forma 13'!$O$251</definedName>
    <definedName name="VAS084_F_Ilgalaikioturt168Kitareguliuoja1">'Forma 13'!$O$251</definedName>
    <definedName name="VAS084_F_Ilgalaikioturt168Kitosveiklosne1" localSheetId="12">'Forma 13'!$P$251</definedName>
    <definedName name="VAS084_F_Ilgalaikioturt168Kitosveiklosne1">'Forma 13'!$P$251</definedName>
    <definedName name="VAS084_F_Ilgalaikioturt168Lrklimatokaito1" localSheetId="12">'Forma 13'!$E$251</definedName>
    <definedName name="VAS084_F_Ilgalaikioturt168Lrklimatokaito1">'Forma 13'!$E$251</definedName>
    <definedName name="VAS084_F_Ilgalaikioturt168Nuotekudumblot1" localSheetId="12">'Forma 13'!$L$251</definedName>
    <definedName name="VAS084_F_Ilgalaikioturt168Nuotekudumblot1">'Forma 13'!$L$251</definedName>
    <definedName name="VAS084_F_Ilgalaikioturt168Nuotekusurinki1" localSheetId="12">'Forma 13'!$J$251</definedName>
    <definedName name="VAS084_F_Ilgalaikioturt168Nuotekusurinki1">'Forma 13'!$J$251</definedName>
    <definedName name="VAS084_F_Ilgalaikioturt168Nuotekuvalymas1" localSheetId="12">'Forma 13'!$K$251</definedName>
    <definedName name="VAS084_F_Ilgalaikioturt168Nuotekuvalymas1">'Forma 13'!$K$251</definedName>
    <definedName name="VAS084_F_Ilgalaikioturt168Pavirsiniunuot1" localSheetId="12">'Forma 13'!$M$251</definedName>
    <definedName name="VAS084_F_Ilgalaikioturt168Pavirsiniunuot1">'Forma 13'!$M$251</definedName>
    <definedName name="VAS084_F_Ilgalaikioturt168Turtovienetask1" localSheetId="12">'Forma 13'!$F$251</definedName>
    <definedName name="VAS084_F_Ilgalaikioturt168Turtovienetask1">'Forma 13'!$F$251</definedName>
    <definedName name="VAS084_F_Ilgalaikioturt16Apskaitosveikla1" localSheetId="12">'Forma 13'!$N$34</definedName>
    <definedName name="VAS084_F_Ilgalaikioturt16Apskaitosveikla1">'Forma 13'!$N$34</definedName>
    <definedName name="VAS084_F_Ilgalaikioturt16Geriamojovande7" localSheetId="12">'Forma 13'!$G$34</definedName>
    <definedName name="VAS084_F_Ilgalaikioturt16Geriamojovande7">'Forma 13'!$G$34</definedName>
    <definedName name="VAS084_F_Ilgalaikioturt16Geriamojovande8" localSheetId="12">'Forma 13'!$H$34</definedName>
    <definedName name="VAS084_F_Ilgalaikioturt16Geriamojovande8">'Forma 13'!$H$34</definedName>
    <definedName name="VAS084_F_Ilgalaikioturt16Geriamojovande9" localSheetId="12">'Forma 13'!$I$34</definedName>
    <definedName name="VAS084_F_Ilgalaikioturt16Geriamojovande9">'Forma 13'!$I$34</definedName>
    <definedName name="VAS084_F_Ilgalaikioturt16Inventorinisnu1" localSheetId="12">'Forma 13'!$D$34</definedName>
    <definedName name="VAS084_F_Ilgalaikioturt16Inventorinisnu1">'Forma 13'!$D$34</definedName>
    <definedName name="VAS084_F_Ilgalaikioturt16Kitareguliuoja1" localSheetId="12">'Forma 13'!$O$34</definedName>
    <definedName name="VAS084_F_Ilgalaikioturt16Kitareguliuoja1">'Forma 13'!$O$34</definedName>
    <definedName name="VAS084_F_Ilgalaikioturt16Kitosveiklosne1" localSheetId="12">'Forma 13'!$P$34</definedName>
    <definedName name="VAS084_F_Ilgalaikioturt16Kitosveiklosne1">'Forma 13'!$P$34</definedName>
    <definedName name="VAS084_F_Ilgalaikioturt16Lrklimatokaito1" localSheetId="12">'Forma 13'!$E$34</definedName>
    <definedName name="VAS084_F_Ilgalaikioturt16Lrklimatokaito1">'Forma 13'!$E$34</definedName>
    <definedName name="VAS084_F_Ilgalaikioturt16Nuotekudumblot1" localSheetId="12">'Forma 13'!$L$34</definedName>
    <definedName name="VAS084_F_Ilgalaikioturt16Nuotekudumblot1">'Forma 13'!$L$34</definedName>
    <definedName name="VAS084_F_Ilgalaikioturt16Nuotekusurinki1" localSheetId="12">'Forma 13'!$J$34</definedName>
    <definedName name="VAS084_F_Ilgalaikioturt16Nuotekusurinki1">'Forma 13'!$J$34</definedName>
    <definedName name="VAS084_F_Ilgalaikioturt16Nuotekuvalymas1" localSheetId="12">'Forma 13'!$K$34</definedName>
    <definedName name="VAS084_F_Ilgalaikioturt16Nuotekuvalymas1">'Forma 13'!$K$34</definedName>
    <definedName name="VAS084_F_Ilgalaikioturt16Pavirsiniunuot1" localSheetId="12">'Forma 13'!$M$34</definedName>
    <definedName name="VAS084_F_Ilgalaikioturt16Pavirsiniunuot1">'Forma 13'!$M$34</definedName>
    <definedName name="VAS084_F_Ilgalaikioturt16Turtovienetask1" localSheetId="12">'Forma 13'!$F$34</definedName>
    <definedName name="VAS084_F_Ilgalaikioturt16Turtovienetask1">'Forma 13'!$F$34</definedName>
    <definedName name="VAS084_F_Ilgalaikioturt17Apskaitosveikla1" localSheetId="12">'Forma 13'!$N$35</definedName>
    <definedName name="VAS084_F_Ilgalaikioturt17Apskaitosveikla1">'Forma 13'!$N$35</definedName>
    <definedName name="VAS084_F_Ilgalaikioturt17Geriamojovande7" localSheetId="12">'Forma 13'!$G$35</definedName>
    <definedName name="VAS084_F_Ilgalaikioturt17Geriamojovande7">'Forma 13'!$G$35</definedName>
    <definedName name="VAS084_F_Ilgalaikioturt17Geriamojovande8" localSheetId="12">'Forma 13'!$H$35</definedName>
    <definedName name="VAS084_F_Ilgalaikioturt17Geriamojovande8">'Forma 13'!$H$35</definedName>
    <definedName name="VAS084_F_Ilgalaikioturt17Geriamojovande9" localSheetId="12">'Forma 13'!$I$35</definedName>
    <definedName name="VAS084_F_Ilgalaikioturt17Geriamojovande9">'Forma 13'!$I$35</definedName>
    <definedName name="VAS084_F_Ilgalaikioturt17Inventorinisnu1" localSheetId="12">'Forma 13'!$D$35</definedName>
    <definedName name="VAS084_F_Ilgalaikioturt17Inventorinisnu1">'Forma 13'!$D$35</definedName>
    <definedName name="VAS084_F_Ilgalaikioturt17Kitareguliuoja1" localSheetId="12">'Forma 13'!$O$35</definedName>
    <definedName name="VAS084_F_Ilgalaikioturt17Kitareguliuoja1">'Forma 13'!$O$35</definedName>
    <definedName name="VAS084_F_Ilgalaikioturt17Kitosveiklosne1" localSheetId="12">'Forma 13'!$P$35</definedName>
    <definedName name="VAS084_F_Ilgalaikioturt17Kitosveiklosne1">'Forma 13'!$P$35</definedName>
    <definedName name="VAS084_F_Ilgalaikioturt17Lrklimatokaito1" localSheetId="12">'Forma 13'!$E$35</definedName>
    <definedName name="VAS084_F_Ilgalaikioturt17Lrklimatokaito1">'Forma 13'!$E$35</definedName>
    <definedName name="VAS084_F_Ilgalaikioturt17Nuotekudumblot1" localSheetId="12">'Forma 13'!$L$35</definedName>
    <definedName name="VAS084_F_Ilgalaikioturt17Nuotekudumblot1">'Forma 13'!$L$35</definedName>
    <definedName name="VAS084_F_Ilgalaikioturt17Nuotekusurinki1" localSheetId="12">'Forma 13'!$J$35</definedName>
    <definedName name="VAS084_F_Ilgalaikioturt17Nuotekusurinki1">'Forma 13'!$J$35</definedName>
    <definedName name="VAS084_F_Ilgalaikioturt17Nuotekuvalymas1" localSheetId="12">'Forma 13'!$K$35</definedName>
    <definedName name="VAS084_F_Ilgalaikioturt17Nuotekuvalymas1">'Forma 13'!$K$35</definedName>
    <definedName name="VAS084_F_Ilgalaikioturt17Pavirsiniunuot1" localSheetId="12">'Forma 13'!$M$35</definedName>
    <definedName name="VAS084_F_Ilgalaikioturt17Pavirsiniunuot1">'Forma 13'!$M$35</definedName>
    <definedName name="VAS084_F_Ilgalaikioturt17Turtovienetask1" localSheetId="12">'Forma 13'!$F$35</definedName>
    <definedName name="VAS084_F_Ilgalaikioturt17Turtovienetask1">'Forma 13'!$F$35</definedName>
    <definedName name="VAS084_F_Ilgalaikioturt18Apskaitosveikla1" localSheetId="12">'Forma 13'!$N$36</definedName>
    <definedName name="VAS084_F_Ilgalaikioturt18Apskaitosveikla1">'Forma 13'!$N$36</definedName>
    <definedName name="VAS084_F_Ilgalaikioturt18Geriamojovande7" localSheetId="12">'Forma 13'!$G$36</definedName>
    <definedName name="VAS084_F_Ilgalaikioturt18Geriamojovande7">'Forma 13'!$G$36</definedName>
    <definedName name="VAS084_F_Ilgalaikioturt18Geriamojovande8" localSheetId="12">'Forma 13'!$H$36</definedName>
    <definedName name="VAS084_F_Ilgalaikioturt18Geriamojovande8">'Forma 13'!$H$36</definedName>
    <definedName name="VAS084_F_Ilgalaikioturt18Geriamojovande9" localSheetId="12">'Forma 13'!$I$36</definedName>
    <definedName name="VAS084_F_Ilgalaikioturt18Geriamojovande9">'Forma 13'!$I$36</definedName>
    <definedName name="VAS084_F_Ilgalaikioturt18Inventorinisnu1" localSheetId="12">'Forma 13'!$D$36</definedName>
    <definedName name="VAS084_F_Ilgalaikioturt18Inventorinisnu1">'Forma 13'!$D$36</definedName>
    <definedName name="VAS084_F_Ilgalaikioturt18Kitareguliuoja1" localSheetId="12">'Forma 13'!$O$36</definedName>
    <definedName name="VAS084_F_Ilgalaikioturt18Kitareguliuoja1">'Forma 13'!$O$36</definedName>
    <definedName name="VAS084_F_Ilgalaikioturt18Kitosveiklosne1" localSheetId="12">'Forma 13'!$P$36</definedName>
    <definedName name="VAS084_F_Ilgalaikioturt18Kitosveiklosne1">'Forma 13'!$P$36</definedName>
    <definedName name="VAS084_F_Ilgalaikioturt18Lrklimatokaito1" localSheetId="12">'Forma 13'!$E$36</definedName>
    <definedName name="VAS084_F_Ilgalaikioturt18Lrklimatokaito1">'Forma 13'!$E$36</definedName>
    <definedName name="VAS084_F_Ilgalaikioturt18Nuotekudumblot1" localSheetId="12">'Forma 13'!$L$36</definedName>
    <definedName name="VAS084_F_Ilgalaikioturt18Nuotekudumblot1">'Forma 13'!$L$36</definedName>
    <definedName name="VAS084_F_Ilgalaikioturt18Nuotekusurinki1" localSheetId="12">'Forma 13'!$J$36</definedName>
    <definedName name="VAS084_F_Ilgalaikioturt18Nuotekusurinki1">'Forma 13'!$J$36</definedName>
    <definedName name="VAS084_F_Ilgalaikioturt18Nuotekuvalymas1" localSheetId="12">'Forma 13'!$K$36</definedName>
    <definedName name="VAS084_F_Ilgalaikioturt18Nuotekuvalymas1">'Forma 13'!$K$36</definedName>
    <definedName name="VAS084_F_Ilgalaikioturt18Pavirsiniunuot1" localSheetId="12">'Forma 13'!$M$36</definedName>
    <definedName name="VAS084_F_Ilgalaikioturt18Pavirsiniunuot1">'Forma 13'!$M$36</definedName>
    <definedName name="VAS084_F_Ilgalaikioturt18Turtovienetask1" localSheetId="12">'Forma 13'!$F$36</definedName>
    <definedName name="VAS084_F_Ilgalaikioturt18Turtovienetask1">'Forma 13'!$F$36</definedName>
    <definedName name="VAS084_F_Ilgalaikioturt19Apskaitosveikla1" localSheetId="12">'Forma 13'!$N$38</definedName>
    <definedName name="VAS084_F_Ilgalaikioturt19Apskaitosveikla1">'Forma 13'!$N$38</definedName>
    <definedName name="VAS084_F_Ilgalaikioturt19Geriamojovande7" localSheetId="12">'Forma 13'!$G$38</definedName>
    <definedName name="VAS084_F_Ilgalaikioturt19Geriamojovande7">'Forma 13'!$G$38</definedName>
    <definedName name="VAS084_F_Ilgalaikioturt19Geriamojovande8" localSheetId="12">'Forma 13'!$H$38</definedName>
    <definedName name="VAS084_F_Ilgalaikioturt19Geriamojovande8">'Forma 13'!$H$38</definedName>
    <definedName name="VAS084_F_Ilgalaikioturt19Geriamojovande9" localSheetId="12">'Forma 13'!$I$38</definedName>
    <definedName name="VAS084_F_Ilgalaikioturt19Geriamojovande9">'Forma 13'!$I$38</definedName>
    <definedName name="VAS084_F_Ilgalaikioturt19Inventorinisnu1" localSheetId="12">'Forma 13'!$D$38</definedName>
    <definedName name="VAS084_F_Ilgalaikioturt19Inventorinisnu1">'Forma 13'!$D$38</definedName>
    <definedName name="VAS084_F_Ilgalaikioturt19Kitareguliuoja1" localSheetId="12">'Forma 13'!$O$38</definedName>
    <definedName name="VAS084_F_Ilgalaikioturt19Kitareguliuoja1">'Forma 13'!$O$38</definedName>
    <definedName name="VAS084_F_Ilgalaikioturt19Kitosveiklosne1" localSheetId="12">'Forma 13'!$P$38</definedName>
    <definedName name="VAS084_F_Ilgalaikioturt19Kitosveiklosne1">'Forma 13'!$P$38</definedName>
    <definedName name="VAS084_F_Ilgalaikioturt19Lrklimatokaito1" localSheetId="12">'Forma 13'!$E$38</definedName>
    <definedName name="VAS084_F_Ilgalaikioturt19Lrklimatokaito1">'Forma 13'!$E$38</definedName>
    <definedName name="VAS084_F_Ilgalaikioturt19Nuotekudumblot1" localSheetId="12">'Forma 13'!$L$38</definedName>
    <definedName name="VAS084_F_Ilgalaikioturt19Nuotekudumblot1">'Forma 13'!$L$38</definedName>
    <definedName name="VAS084_F_Ilgalaikioturt19Nuotekusurinki1" localSheetId="12">'Forma 13'!$J$38</definedName>
    <definedName name="VAS084_F_Ilgalaikioturt19Nuotekusurinki1">'Forma 13'!$J$38</definedName>
    <definedName name="VAS084_F_Ilgalaikioturt19Nuotekuvalymas1" localSheetId="12">'Forma 13'!$K$38</definedName>
    <definedName name="VAS084_F_Ilgalaikioturt19Nuotekuvalymas1">'Forma 13'!$K$38</definedName>
    <definedName name="VAS084_F_Ilgalaikioturt19Pavirsiniunuot1" localSheetId="12">'Forma 13'!$M$38</definedName>
    <definedName name="VAS084_F_Ilgalaikioturt19Pavirsiniunuot1">'Forma 13'!$M$38</definedName>
    <definedName name="VAS084_F_Ilgalaikioturt19Turtovienetask1" localSheetId="12">'Forma 13'!$F$38</definedName>
    <definedName name="VAS084_F_Ilgalaikioturt19Turtovienetask1">'Forma 13'!$F$38</definedName>
    <definedName name="VAS084_F_Ilgalaikioturt1Apskaitosveikla1" localSheetId="12">'Forma 13'!$N$13</definedName>
    <definedName name="VAS084_F_Ilgalaikioturt1Apskaitosveikla1">'Forma 13'!$N$13</definedName>
    <definedName name="VAS084_F_Ilgalaikioturt1Geriamojovande7" localSheetId="12">'Forma 13'!$G$13</definedName>
    <definedName name="VAS084_F_Ilgalaikioturt1Geriamojovande7">'Forma 13'!$G$13</definedName>
    <definedName name="VAS084_F_Ilgalaikioturt1Geriamojovande8" localSheetId="12">'Forma 13'!$H$13</definedName>
    <definedName name="VAS084_F_Ilgalaikioturt1Geriamojovande8">'Forma 13'!$H$13</definedName>
    <definedName name="VAS084_F_Ilgalaikioturt1Geriamojovande9" localSheetId="12">'Forma 13'!$I$13</definedName>
    <definedName name="VAS084_F_Ilgalaikioturt1Geriamojovande9">'Forma 13'!$I$13</definedName>
    <definedName name="VAS084_F_Ilgalaikioturt1Inventorinisnu1" localSheetId="12">'Forma 13'!$D$13</definedName>
    <definedName name="VAS084_F_Ilgalaikioturt1Inventorinisnu1">'Forma 13'!$D$13</definedName>
    <definedName name="VAS084_F_Ilgalaikioturt1Kitareguliuoja1" localSheetId="12">'Forma 13'!$O$13</definedName>
    <definedName name="VAS084_F_Ilgalaikioturt1Kitareguliuoja1">'Forma 13'!$O$13</definedName>
    <definedName name="VAS084_F_Ilgalaikioturt1Kitosveiklosne1" localSheetId="12">'Forma 13'!$P$13</definedName>
    <definedName name="VAS084_F_Ilgalaikioturt1Kitosveiklosne1">'Forma 13'!$P$13</definedName>
    <definedName name="VAS084_F_Ilgalaikioturt1Lrklimatokaito1" localSheetId="12">'Forma 13'!$E$13</definedName>
    <definedName name="VAS084_F_Ilgalaikioturt1Lrklimatokaito1">'Forma 13'!$E$13</definedName>
    <definedName name="VAS084_F_Ilgalaikioturt1Nuotekudumblot1" localSheetId="12">'Forma 13'!$L$13</definedName>
    <definedName name="VAS084_F_Ilgalaikioturt1Nuotekudumblot1">'Forma 13'!$L$13</definedName>
    <definedName name="VAS084_F_Ilgalaikioturt1Nuotekusurinki1" localSheetId="12">'Forma 13'!$J$13</definedName>
    <definedName name="VAS084_F_Ilgalaikioturt1Nuotekusurinki1">'Forma 13'!$J$13</definedName>
    <definedName name="VAS084_F_Ilgalaikioturt1Nuotekuvalymas1" localSheetId="12">'Forma 13'!$K$13</definedName>
    <definedName name="VAS084_F_Ilgalaikioturt1Nuotekuvalymas1">'Forma 13'!$K$13</definedName>
    <definedName name="VAS084_F_Ilgalaikioturt1Pavirsiniunuot1" localSheetId="12">'Forma 13'!$M$13</definedName>
    <definedName name="VAS084_F_Ilgalaikioturt1Pavirsiniunuot1">'Forma 13'!$M$13</definedName>
    <definedName name="VAS084_F_Ilgalaikioturt1Turtovienetask1" localSheetId="12">'Forma 13'!$F$13</definedName>
    <definedName name="VAS084_F_Ilgalaikioturt1Turtovienetask1">'Forma 13'!$F$13</definedName>
    <definedName name="VAS084_F_Ilgalaikioturt20Apskaitosveikla1" localSheetId="12">'Forma 13'!$N$39</definedName>
    <definedName name="VAS084_F_Ilgalaikioturt20Apskaitosveikla1">'Forma 13'!$N$39</definedName>
    <definedName name="VAS084_F_Ilgalaikioturt20Geriamojovande7" localSheetId="12">'Forma 13'!$G$39</definedName>
    <definedName name="VAS084_F_Ilgalaikioturt20Geriamojovande7">'Forma 13'!$G$39</definedName>
    <definedName name="VAS084_F_Ilgalaikioturt20Geriamojovande8" localSheetId="12">'Forma 13'!$H$39</definedName>
    <definedName name="VAS084_F_Ilgalaikioturt20Geriamojovande8">'Forma 13'!$H$39</definedName>
    <definedName name="VAS084_F_Ilgalaikioturt20Geriamojovande9" localSheetId="12">'Forma 13'!$I$39</definedName>
    <definedName name="VAS084_F_Ilgalaikioturt20Geriamojovande9">'Forma 13'!$I$39</definedName>
    <definedName name="VAS084_F_Ilgalaikioturt20Inventorinisnu1" localSheetId="12">'Forma 13'!$D$39</definedName>
    <definedName name="VAS084_F_Ilgalaikioturt20Inventorinisnu1">'Forma 13'!$D$39</definedName>
    <definedName name="VAS084_F_Ilgalaikioturt20Kitareguliuoja1" localSheetId="12">'Forma 13'!$O$39</definedName>
    <definedName name="VAS084_F_Ilgalaikioturt20Kitareguliuoja1">'Forma 13'!$O$39</definedName>
    <definedName name="VAS084_F_Ilgalaikioturt20Kitosveiklosne1" localSheetId="12">'Forma 13'!$P$39</definedName>
    <definedName name="VAS084_F_Ilgalaikioturt20Kitosveiklosne1">'Forma 13'!$P$39</definedName>
    <definedName name="VAS084_F_Ilgalaikioturt20Lrklimatokaito1" localSheetId="12">'Forma 13'!$E$39</definedName>
    <definedName name="VAS084_F_Ilgalaikioturt20Lrklimatokaito1">'Forma 13'!$E$39</definedName>
    <definedName name="VAS084_F_Ilgalaikioturt20Nuotekudumblot1" localSheetId="12">'Forma 13'!$L$39</definedName>
    <definedName name="VAS084_F_Ilgalaikioturt20Nuotekudumblot1">'Forma 13'!$L$39</definedName>
    <definedName name="VAS084_F_Ilgalaikioturt20Nuotekusurinki1" localSheetId="12">'Forma 13'!$J$39</definedName>
    <definedName name="VAS084_F_Ilgalaikioturt20Nuotekusurinki1">'Forma 13'!$J$39</definedName>
    <definedName name="VAS084_F_Ilgalaikioturt20Nuotekuvalymas1" localSheetId="12">'Forma 13'!$K$39</definedName>
    <definedName name="VAS084_F_Ilgalaikioturt20Nuotekuvalymas1">'Forma 13'!$K$39</definedName>
    <definedName name="VAS084_F_Ilgalaikioturt20Pavirsiniunuot1" localSheetId="12">'Forma 13'!$M$39</definedName>
    <definedName name="VAS084_F_Ilgalaikioturt20Pavirsiniunuot1">'Forma 13'!$M$39</definedName>
    <definedName name="VAS084_F_Ilgalaikioturt20Turtovienetask1" localSheetId="12">'Forma 13'!$F$39</definedName>
    <definedName name="VAS084_F_Ilgalaikioturt20Turtovienetask1">'Forma 13'!$F$39</definedName>
    <definedName name="VAS084_F_Ilgalaikioturt21Apskaitosveikla1" localSheetId="12">'Forma 13'!$N$40</definedName>
    <definedName name="VAS084_F_Ilgalaikioturt21Apskaitosveikla1">'Forma 13'!$N$40</definedName>
    <definedName name="VAS084_F_Ilgalaikioturt21Geriamojovande7" localSheetId="12">'Forma 13'!$G$40</definedName>
    <definedName name="VAS084_F_Ilgalaikioturt21Geriamojovande7">'Forma 13'!$G$40</definedName>
    <definedName name="VAS084_F_Ilgalaikioturt21Geriamojovande8" localSheetId="12">'Forma 13'!$H$40</definedName>
    <definedName name="VAS084_F_Ilgalaikioturt21Geriamojovande8">'Forma 13'!$H$40</definedName>
    <definedName name="VAS084_F_Ilgalaikioturt21Geriamojovande9" localSheetId="12">'Forma 13'!$I$40</definedName>
    <definedName name="VAS084_F_Ilgalaikioturt21Geriamojovande9">'Forma 13'!$I$40</definedName>
    <definedName name="VAS084_F_Ilgalaikioturt21Inventorinisnu1" localSheetId="12">'Forma 13'!$D$40</definedName>
    <definedName name="VAS084_F_Ilgalaikioturt21Inventorinisnu1">'Forma 13'!$D$40</definedName>
    <definedName name="VAS084_F_Ilgalaikioturt21Kitareguliuoja1" localSheetId="12">'Forma 13'!$O$40</definedName>
    <definedName name="VAS084_F_Ilgalaikioturt21Kitareguliuoja1">'Forma 13'!$O$40</definedName>
    <definedName name="VAS084_F_Ilgalaikioturt21Kitosveiklosne1" localSheetId="12">'Forma 13'!$P$40</definedName>
    <definedName name="VAS084_F_Ilgalaikioturt21Kitosveiklosne1">'Forma 13'!$P$40</definedName>
    <definedName name="VAS084_F_Ilgalaikioturt21Lrklimatokaito1" localSheetId="12">'Forma 13'!$E$40</definedName>
    <definedName name="VAS084_F_Ilgalaikioturt21Lrklimatokaito1">'Forma 13'!$E$40</definedName>
    <definedName name="VAS084_F_Ilgalaikioturt21Nuotekudumblot1" localSheetId="12">'Forma 13'!$L$40</definedName>
    <definedName name="VAS084_F_Ilgalaikioturt21Nuotekudumblot1">'Forma 13'!$L$40</definedName>
    <definedName name="VAS084_F_Ilgalaikioturt21Nuotekusurinki1" localSheetId="12">'Forma 13'!$J$40</definedName>
    <definedName name="VAS084_F_Ilgalaikioturt21Nuotekusurinki1">'Forma 13'!$J$40</definedName>
    <definedName name="VAS084_F_Ilgalaikioturt21Nuotekuvalymas1" localSheetId="12">'Forma 13'!$K$40</definedName>
    <definedName name="VAS084_F_Ilgalaikioturt21Nuotekuvalymas1">'Forma 13'!$K$40</definedName>
    <definedName name="VAS084_F_Ilgalaikioturt21Pavirsiniunuot1" localSheetId="12">'Forma 13'!$M$40</definedName>
    <definedName name="VAS084_F_Ilgalaikioturt21Pavirsiniunuot1">'Forma 13'!$M$40</definedName>
    <definedName name="VAS084_F_Ilgalaikioturt21Turtovienetask1" localSheetId="12">'Forma 13'!$F$40</definedName>
    <definedName name="VAS084_F_Ilgalaikioturt21Turtovienetask1">'Forma 13'!$F$40</definedName>
    <definedName name="VAS084_F_Ilgalaikioturt22Apskaitosveikla1" localSheetId="12">'Forma 13'!$N$42</definedName>
    <definedName name="VAS084_F_Ilgalaikioturt22Apskaitosveikla1">'Forma 13'!$N$42</definedName>
    <definedName name="VAS084_F_Ilgalaikioturt22Geriamojovande7" localSheetId="12">'Forma 13'!$G$42</definedName>
    <definedName name="VAS084_F_Ilgalaikioturt22Geriamojovande7">'Forma 13'!$G$42</definedName>
    <definedName name="VAS084_F_Ilgalaikioturt22Geriamojovande8" localSheetId="12">'Forma 13'!$H$42</definedName>
    <definedName name="VAS084_F_Ilgalaikioturt22Geriamojovande8">'Forma 13'!$H$42</definedName>
    <definedName name="VAS084_F_Ilgalaikioturt22Geriamojovande9" localSheetId="12">'Forma 13'!$I$42</definedName>
    <definedName name="VAS084_F_Ilgalaikioturt22Geriamojovande9">'Forma 13'!$I$42</definedName>
    <definedName name="VAS084_F_Ilgalaikioturt22Inventorinisnu1" localSheetId="12">'Forma 13'!$D$42</definedName>
    <definedName name="VAS084_F_Ilgalaikioturt22Inventorinisnu1">'Forma 13'!$D$42</definedName>
    <definedName name="VAS084_F_Ilgalaikioturt22Kitareguliuoja1" localSheetId="12">'Forma 13'!$O$42</definedName>
    <definedName name="VAS084_F_Ilgalaikioturt22Kitareguliuoja1">'Forma 13'!$O$42</definedName>
    <definedName name="VAS084_F_Ilgalaikioturt22Kitosveiklosne1" localSheetId="12">'Forma 13'!$P$42</definedName>
    <definedName name="VAS084_F_Ilgalaikioturt22Kitosveiklosne1">'Forma 13'!$P$42</definedName>
    <definedName name="VAS084_F_Ilgalaikioturt22Lrklimatokaito1" localSheetId="12">'Forma 13'!$E$42</definedName>
    <definedName name="VAS084_F_Ilgalaikioturt22Lrklimatokaito1">'Forma 13'!$E$42</definedName>
    <definedName name="VAS084_F_Ilgalaikioturt22Nuotekudumblot1" localSheetId="12">'Forma 13'!$L$42</definedName>
    <definedName name="VAS084_F_Ilgalaikioturt22Nuotekudumblot1">'Forma 13'!$L$42</definedName>
    <definedName name="VAS084_F_Ilgalaikioturt22Nuotekusurinki1" localSheetId="12">'Forma 13'!$J$42</definedName>
    <definedName name="VAS084_F_Ilgalaikioturt22Nuotekusurinki1">'Forma 13'!$J$42</definedName>
    <definedName name="VAS084_F_Ilgalaikioturt22Nuotekuvalymas1" localSheetId="12">'Forma 13'!$K$42</definedName>
    <definedName name="VAS084_F_Ilgalaikioturt22Nuotekuvalymas1">'Forma 13'!$K$42</definedName>
    <definedName name="VAS084_F_Ilgalaikioturt22Pavirsiniunuot1" localSheetId="12">'Forma 13'!$M$42</definedName>
    <definedName name="VAS084_F_Ilgalaikioturt22Pavirsiniunuot1">'Forma 13'!$M$42</definedName>
    <definedName name="VAS084_F_Ilgalaikioturt22Turtovienetask1" localSheetId="12">'Forma 13'!$F$42</definedName>
    <definedName name="VAS084_F_Ilgalaikioturt22Turtovienetask1">'Forma 13'!$F$42</definedName>
    <definedName name="VAS084_F_Ilgalaikioturt23Apskaitosveikla1" localSheetId="12">'Forma 13'!$N$43</definedName>
    <definedName name="VAS084_F_Ilgalaikioturt23Apskaitosveikla1">'Forma 13'!$N$43</definedName>
    <definedName name="VAS084_F_Ilgalaikioturt23Geriamojovande7" localSheetId="12">'Forma 13'!$G$43</definedName>
    <definedName name="VAS084_F_Ilgalaikioturt23Geriamojovande7">'Forma 13'!$G$43</definedName>
    <definedName name="VAS084_F_Ilgalaikioturt23Geriamojovande8" localSheetId="12">'Forma 13'!$H$43</definedName>
    <definedName name="VAS084_F_Ilgalaikioturt23Geriamojovande8">'Forma 13'!$H$43</definedName>
    <definedName name="VAS084_F_Ilgalaikioturt23Geriamojovande9" localSheetId="12">'Forma 13'!$I$43</definedName>
    <definedName name="VAS084_F_Ilgalaikioturt23Geriamojovande9">'Forma 13'!$I$43</definedName>
    <definedName name="VAS084_F_Ilgalaikioturt23Inventorinisnu1" localSheetId="12">'Forma 13'!$D$43</definedName>
    <definedName name="VAS084_F_Ilgalaikioturt23Inventorinisnu1">'Forma 13'!$D$43</definedName>
    <definedName name="VAS084_F_Ilgalaikioturt23Kitareguliuoja1" localSheetId="12">'Forma 13'!$O$43</definedName>
    <definedName name="VAS084_F_Ilgalaikioturt23Kitareguliuoja1">'Forma 13'!$O$43</definedName>
    <definedName name="VAS084_F_Ilgalaikioturt23Kitosveiklosne1" localSheetId="12">'Forma 13'!$P$43</definedName>
    <definedName name="VAS084_F_Ilgalaikioturt23Kitosveiklosne1">'Forma 13'!$P$43</definedName>
    <definedName name="VAS084_F_Ilgalaikioturt23Lrklimatokaito1" localSheetId="12">'Forma 13'!$E$43</definedName>
    <definedName name="VAS084_F_Ilgalaikioturt23Lrklimatokaito1">'Forma 13'!$E$43</definedName>
    <definedName name="VAS084_F_Ilgalaikioturt23Nuotekudumblot1" localSheetId="12">'Forma 13'!$L$43</definedName>
    <definedName name="VAS084_F_Ilgalaikioturt23Nuotekudumblot1">'Forma 13'!$L$43</definedName>
    <definedName name="VAS084_F_Ilgalaikioturt23Nuotekusurinki1" localSheetId="12">'Forma 13'!$J$43</definedName>
    <definedName name="VAS084_F_Ilgalaikioturt23Nuotekusurinki1">'Forma 13'!$J$43</definedName>
    <definedName name="VAS084_F_Ilgalaikioturt23Nuotekuvalymas1" localSheetId="12">'Forma 13'!$K$43</definedName>
    <definedName name="VAS084_F_Ilgalaikioturt23Nuotekuvalymas1">'Forma 13'!$K$43</definedName>
    <definedName name="VAS084_F_Ilgalaikioturt23Pavirsiniunuot1" localSheetId="12">'Forma 13'!$M$43</definedName>
    <definedName name="VAS084_F_Ilgalaikioturt23Pavirsiniunuot1">'Forma 13'!$M$43</definedName>
    <definedName name="VAS084_F_Ilgalaikioturt23Turtovienetask1" localSheetId="12">'Forma 13'!$F$43</definedName>
    <definedName name="VAS084_F_Ilgalaikioturt23Turtovienetask1">'Forma 13'!$F$43</definedName>
    <definedName name="VAS084_F_Ilgalaikioturt24Apskaitosveikla1" localSheetId="12">'Forma 13'!$N$44</definedName>
    <definedName name="VAS084_F_Ilgalaikioturt24Apskaitosveikla1">'Forma 13'!$N$44</definedName>
    <definedName name="VAS084_F_Ilgalaikioturt24Geriamojovande7" localSheetId="12">'Forma 13'!$G$44</definedName>
    <definedName name="VAS084_F_Ilgalaikioturt24Geriamojovande7">'Forma 13'!$G$44</definedName>
    <definedName name="VAS084_F_Ilgalaikioturt24Geriamojovande8" localSheetId="12">'Forma 13'!$H$44</definedName>
    <definedName name="VAS084_F_Ilgalaikioturt24Geriamojovande8">'Forma 13'!$H$44</definedName>
    <definedName name="VAS084_F_Ilgalaikioturt24Geriamojovande9" localSheetId="12">'Forma 13'!$I$44</definedName>
    <definedName name="VAS084_F_Ilgalaikioturt24Geriamojovande9">'Forma 13'!$I$44</definedName>
    <definedName name="VAS084_F_Ilgalaikioturt24Inventorinisnu1" localSheetId="12">'Forma 13'!$D$44</definedName>
    <definedName name="VAS084_F_Ilgalaikioturt24Inventorinisnu1">'Forma 13'!$D$44</definedName>
    <definedName name="VAS084_F_Ilgalaikioturt24Kitareguliuoja1" localSheetId="12">'Forma 13'!$O$44</definedName>
    <definedName name="VAS084_F_Ilgalaikioturt24Kitareguliuoja1">'Forma 13'!$O$44</definedName>
    <definedName name="VAS084_F_Ilgalaikioturt24Kitosveiklosne1" localSheetId="12">'Forma 13'!$P$44</definedName>
    <definedName name="VAS084_F_Ilgalaikioturt24Kitosveiklosne1">'Forma 13'!$P$44</definedName>
    <definedName name="VAS084_F_Ilgalaikioturt24Lrklimatokaito1" localSheetId="12">'Forma 13'!$E$44</definedName>
    <definedName name="VAS084_F_Ilgalaikioturt24Lrklimatokaito1">'Forma 13'!$E$44</definedName>
    <definedName name="VAS084_F_Ilgalaikioturt24Nuotekudumblot1" localSheetId="12">'Forma 13'!$L$44</definedName>
    <definedName name="VAS084_F_Ilgalaikioturt24Nuotekudumblot1">'Forma 13'!$L$44</definedName>
    <definedName name="VAS084_F_Ilgalaikioturt24Nuotekusurinki1" localSheetId="12">'Forma 13'!$J$44</definedName>
    <definedName name="VAS084_F_Ilgalaikioturt24Nuotekusurinki1">'Forma 13'!$J$44</definedName>
    <definedName name="VAS084_F_Ilgalaikioturt24Nuotekuvalymas1" localSheetId="12">'Forma 13'!$K$44</definedName>
    <definedName name="VAS084_F_Ilgalaikioturt24Nuotekuvalymas1">'Forma 13'!$K$44</definedName>
    <definedName name="VAS084_F_Ilgalaikioturt24Pavirsiniunuot1" localSheetId="12">'Forma 13'!$M$44</definedName>
    <definedName name="VAS084_F_Ilgalaikioturt24Pavirsiniunuot1">'Forma 13'!$M$44</definedName>
    <definedName name="VAS084_F_Ilgalaikioturt24Turtovienetask1" localSheetId="12">'Forma 13'!$F$44</definedName>
    <definedName name="VAS084_F_Ilgalaikioturt24Turtovienetask1">'Forma 13'!$F$44</definedName>
    <definedName name="VAS084_F_Ilgalaikioturt25Apskaitosveikla1" localSheetId="12">'Forma 13'!$N$46</definedName>
    <definedName name="VAS084_F_Ilgalaikioturt25Apskaitosveikla1">'Forma 13'!$N$46</definedName>
    <definedName name="VAS084_F_Ilgalaikioturt25Geriamojovande7" localSheetId="12">'Forma 13'!$G$46</definedName>
    <definedName name="VAS084_F_Ilgalaikioturt25Geriamojovande7">'Forma 13'!$G$46</definedName>
    <definedName name="VAS084_F_Ilgalaikioturt25Geriamojovande8" localSheetId="12">'Forma 13'!$H$46</definedName>
    <definedName name="VAS084_F_Ilgalaikioturt25Geriamojovande8">'Forma 13'!$H$46</definedName>
    <definedName name="VAS084_F_Ilgalaikioturt25Geriamojovande9" localSheetId="12">'Forma 13'!$I$46</definedName>
    <definedName name="VAS084_F_Ilgalaikioturt25Geriamojovande9">'Forma 13'!$I$46</definedName>
    <definedName name="VAS084_F_Ilgalaikioturt25Inventorinisnu1" localSheetId="12">'Forma 13'!$D$46</definedName>
    <definedName name="VAS084_F_Ilgalaikioturt25Inventorinisnu1">'Forma 13'!$D$46</definedName>
    <definedName name="VAS084_F_Ilgalaikioturt25Kitareguliuoja1" localSheetId="12">'Forma 13'!$O$46</definedName>
    <definedName name="VAS084_F_Ilgalaikioturt25Kitareguliuoja1">'Forma 13'!$O$46</definedName>
    <definedName name="VAS084_F_Ilgalaikioturt25Kitosveiklosne1" localSheetId="12">'Forma 13'!$P$46</definedName>
    <definedName name="VAS084_F_Ilgalaikioturt25Kitosveiklosne1">'Forma 13'!$P$46</definedName>
    <definedName name="VAS084_F_Ilgalaikioturt25Lrklimatokaito1" localSheetId="12">'Forma 13'!$E$46</definedName>
    <definedName name="VAS084_F_Ilgalaikioturt25Lrklimatokaito1">'Forma 13'!$E$46</definedName>
    <definedName name="VAS084_F_Ilgalaikioturt25Nuotekudumblot1" localSheetId="12">'Forma 13'!$L$46</definedName>
    <definedName name="VAS084_F_Ilgalaikioturt25Nuotekudumblot1">'Forma 13'!$L$46</definedName>
    <definedName name="VAS084_F_Ilgalaikioturt25Nuotekusurinki1" localSheetId="12">'Forma 13'!$J$46</definedName>
    <definedName name="VAS084_F_Ilgalaikioturt25Nuotekusurinki1">'Forma 13'!$J$46</definedName>
    <definedName name="VAS084_F_Ilgalaikioturt25Nuotekuvalymas1" localSheetId="12">'Forma 13'!$K$46</definedName>
    <definedName name="VAS084_F_Ilgalaikioturt25Nuotekuvalymas1">'Forma 13'!$K$46</definedName>
    <definedName name="VAS084_F_Ilgalaikioturt25Pavirsiniunuot1" localSheetId="12">'Forma 13'!$M$46</definedName>
    <definedName name="VAS084_F_Ilgalaikioturt25Pavirsiniunuot1">'Forma 13'!$M$46</definedName>
    <definedName name="VAS084_F_Ilgalaikioturt25Turtovienetask1" localSheetId="12">'Forma 13'!$F$46</definedName>
    <definedName name="VAS084_F_Ilgalaikioturt25Turtovienetask1">'Forma 13'!$F$46</definedName>
    <definedName name="VAS084_F_Ilgalaikioturt26Apskaitosveikla1" localSheetId="12">'Forma 13'!$N$47</definedName>
    <definedName name="VAS084_F_Ilgalaikioturt26Apskaitosveikla1">'Forma 13'!$N$47</definedName>
    <definedName name="VAS084_F_Ilgalaikioturt26Geriamojovande7" localSheetId="12">'Forma 13'!$G$47</definedName>
    <definedName name="VAS084_F_Ilgalaikioturt26Geriamojovande7">'Forma 13'!$G$47</definedName>
    <definedName name="VAS084_F_Ilgalaikioturt26Geriamojovande8" localSheetId="12">'Forma 13'!$H$47</definedName>
    <definedName name="VAS084_F_Ilgalaikioturt26Geriamojovande8">'Forma 13'!$H$47</definedName>
    <definedName name="VAS084_F_Ilgalaikioturt26Geriamojovande9" localSheetId="12">'Forma 13'!$I$47</definedName>
    <definedName name="VAS084_F_Ilgalaikioturt26Geriamojovande9">'Forma 13'!$I$47</definedName>
    <definedName name="VAS084_F_Ilgalaikioturt26Inventorinisnu1" localSheetId="12">'Forma 13'!$D$47</definedName>
    <definedName name="VAS084_F_Ilgalaikioturt26Inventorinisnu1">'Forma 13'!$D$47</definedName>
    <definedName name="VAS084_F_Ilgalaikioturt26Kitareguliuoja1" localSheetId="12">'Forma 13'!$O$47</definedName>
    <definedName name="VAS084_F_Ilgalaikioturt26Kitareguliuoja1">'Forma 13'!$O$47</definedName>
    <definedName name="VAS084_F_Ilgalaikioturt26Kitosveiklosne1" localSheetId="12">'Forma 13'!$P$47</definedName>
    <definedName name="VAS084_F_Ilgalaikioturt26Kitosveiklosne1">'Forma 13'!$P$47</definedName>
    <definedName name="VAS084_F_Ilgalaikioturt26Lrklimatokaito1" localSheetId="12">'Forma 13'!$E$47</definedName>
    <definedName name="VAS084_F_Ilgalaikioturt26Lrklimatokaito1">'Forma 13'!$E$47</definedName>
    <definedName name="VAS084_F_Ilgalaikioturt26Nuotekudumblot1" localSheetId="12">'Forma 13'!$L$47</definedName>
    <definedName name="VAS084_F_Ilgalaikioturt26Nuotekudumblot1">'Forma 13'!$L$47</definedName>
    <definedName name="VAS084_F_Ilgalaikioturt26Nuotekusurinki1" localSheetId="12">'Forma 13'!$J$47</definedName>
    <definedName name="VAS084_F_Ilgalaikioturt26Nuotekusurinki1">'Forma 13'!$J$47</definedName>
    <definedName name="VAS084_F_Ilgalaikioturt26Nuotekuvalymas1" localSheetId="12">'Forma 13'!$K$47</definedName>
    <definedName name="VAS084_F_Ilgalaikioturt26Nuotekuvalymas1">'Forma 13'!$K$47</definedName>
    <definedName name="VAS084_F_Ilgalaikioturt26Pavirsiniunuot1" localSheetId="12">'Forma 13'!$M$47</definedName>
    <definedName name="VAS084_F_Ilgalaikioturt26Pavirsiniunuot1">'Forma 13'!$M$47</definedName>
    <definedName name="VAS084_F_Ilgalaikioturt26Turtovienetask1" localSheetId="12">'Forma 13'!$F$47</definedName>
    <definedName name="VAS084_F_Ilgalaikioturt26Turtovienetask1">'Forma 13'!$F$47</definedName>
    <definedName name="VAS084_F_Ilgalaikioturt27Apskaitosveikla1" localSheetId="12">'Forma 13'!$N$48</definedName>
    <definedName name="VAS084_F_Ilgalaikioturt27Apskaitosveikla1">'Forma 13'!$N$48</definedName>
    <definedName name="VAS084_F_Ilgalaikioturt27Geriamojovande7" localSheetId="12">'Forma 13'!$G$48</definedName>
    <definedName name="VAS084_F_Ilgalaikioturt27Geriamojovande7">'Forma 13'!$G$48</definedName>
    <definedName name="VAS084_F_Ilgalaikioturt27Geriamojovande8" localSheetId="12">'Forma 13'!$H$48</definedName>
    <definedName name="VAS084_F_Ilgalaikioturt27Geriamojovande8">'Forma 13'!$H$48</definedName>
    <definedName name="VAS084_F_Ilgalaikioturt27Geriamojovande9" localSheetId="12">'Forma 13'!$I$48</definedName>
    <definedName name="VAS084_F_Ilgalaikioturt27Geriamojovande9">'Forma 13'!$I$48</definedName>
    <definedName name="VAS084_F_Ilgalaikioturt27Inventorinisnu1" localSheetId="12">'Forma 13'!$D$48</definedName>
    <definedName name="VAS084_F_Ilgalaikioturt27Inventorinisnu1">'Forma 13'!$D$48</definedName>
    <definedName name="VAS084_F_Ilgalaikioturt27Kitareguliuoja1" localSheetId="12">'Forma 13'!$O$48</definedName>
    <definedName name="VAS084_F_Ilgalaikioturt27Kitareguliuoja1">'Forma 13'!$O$48</definedName>
    <definedName name="VAS084_F_Ilgalaikioturt27Kitosveiklosne1" localSheetId="12">'Forma 13'!$P$48</definedName>
    <definedName name="VAS084_F_Ilgalaikioturt27Kitosveiklosne1">'Forma 13'!$P$48</definedName>
    <definedName name="VAS084_F_Ilgalaikioturt27Lrklimatokaito1" localSheetId="12">'Forma 13'!$E$48</definedName>
    <definedName name="VAS084_F_Ilgalaikioturt27Lrklimatokaito1">'Forma 13'!$E$48</definedName>
    <definedName name="VAS084_F_Ilgalaikioturt27Nuotekudumblot1" localSheetId="12">'Forma 13'!$L$48</definedName>
    <definedName name="VAS084_F_Ilgalaikioturt27Nuotekudumblot1">'Forma 13'!$L$48</definedName>
    <definedName name="VAS084_F_Ilgalaikioturt27Nuotekusurinki1" localSheetId="12">'Forma 13'!$J$48</definedName>
    <definedName name="VAS084_F_Ilgalaikioturt27Nuotekusurinki1">'Forma 13'!$J$48</definedName>
    <definedName name="VAS084_F_Ilgalaikioturt27Nuotekuvalymas1" localSheetId="12">'Forma 13'!$K$48</definedName>
    <definedName name="VAS084_F_Ilgalaikioturt27Nuotekuvalymas1">'Forma 13'!$K$48</definedName>
    <definedName name="VAS084_F_Ilgalaikioturt27Pavirsiniunuot1" localSheetId="12">'Forma 13'!$M$48</definedName>
    <definedName name="VAS084_F_Ilgalaikioturt27Pavirsiniunuot1">'Forma 13'!$M$48</definedName>
    <definedName name="VAS084_F_Ilgalaikioturt27Turtovienetask1" localSheetId="12">'Forma 13'!$F$48</definedName>
    <definedName name="VAS084_F_Ilgalaikioturt27Turtovienetask1">'Forma 13'!$F$48</definedName>
    <definedName name="VAS084_F_Ilgalaikioturt28Apskaitosveikla1" localSheetId="12">'Forma 13'!$N$51</definedName>
    <definedName name="VAS084_F_Ilgalaikioturt28Apskaitosveikla1">'Forma 13'!$N$51</definedName>
    <definedName name="VAS084_F_Ilgalaikioturt28Geriamojovande7" localSheetId="12">'Forma 13'!$G$51</definedName>
    <definedName name="VAS084_F_Ilgalaikioturt28Geriamojovande7">'Forma 13'!$G$51</definedName>
    <definedName name="VAS084_F_Ilgalaikioturt28Geriamojovande8" localSheetId="12">'Forma 13'!$H$51</definedName>
    <definedName name="VAS084_F_Ilgalaikioturt28Geriamojovande8">'Forma 13'!$H$51</definedName>
    <definedName name="VAS084_F_Ilgalaikioturt28Geriamojovande9" localSheetId="12">'Forma 13'!$I$51</definedName>
    <definedName name="VAS084_F_Ilgalaikioturt28Geriamojovande9">'Forma 13'!$I$51</definedName>
    <definedName name="VAS084_F_Ilgalaikioturt28Inventorinisnu1" localSheetId="12">'Forma 13'!$D$51</definedName>
    <definedName name="VAS084_F_Ilgalaikioturt28Inventorinisnu1">'Forma 13'!$D$51</definedName>
    <definedName name="VAS084_F_Ilgalaikioturt28Kitareguliuoja1" localSheetId="12">'Forma 13'!$O$51</definedName>
    <definedName name="VAS084_F_Ilgalaikioturt28Kitareguliuoja1">'Forma 13'!$O$51</definedName>
    <definedName name="VAS084_F_Ilgalaikioturt28Kitosveiklosne1" localSheetId="12">'Forma 13'!$P$51</definedName>
    <definedName name="VAS084_F_Ilgalaikioturt28Kitosveiklosne1">'Forma 13'!$P$51</definedName>
    <definedName name="VAS084_F_Ilgalaikioturt28Lrklimatokaito1" localSheetId="12">'Forma 13'!$E$51</definedName>
    <definedName name="VAS084_F_Ilgalaikioturt28Lrklimatokaito1">'Forma 13'!$E$51</definedName>
    <definedName name="VAS084_F_Ilgalaikioturt28Nuotekudumblot1" localSheetId="12">'Forma 13'!$L$51</definedName>
    <definedName name="VAS084_F_Ilgalaikioturt28Nuotekudumblot1">'Forma 13'!$L$51</definedName>
    <definedName name="VAS084_F_Ilgalaikioturt28Nuotekusurinki1" localSheetId="12">'Forma 13'!$J$51</definedName>
    <definedName name="VAS084_F_Ilgalaikioturt28Nuotekusurinki1">'Forma 13'!$J$51</definedName>
    <definedName name="VAS084_F_Ilgalaikioturt28Nuotekuvalymas1" localSheetId="12">'Forma 13'!$K$51</definedName>
    <definedName name="VAS084_F_Ilgalaikioturt28Nuotekuvalymas1">'Forma 13'!$K$51</definedName>
    <definedName name="VAS084_F_Ilgalaikioturt28Pavirsiniunuot1" localSheetId="12">'Forma 13'!$M$51</definedName>
    <definedName name="VAS084_F_Ilgalaikioturt28Pavirsiniunuot1">'Forma 13'!$M$51</definedName>
    <definedName name="VAS084_F_Ilgalaikioturt28Turtovienetask1" localSheetId="12">'Forma 13'!$F$51</definedName>
    <definedName name="VAS084_F_Ilgalaikioturt28Turtovienetask1">'Forma 13'!$F$51</definedName>
    <definedName name="VAS084_F_Ilgalaikioturt29Apskaitosveikla1" localSheetId="12">'Forma 13'!$N$52</definedName>
    <definedName name="VAS084_F_Ilgalaikioturt29Apskaitosveikla1">'Forma 13'!$N$52</definedName>
    <definedName name="VAS084_F_Ilgalaikioturt29Geriamojovande7" localSheetId="12">'Forma 13'!$G$52</definedName>
    <definedName name="VAS084_F_Ilgalaikioturt29Geriamojovande7">'Forma 13'!$G$52</definedName>
    <definedName name="VAS084_F_Ilgalaikioturt29Geriamojovande8" localSheetId="12">'Forma 13'!$H$52</definedName>
    <definedName name="VAS084_F_Ilgalaikioturt29Geriamojovande8">'Forma 13'!$H$52</definedName>
    <definedName name="VAS084_F_Ilgalaikioturt29Geriamojovande9" localSheetId="12">'Forma 13'!$I$52</definedName>
    <definedName name="VAS084_F_Ilgalaikioturt29Geriamojovande9">'Forma 13'!$I$52</definedName>
    <definedName name="VAS084_F_Ilgalaikioturt29Inventorinisnu1" localSheetId="12">'Forma 13'!$D$52</definedName>
    <definedName name="VAS084_F_Ilgalaikioturt29Inventorinisnu1">'Forma 13'!$D$52</definedName>
    <definedName name="VAS084_F_Ilgalaikioturt29Kitareguliuoja1" localSheetId="12">'Forma 13'!$O$52</definedName>
    <definedName name="VAS084_F_Ilgalaikioturt29Kitareguliuoja1">'Forma 13'!$O$52</definedName>
    <definedName name="VAS084_F_Ilgalaikioturt29Kitosveiklosne1" localSheetId="12">'Forma 13'!$P$52</definedName>
    <definedName name="VAS084_F_Ilgalaikioturt29Kitosveiklosne1">'Forma 13'!$P$52</definedName>
    <definedName name="VAS084_F_Ilgalaikioturt29Lrklimatokaito1" localSheetId="12">'Forma 13'!$E$52</definedName>
    <definedName name="VAS084_F_Ilgalaikioturt29Lrklimatokaito1">'Forma 13'!$E$52</definedName>
    <definedName name="VAS084_F_Ilgalaikioturt29Nuotekudumblot1" localSheetId="12">'Forma 13'!$L$52</definedName>
    <definedName name="VAS084_F_Ilgalaikioturt29Nuotekudumblot1">'Forma 13'!$L$52</definedName>
    <definedName name="VAS084_F_Ilgalaikioturt29Nuotekusurinki1" localSheetId="12">'Forma 13'!$J$52</definedName>
    <definedName name="VAS084_F_Ilgalaikioturt29Nuotekusurinki1">'Forma 13'!$J$52</definedName>
    <definedName name="VAS084_F_Ilgalaikioturt29Nuotekuvalymas1" localSheetId="12">'Forma 13'!$K$52</definedName>
    <definedName name="VAS084_F_Ilgalaikioturt29Nuotekuvalymas1">'Forma 13'!$K$52</definedName>
    <definedName name="VAS084_F_Ilgalaikioturt29Pavirsiniunuot1" localSheetId="12">'Forma 13'!$M$52</definedName>
    <definedName name="VAS084_F_Ilgalaikioturt29Pavirsiniunuot1">'Forma 13'!$M$52</definedName>
    <definedName name="VAS084_F_Ilgalaikioturt29Turtovienetask1" localSheetId="12">'Forma 13'!$F$52</definedName>
    <definedName name="VAS084_F_Ilgalaikioturt29Turtovienetask1">'Forma 13'!$F$52</definedName>
    <definedName name="VAS084_F_Ilgalaikioturt2Apskaitosveikla1" localSheetId="12">'Forma 13'!$N$14</definedName>
    <definedName name="VAS084_F_Ilgalaikioturt2Apskaitosveikla1">'Forma 13'!$N$14</definedName>
    <definedName name="VAS084_F_Ilgalaikioturt2Geriamojovande7" localSheetId="12">'Forma 13'!$G$14</definedName>
    <definedName name="VAS084_F_Ilgalaikioturt2Geriamojovande7">'Forma 13'!$G$14</definedName>
    <definedName name="VAS084_F_Ilgalaikioturt2Geriamojovande8" localSheetId="12">'Forma 13'!$H$14</definedName>
    <definedName name="VAS084_F_Ilgalaikioturt2Geriamojovande8">'Forma 13'!$H$14</definedName>
    <definedName name="VAS084_F_Ilgalaikioturt2Geriamojovande9" localSheetId="12">'Forma 13'!$I$14</definedName>
    <definedName name="VAS084_F_Ilgalaikioturt2Geriamojovande9">'Forma 13'!$I$14</definedName>
    <definedName name="VAS084_F_Ilgalaikioturt2Inventorinisnu1" localSheetId="12">'Forma 13'!$D$14</definedName>
    <definedName name="VAS084_F_Ilgalaikioturt2Inventorinisnu1">'Forma 13'!$D$14</definedName>
    <definedName name="VAS084_F_Ilgalaikioturt2Kitareguliuoja1" localSheetId="12">'Forma 13'!$O$14</definedName>
    <definedName name="VAS084_F_Ilgalaikioturt2Kitareguliuoja1">'Forma 13'!$O$14</definedName>
    <definedName name="VAS084_F_Ilgalaikioturt2Kitosveiklosne1" localSheetId="12">'Forma 13'!$P$14</definedName>
    <definedName name="VAS084_F_Ilgalaikioturt2Kitosveiklosne1">'Forma 13'!$P$14</definedName>
    <definedName name="VAS084_F_Ilgalaikioturt2Lrklimatokaito1" localSheetId="12">'Forma 13'!$E$14</definedName>
    <definedName name="VAS084_F_Ilgalaikioturt2Lrklimatokaito1">'Forma 13'!$E$14</definedName>
    <definedName name="VAS084_F_Ilgalaikioturt2Nuotekudumblot1" localSheetId="12">'Forma 13'!$L$14</definedName>
    <definedName name="VAS084_F_Ilgalaikioturt2Nuotekudumblot1">'Forma 13'!$L$14</definedName>
    <definedName name="VAS084_F_Ilgalaikioturt2Nuotekusurinki1" localSheetId="12">'Forma 13'!$J$14</definedName>
    <definedName name="VAS084_F_Ilgalaikioturt2Nuotekusurinki1">'Forma 13'!$J$14</definedName>
    <definedName name="VAS084_F_Ilgalaikioturt2Nuotekuvalymas1" localSheetId="12">'Forma 13'!$K$14</definedName>
    <definedName name="VAS084_F_Ilgalaikioturt2Nuotekuvalymas1">'Forma 13'!$K$14</definedName>
    <definedName name="VAS084_F_Ilgalaikioturt2Pavirsiniunuot1" localSheetId="12">'Forma 13'!$M$14</definedName>
    <definedName name="VAS084_F_Ilgalaikioturt2Pavirsiniunuot1">'Forma 13'!$M$14</definedName>
    <definedName name="VAS084_F_Ilgalaikioturt2Turtovienetask1" localSheetId="12">'Forma 13'!$F$14</definedName>
    <definedName name="VAS084_F_Ilgalaikioturt2Turtovienetask1">'Forma 13'!$F$14</definedName>
    <definedName name="VAS084_F_Ilgalaikioturt30Apskaitosveikla1" localSheetId="12">'Forma 13'!$N$53</definedName>
    <definedName name="VAS084_F_Ilgalaikioturt30Apskaitosveikla1">'Forma 13'!$N$53</definedName>
    <definedName name="VAS084_F_Ilgalaikioturt30Geriamojovande7" localSheetId="12">'Forma 13'!$G$53</definedName>
    <definedName name="VAS084_F_Ilgalaikioturt30Geriamojovande7">'Forma 13'!$G$53</definedName>
    <definedName name="VAS084_F_Ilgalaikioturt30Geriamojovande8" localSheetId="12">'Forma 13'!$H$53</definedName>
    <definedName name="VAS084_F_Ilgalaikioturt30Geriamojovande8">'Forma 13'!$H$53</definedName>
    <definedName name="VAS084_F_Ilgalaikioturt30Geriamojovande9" localSheetId="12">'Forma 13'!$I$53</definedName>
    <definedName name="VAS084_F_Ilgalaikioturt30Geriamojovande9">'Forma 13'!$I$53</definedName>
    <definedName name="VAS084_F_Ilgalaikioturt30Inventorinisnu1" localSheetId="12">'Forma 13'!$D$53</definedName>
    <definedName name="VAS084_F_Ilgalaikioturt30Inventorinisnu1">'Forma 13'!$D$53</definedName>
    <definedName name="VAS084_F_Ilgalaikioturt30Kitareguliuoja1" localSheetId="12">'Forma 13'!$O$53</definedName>
    <definedName name="VAS084_F_Ilgalaikioturt30Kitareguliuoja1">'Forma 13'!$O$53</definedName>
    <definedName name="VAS084_F_Ilgalaikioturt30Kitosveiklosne1" localSheetId="12">'Forma 13'!$P$53</definedName>
    <definedName name="VAS084_F_Ilgalaikioturt30Kitosveiklosne1">'Forma 13'!$P$53</definedName>
    <definedName name="VAS084_F_Ilgalaikioturt30Lrklimatokaito1" localSheetId="12">'Forma 13'!$E$53</definedName>
    <definedName name="VAS084_F_Ilgalaikioturt30Lrklimatokaito1">'Forma 13'!$E$53</definedName>
    <definedName name="VAS084_F_Ilgalaikioturt30Nuotekudumblot1" localSheetId="12">'Forma 13'!$L$53</definedName>
    <definedName name="VAS084_F_Ilgalaikioturt30Nuotekudumblot1">'Forma 13'!$L$53</definedName>
    <definedName name="VAS084_F_Ilgalaikioturt30Nuotekusurinki1" localSheetId="12">'Forma 13'!$J$53</definedName>
    <definedName name="VAS084_F_Ilgalaikioturt30Nuotekusurinki1">'Forma 13'!$J$53</definedName>
    <definedName name="VAS084_F_Ilgalaikioturt30Nuotekuvalymas1" localSheetId="12">'Forma 13'!$K$53</definedName>
    <definedName name="VAS084_F_Ilgalaikioturt30Nuotekuvalymas1">'Forma 13'!$K$53</definedName>
    <definedName name="VAS084_F_Ilgalaikioturt30Pavirsiniunuot1" localSheetId="12">'Forma 13'!$M$53</definedName>
    <definedName name="VAS084_F_Ilgalaikioturt30Pavirsiniunuot1">'Forma 13'!$M$53</definedName>
    <definedName name="VAS084_F_Ilgalaikioturt30Turtovienetask1" localSheetId="12">'Forma 13'!$F$53</definedName>
    <definedName name="VAS084_F_Ilgalaikioturt30Turtovienetask1">'Forma 13'!$F$53</definedName>
    <definedName name="VAS084_F_Ilgalaikioturt31Apskaitosveikla1" localSheetId="12">'Forma 13'!$N$55</definedName>
    <definedName name="VAS084_F_Ilgalaikioturt31Apskaitosveikla1">'Forma 13'!$N$55</definedName>
    <definedName name="VAS084_F_Ilgalaikioturt31Geriamojovande7" localSheetId="12">'Forma 13'!$G$55</definedName>
    <definedName name="VAS084_F_Ilgalaikioturt31Geriamojovande7">'Forma 13'!$G$55</definedName>
    <definedName name="VAS084_F_Ilgalaikioturt31Geriamojovande8" localSheetId="12">'Forma 13'!$H$55</definedName>
    <definedName name="VAS084_F_Ilgalaikioturt31Geriamojovande8">'Forma 13'!$H$55</definedName>
    <definedName name="VAS084_F_Ilgalaikioturt31Geriamojovande9" localSheetId="12">'Forma 13'!$I$55</definedName>
    <definedName name="VAS084_F_Ilgalaikioturt31Geriamojovande9">'Forma 13'!$I$55</definedName>
    <definedName name="VAS084_F_Ilgalaikioturt31Inventorinisnu1" localSheetId="12">'Forma 13'!$D$55</definedName>
    <definedName name="VAS084_F_Ilgalaikioturt31Inventorinisnu1">'Forma 13'!$D$55</definedName>
    <definedName name="VAS084_F_Ilgalaikioturt31Kitareguliuoja1" localSheetId="12">'Forma 13'!$O$55</definedName>
    <definedName name="VAS084_F_Ilgalaikioturt31Kitareguliuoja1">'Forma 13'!$O$55</definedName>
    <definedName name="VAS084_F_Ilgalaikioturt31Kitosveiklosne1" localSheetId="12">'Forma 13'!$P$55</definedName>
    <definedName name="VAS084_F_Ilgalaikioturt31Kitosveiklosne1">'Forma 13'!$P$55</definedName>
    <definedName name="VAS084_F_Ilgalaikioturt31Lrklimatokaito1" localSheetId="12">'Forma 13'!$E$55</definedName>
    <definedName name="VAS084_F_Ilgalaikioturt31Lrklimatokaito1">'Forma 13'!$E$55</definedName>
    <definedName name="VAS084_F_Ilgalaikioturt31Nuotekudumblot1" localSheetId="12">'Forma 13'!$L$55</definedName>
    <definedName name="VAS084_F_Ilgalaikioturt31Nuotekudumblot1">'Forma 13'!$L$55</definedName>
    <definedName name="VAS084_F_Ilgalaikioturt31Nuotekusurinki1" localSheetId="12">'Forma 13'!$J$55</definedName>
    <definedName name="VAS084_F_Ilgalaikioturt31Nuotekusurinki1">'Forma 13'!$J$55</definedName>
    <definedName name="VAS084_F_Ilgalaikioturt31Nuotekuvalymas1" localSheetId="12">'Forma 13'!$K$55</definedName>
    <definedName name="VAS084_F_Ilgalaikioturt31Nuotekuvalymas1">'Forma 13'!$K$55</definedName>
    <definedName name="VAS084_F_Ilgalaikioturt31Pavirsiniunuot1" localSheetId="12">'Forma 13'!$M$55</definedName>
    <definedName name="VAS084_F_Ilgalaikioturt31Pavirsiniunuot1">'Forma 13'!$M$55</definedName>
    <definedName name="VAS084_F_Ilgalaikioturt31Turtovienetask1" localSheetId="12">'Forma 13'!$F$55</definedName>
    <definedName name="VAS084_F_Ilgalaikioturt31Turtovienetask1">'Forma 13'!$F$55</definedName>
    <definedName name="VAS084_F_Ilgalaikioturt32Apskaitosveikla1" localSheetId="12">'Forma 13'!$N$56</definedName>
    <definedName name="VAS084_F_Ilgalaikioturt32Apskaitosveikla1">'Forma 13'!$N$56</definedName>
    <definedName name="VAS084_F_Ilgalaikioturt32Geriamojovande7" localSheetId="12">'Forma 13'!$G$56</definedName>
    <definedName name="VAS084_F_Ilgalaikioturt32Geriamojovande7">'Forma 13'!$G$56</definedName>
    <definedName name="VAS084_F_Ilgalaikioturt32Geriamojovande8" localSheetId="12">'Forma 13'!$H$56</definedName>
    <definedName name="VAS084_F_Ilgalaikioturt32Geriamojovande8">'Forma 13'!$H$56</definedName>
    <definedName name="VAS084_F_Ilgalaikioturt32Geriamojovande9" localSheetId="12">'Forma 13'!$I$56</definedName>
    <definedName name="VAS084_F_Ilgalaikioturt32Geriamojovande9">'Forma 13'!$I$56</definedName>
    <definedName name="VAS084_F_Ilgalaikioturt32Inventorinisnu1" localSheetId="12">'Forma 13'!$D$56</definedName>
    <definedName name="VAS084_F_Ilgalaikioturt32Inventorinisnu1">'Forma 13'!$D$56</definedName>
    <definedName name="VAS084_F_Ilgalaikioturt32Kitareguliuoja1" localSheetId="12">'Forma 13'!$O$56</definedName>
    <definedName name="VAS084_F_Ilgalaikioturt32Kitareguliuoja1">'Forma 13'!$O$56</definedName>
    <definedName name="VAS084_F_Ilgalaikioturt32Kitosveiklosne1" localSheetId="12">'Forma 13'!$P$56</definedName>
    <definedName name="VAS084_F_Ilgalaikioturt32Kitosveiklosne1">'Forma 13'!$P$56</definedName>
    <definedName name="VAS084_F_Ilgalaikioturt32Lrklimatokaito1" localSheetId="12">'Forma 13'!$E$56</definedName>
    <definedName name="VAS084_F_Ilgalaikioturt32Lrklimatokaito1">'Forma 13'!$E$56</definedName>
    <definedName name="VAS084_F_Ilgalaikioturt32Nuotekudumblot1" localSheetId="12">'Forma 13'!$L$56</definedName>
    <definedName name="VAS084_F_Ilgalaikioturt32Nuotekudumblot1">'Forma 13'!$L$56</definedName>
    <definedName name="VAS084_F_Ilgalaikioturt32Nuotekusurinki1" localSheetId="12">'Forma 13'!$J$56</definedName>
    <definedName name="VAS084_F_Ilgalaikioturt32Nuotekusurinki1">'Forma 13'!$J$56</definedName>
    <definedName name="VAS084_F_Ilgalaikioturt32Nuotekuvalymas1" localSheetId="12">'Forma 13'!$K$56</definedName>
    <definedName name="VAS084_F_Ilgalaikioturt32Nuotekuvalymas1">'Forma 13'!$K$56</definedName>
    <definedName name="VAS084_F_Ilgalaikioturt32Pavirsiniunuot1" localSheetId="12">'Forma 13'!$M$56</definedName>
    <definedName name="VAS084_F_Ilgalaikioturt32Pavirsiniunuot1">'Forma 13'!$M$56</definedName>
    <definedName name="VAS084_F_Ilgalaikioturt32Turtovienetask1" localSheetId="12">'Forma 13'!$F$56</definedName>
    <definedName name="VAS084_F_Ilgalaikioturt32Turtovienetask1">'Forma 13'!$F$56</definedName>
    <definedName name="VAS084_F_Ilgalaikioturt33Apskaitosveikla1" localSheetId="12">'Forma 13'!$N$57</definedName>
    <definedName name="VAS084_F_Ilgalaikioturt33Apskaitosveikla1">'Forma 13'!$N$57</definedName>
    <definedName name="VAS084_F_Ilgalaikioturt33Geriamojovande7" localSheetId="12">'Forma 13'!$G$57</definedName>
    <definedName name="VAS084_F_Ilgalaikioturt33Geriamojovande7">'Forma 13'!$G$57</definedName>
    <definedName name="VAS084_F_Ilgalaikioturt33Geriamojovande8" localSheetId="12">'Forma 13'!$H$57</definedName>
    <definedName name="VAS084_F_Ilgalaikioturt33Geriamojovande8">'Forma 13'!$H$57</definedName>
    <definedName name="VAS084_F_Ilgalaikioturt33Geriamojovande9" localSheetId="12">'Forma 13'!$I$57</definedName>
    <definedName name="VAS084_F_Ilgalaikioturt33Geriamojovande9">'Forma 13'!$I$57</definedName>
    <definedName name="VAS084_F_Ilgalaikioturt33Inventorinisnu1" localSheetId="12">'Forma 13'!$D$57</definedName>
    <definedName name="VAS084_F_Ilgalaikioturt33Inventorinisnu1">'Forma 13'!$D$57</definedName>
    <definedName name="VAS084_F_Ilgalaikioturt33Kitareguliuoja1" localSheetId="12">'Forma 13'!$O$57</definedName>
    <definedName name="VAS084_F_Ilgalaikioturt33Kitareguliuoja1">'Forma 13'!$O$57</definedName>
    <definedName name="VAS084_F_Ilgalaikioturt33Kitosveiklosne1" localSheetId="12">'Forma 13'!$P$57</definedName>
    <definedName name="VAS084_F_Ilgalaikioturt33Kitosveiklosne1">'Forma 13'!$P$57</definedName>
    <definedName name="VAS084_F_Ilgalaikioturt33Lrklimatokaito1" localSheetId="12">'Forma 13'!$E$57</definedName>
    <definedName name="VAS084_F_Ilgalaikioturt33Lrklimatokaito1">'Forma 13'!$E$57</definedName>
    <definedName name="VAS084_F_Ilgalaikioturt33Nuotekudumblot1" localSheetId="12">'Forma 13'!$L$57</definedName>
    <definedName name="VAS084_F_Ilgalaikioturt33Nuotekudumblot1">'Forma 13'!$L$57</definedName>
    <definedName name="VAS084_F_Ilgalaikioturt33Nuotekusurinki1" localSheetId="12">'Forma 13'!$J$57</definedName>
    <definedName name="VAS084_F_Ilgalaikioturt33Nuotekusurinki1">'Forma 13'!$J$57</definedName>
    <definedName name="VAS084_F_Ilgalaikioturt33Nuotekuvalymas1" localSheetId="12">'Forma 13'!$K$57</definedName>
    <definedName name="VAS084_F_Ilgalaikioturt33Nuotekuvalymas1">'Forma 13'!$K$57</definedName>
    <definedName name="VAS084_F_Ilgalaikioturt33Pavirsiniunuot1" localSheetId="12">'Forma 13'!$M$57</definedName>
    <definedName name="VAS084_F_Ilgalaikioturt33Pavirsiniunuot1">'Forma 13'!$M$57</definedName>
    <definedName name="VAS084_F_Ilgalaikioturt33Turtovienetask1" localSheetId="12">'Forma 13'!$F$57</definedName>
    <definedName name="VAS084_F_Ilgalaikioturt33Turtovienetask1">'Forma 13'!$F$57</definedName>
    <definedName name="VAS084_F_Ilgalaikioturt34Apskaitosveikla1" localSheetId="12">'Forma 13'!$N$60</definedName>
    <definedName name="VAS084_F_Ilgalaikioturt34Apskaitosveikla1">'Forma 13'!$N$60</definedName>
    <definedName name="VAS084_F_Ilgalaikioturt34Geriamojovande7" localSheetId="12">'Forma 13'!$G$60</definedName>
    <definedName name="VAS084_F_Ilgalaikioturt34Geriamojovande7">'Forma 13'!$G$60</definedName>
    <definedName name="VAS084_F_Ilgalaikioturt34Geriamojovande8" localSheetId="12">'Forma 13'!$H$60</definedName>
    <definedName name="VAS084_F_Ilgalaikioturt34Geriamojovande8">'Forma 13'!$H$60</definedName>
    <definedName name="VAS084_F_Ilgalaikioturt34Geriamojovande9" localSheetId="12">'Forma 13'!$I$60</definedName>
    <definedName name="VAS084_F_Ilgalaikioturt34Geriamojovande9">'Forma 13'!$I$60</definedName>
    <definedName name="VAS084_F_Ilgalaikioturt34Inventorinisnu1" localSheetId="12">'Forma 13'!$D$60</definedName>
    <definedName name="VAS084_F_Ilgalaikioturt34Inventorinisnu1">'Forma 13'!$D$60</definedName>
    <definedName name="VAS084_F_Ilgalaikioturt34Kitareguliuoja1" localSheetId="12">'Forma 13'!$O$60</definedName>
    <definedName name="VAS084_F_Ilgalaikioturt34Kitareguliuoja1">'Forma 13'!$O$60</definedName>
    <definedName name="VAS084_F_Ilgalaikioturt34Kitosveiklosne1" localSheetId="12">'Forma 13'!$P$60</definedName>
    <definedName name="VAS084_F_Ilgalaikioturt34Kitosveiklosne1">'Forma 13'!$P$60</definedName>
    <definedName name="VAS084_F_Ilgalaikioturt34Lrklimatokaito1" localSheetId="12">'Forma 13'!$E$60</definedName>
    <definedName name="VAS084_F_Ilgalaikioturt34Lrklimatokaito1">'Forma 13'!$E$60</definedName>
    <definedName name="VAS084_F_Ilgalaikioturt34Nuotekudumblot1" localSheetId="12">'Forma 13'!$L$60</definedName>
    <definedName name="VAS084_F_Ilgalaikioturt34Nuotekudumblot1">'Forma 13'!$L$60</definedName>
    <definedName name="VAS084_F_Ilgalaikioturt34Nuotekusurinki1" localSheetId="12">'Forma 13'!$J$60</definedName>
    <definedName name="VAS084_F_Ilgalaikioturt34Nuotekusurinki1">'Forma 13'!$J$60</definedName>
    <definedName name="VAS084_F_Ilgalaikioturt34Nuotekuvalymas1" localSheetId="12">'Forma 13'!$K$60</definedName>
    <definedName name="VAS084_F_Ilgalaikioturt34Nuotekuvalymas1">'Forma 13'!$K$60</definedName>
    <definedName name="VAS084_F_Ilgalaikioturt34Pavirsiniunuot1" localSheetId="12">'Forma 13'!$M$60</definedName>
    <definedName name="VAS084_F_Ilgalaikioturt34Pavirsiniunuot1">'Forma 13'!$M$60</definedName>
    <definedName name="VAS084_F_Ilgalaikioturt34Turtovienetask1" localSheetId="12">'Forma 13'!$F$60</definedName>
    <definedName name="VAS084_F_Ilgalaikioturt34Turtovienetask1">'Forma 13'!$F$60</definedName>
    <definedName name="VAS084_F_Ilgalaikioturt35Apskaitosveikla1" localSheetId="12">'Forma 13'!$N$61</definedName>
    <definedName name="VAS084_F_Ilgalaikioturt35Apskaitosveikla1">'Forma 13'!$N$61</definedName>
    <definedName name="VAS084_F_Ilgalaikioturt35Geriamojovande7" localSheetId="12">'Forma 13'!$G$61</definedName>
    <definedName name="VAS084_F_Ilgalaikioturt35Geriamojovande7">'Forma 13'!$G$61</definedName>
    <definedName name="VAS084_F_Ilgalaikioturt35Geriamojovande8" localSheetId="12">'Forma 13'!$H$61</definedName>
    <definedName name="VAS084_F_Ilgalaikioturt35Geriamojovande8">'Forma 13'!$H$61</definedName>
    <definedName name="VAS084_F_Ilgalaikioturt35Geriamojovande9" localSheetId="12">'Forma 13'!$I$61</definedName>
    <definedName name="VAS084_F_Ilgalaikioturt35Geriamojovande9">'Forma 13'!$I$61</definedName>
    <definedName name="VAS084_F_Ilgalaikioturt35Inventorinisnu1" localSheetId="12">'Forma 13'!$D$61</definedName>
    <definedName name="VAS084_F_Ilgalaikioturt35Inventorinisnu1">'Forma 13'!$D$61</definedName>
    <definedName name="VAS084_F_Ilgalaikioturt35Kitareguliuoja1" localSheetId="12">'Forma 13'!$O$61</definedName>
    <definedName name="VAS084_F_Ilgalaikioturt35Kitareguliuoja1">'Forma 13'!$O$61</definedName>
    <definedName name="VAS084_F_Ilgalaikioturt35Kitosveiklosne1" localSheetId="12">'Forma 13'!$P$61</definedName>
    <definedName name="VAS084_F_Ilgalaikioturt35Kitosveiklosne1">'Forma 13'!$P$61</definedName>
    <definedName name="VAS084_F_Ilgalaikioturt35Lrklimatokaito1" localSheetId="12">'Forma 13'!$E$61</definedName>
    <definedName name="VAS084_F_Ilgalaikioturt35Lrklimatokaito1">'Forma 13'!$E$61</definedName>
    <definedName name="VAS084_F_Ilgalaikioturt35Nuotekudumblot1" localSheetId="12">'Forma 13'!$L$61</definedName>
    <definedName name="VAS084_F_Ilgalaikioturt35Nuotekudumblot1">'Forma 13'!$L$61</definedName>
    <definedName name="VAS084_F_Ilgalaikioturt35Nuotekusurinki1" localSheetId="12">'Forma 13'!$J$61</definedName>
    <definedName name="VAS084_F_Ilgalaikioturt35Nuotekusurinki1">'Forma 13'!$J$61</definedName>
    <definedName name="VAS084_F_Ilgalaikioturt35Nuotekuvalymas1" localSheetId="12">'Forma 13'!$K$61</definedName>
    <definedName name="VAS084_F_Ilgalaikioturt35Nuotekuvalymas1">'Forma 13'!$K$61</definedName>
    <definedName name="VAS084_F_Ilgalaikioturt35Pavirsiniunuot1" localSheetId="12">'Forma 13'!$M$61</definedName>
    <definedName name="VAS084_F_Ilgalaikioturt35Pavirsiniunuot1">'Forma 13'!$M$61</definedName>
    <definedName name="VAS084_F_Ilgalaikioturt35Turtovienetask1" localSheetId="12">'Forma 13'!$F$61</definedName>
    <definedName name="VAS084_F_Ilgalaikioturt35Turtovienetask1">'Forma 13'!$F$61</definedName>
    <definedName name="VAS084_F_Ilgalaikioturt36Apskaitosveikla1" localSheetId="12">'Forma 13'!$N$62</definedName>
    <definedName name="VAS084_F_Ilgalaikioturt36Apskaitosveikla1">'Forma 13'!$N$62</definedName>
    <definedName name="VAS084_F_Ilgalaikioturt36Geriamojovande7" localSheetId="12">'Forma 13'!$G$62</definedName>
    <definedName name="VAS084_F_Ilgalaikioturt36Geriamojovande7">'Forma 13'!$G$62</definedName>
    <definedName name="VAS084_F_Ilgalaikioturt36Geriamojovande8" localSheetId="12">'Forma 13'!$H$62</definedName>
    <definedName name="VAS084_F_Ilgalaikioturt36Geriamojovande8">'Forma 13'!$H$62</definedName>
    <definedName name="VAS084_F_Ilgalaikioturt36Geriamojovande9" localSheetId="12">'Forma 13'!$I$62</definedName>
    <definedName name="VAS084_F_Ilgalaikioturt36Geriamojovande9">'Forma 13'!$I$62</definedName>
    <definedName name="VAS084_F_Ilgalaikioturt36Inventorinisnu1" localSheetId="12">'Forma 13'!$D$62</definedName>
    <definedName name="VAS084_F_Ilgalaikioturt36Inventorinisnu1">'Forma 13'!$D$62</definedName>
    <definedName name="VAS084_F_Ilgalaikioturt36Kitareguliuoja1" localSheetId="12">'Forma 13'!$O$62</definedName>
    <definedName name="VAS084_F_Ilgalaikioturt36Kitareguliuoja1">'Forma 13'!$O$62</definedName>
    <definedName name="VAS084_F_Ilgalaikioturt36Kitosveiklosne1" localSheetId="12">'Forma 13'!$P$62</definedName>
    <definedName name="VAS084_F_Ilgalaikioturt36Kitosveiklosne1">'Forma 13'!$P$62</definedName>
    <definedName name="VAS084_F_Ilgalaikioturt36Lrklimatokaito1" localSheetId="12">'Forma 13'!$E$62</definedName>
    <definedName name="VAS084_F_Ilgalaikioturt36Lrklimatokaito1">'Forma 13'!$E$62</definedName>
    <definedName name="VAS084_F_Ilgalaikioturt36Nuotekudumblot1" localSheetId="12">'Forma 13'!$L$62</definedName>
    <definedName name="VAS084_F_Ilgalaikioturt36Nuotekudumblot1">'Forma 13'!$L$62</definedName>
    <definedName name="VAS084_F_Ilgalaikioturt36Nuotekusurinki1" localSheetId="12">'Forma 13'!$J$62</definedName>
    <definedName name="VAS084_F_Ilgalaikioturt36Nuotekusurinki1">'Forma 13'!$J$62</definedName>
    <definedName name="VAS084_F_Ilgalaikioturt36Nuotekuvalymas1" localSheetId="12">'Forma 13'!$K$62</definedName>
    <definedName name="VAS084_F_Ilgalaikioturt36Nuotekuvalymas1">'Forma 13'!$K$62</definedName>
    <definedName name="VAS084_F_Ilgalaikioturt36Pavirsiniunuot1" localSheetId="12">'Forma 13'!$M$62</definedName>
    <definedName name="VAS084_F_Ilgalaikioturt36Pavirsiniunuot1">'Forma 13'!$M$62</definedName>
    <definedName name="VAS084_F_Ilgalaikioturt36Turtovienetask1" localSheetId="12">'Forma 13'!$F$62</definedName>
    <definedName name="VAS084_F_Ilgalaikioturt36Turtovienetask1">'Forma 13'!$F$62</definedName>
    <definedName name="VAS084_F_Ilgalaikioturt37Apskaitosveikla1" localSheetId="12">'Forma 13'!$N$64</definedName>
    <definedName name="VAS084_F_Ilgalaikioturt37Apskaitosveikla1">'Forma 13'!$N$64</definedName>
    <definedName name="VAS084_F_Ilgalaikioturt37Geriamojovande7" localSheetId="12">'Forma 13'!$G$64</definedName>
    <definedName name="VAS084_F_Ilgalaikioturt37Geriamojovande7">'Forma 13'!$G$64</definedName>
    <definedName name="VAS084_F_Ilgalaikioturt37Geriamojovande8" localSheetId="12">'Forma 13'!$H$64</definedName>
    <definedName name="VAS084_F_Ilgalaikioturt37Geriamojovande8">'Forma 13'!$H$64</definedName>
    <definedName name="VAS084_F_Ilgalaikioturt37Geriamojovande9" localSheetId="12">'Forma 13'!$I$64</definedName>
    <definedName name="VAS084_F_Ilgalaikioturt37Geriamojovande9">'Forma 13'!$I$64</definedName>
    <definedName name="VAS084_F_Ilgalaikioturt37Inventorinisnu1" localSheetId="12">'Forma 13'!$D$64</definedName>
    <definedName name="VAS084_F_Ilgalaikioturt37Inventorinisnu1">'Forma 13'!$D$64</definedName>
    <definedName name="VAS084_F_Ilgalaikioturt37Kitareguliuoja1" localSheetId="12">'Forma 13'!$O$64</definedName>
    <definedName name="VAS084_F_Ilgalaikioturt37Kitareguliuoja1">'Forma 13'!$O$64</definedName>
    <definedName name="VAS084_F_Ilgalaikioturt37Kitosveiklosne1" localSheetId="12">'Forma 13'!$P$64</definedName>
    <definedName name="VAS084_F_Ilgalaikioturt37Kitosveiklosne1">'Forma 13'!$P$64</definedName>
    <definedName name="VAS084_F_Ilgalaikioturt37Lrklimatokaito1" localSheetId="12">'Forma 13'!$E$64</definedName>
    <definedName name="VAS084_F_Ilgalaikioturt37Lrklimatokaito1">'Forma 13'!$E$64</definedName>
    <definedName name="VAS084_F_Ilgalaikioturt37Nuotekudumblot1" localSheetId="12">'Forma 13'!$L$64</definedName>
    <definedName name="VAS084_F_Ilgalaikioturt37Nuotekudumblot1">'Forma 13'!$L$64</definedName>
    <definedName name="VAS084_F_Ilgalaikioturt37Nuotekusurinki1" localSheetId="12">'Forma 13'!$J$64</definedName>
    <definedName name="VAS084_F_Ilgalaikioturt37Nuotekusurinki1">'Forma 13'!$J$64</definedName>
    <definedName name="VAS084_F_Ilgalaikioturt37Nuotekuvalymas1" localSheetId="12">'Forma 13'!$K$64</definedName>
    <definedName name="VAS084_F_Ilgalaikioturt37Nuotekuvalymas1">'Forma 13'!$K$64</definedName>
    <definedName name="VAS084_F_Ilgalaikioturt37Pavirsiniunuot1" localSheetId="12">'Forma 13'!$M$64</definedName>
    <definedName name="VAS084_F_Ilgalaikioturt37Pavirsiniunuot1">'Forma 13'!$M$64</definedName>
    <definedName name="VAS084_F_Ilgalaikioturt37Turtovienetask1" localSheetId="12">'Forma 13'!$F$64</definedName>
    <definedName name="VAS084_F_Ilgalaikioturt37Turtovienetask1">'Forma 13'!$F$64</definedName>
    <definedName name="VAS084_F_Ilgalaikioturt38Apskaitosveikla1" localSheetId="12">'Forma 13'!$N$65</definedName>
    <definedName name="VAS084_F_Ilgalaikioturt38Apskaitosveikla1">'Forma 13'!$N$65</definedName>
    <definedName name="VAS084_F_Ilgalaikioturt38Geriamojovande7" localSheetId="12">'Forma 13'!$G$65</definedName>
    <definedName name="VAS084_F_Ilgalaikioturt38Geriamojovande7">'Forma 13'!$G$65</definedName>
    <definedName name="VAS084_F_Ilgalaikioturt38Geriamojovande8" localSheetId="12">'Forma 13'!$H$65</definedName>
    <definedName name="VAS084_F_Ilgalaikioturt38Geriamojovande8">'Forma 13'!$H$65</definedName>
    <definedName name="VAS084_F_Ilgalaikioturt38Geriamojovande9" localSheetId="12">'Forma 13'!$I$65</definedName>
    <definedName name="VAS084_F_Ilgalaikioturt38Geriamojovande9">'Forma 13'!$I$65</definedName>
    <definedName name="VAS084_F_Ilgalaikioturt38Inventorinisnu1" localSheetId="12">'Forma 13'!$D$65</definedName>
    <definedName name="VAS084_F_Ilgalaikioturt38Inventorinisnu1">'Forma 13'!$D$65</definedName>
    <definedName name="VAS084_F_Ilgalaikioturt38Kitareguliuoja1" localSheetId="12">'Forma 13'!$O$65</definedName>
    <definedName name="VAS084_F_Ilgalaikioturt38Kitareguliuoja1">'Forma 13'!$O$65</definedName>
    <definedName name="VAS084_F_Ilgalaikioturt38Kitosveiklosne1" localSheetId="12">'Forma 13'!$P$65</definedName>
    <definedName name="VAS084_F_Ilgalaikioturt38Kitosveiklosne1">'Forma 13'!$P$65</definedName>
    <definedName name="VAS084_F_Ilgalaikioturt38Lrklimatokaito1" localSheetId="12">'Forma 13'!$E$65</definedName>
    <definedName name="VAS084_F_Ilgalaikioturt38Lrklimatokaito1">'Forma 13'!$E$65</definedName>
    <definedName name="VAS084_F_Ilgalaikioturt38Nuotekudumblot1" localSheetId="12">'Forma 13'!$L$65</definedName>
    <definedName name="VAS084_F_Ilgalaikioturt38Nuotekudumblot1">'Forma 13'!$L$65</definedName>
    <definedName name="VAS084_F_Ilgalaikioturt38Nuotekusurinki1" localSheetId="12">'Forma 13'!$J$65</definedName>
    <definedName name="VAS084_F_Ilgalaikioturt38Nuotekusurinki1">'Forma 13'!$J$65</definedName>
    <definedName name="VAS084_F_Ilgalaikioturt38Nuotekuvalymas1" localSheetId="12">'Forma 13'!$K$65</definedName>
    <definedName name="VAS084_F_Ilgalaikioturt38Nuotekuvalymas1">'Forma 13'!$K$65</definedName>
    <definedName name="VAS084_F_Ilgalaikioturt38Pavirsiniunuot1" localSheetId="12">'Forma 13'!$M$65</definedName>
    <definedName name="VAS084_F_Ilgalaikioturt38Pavirsiniunuot1">'Forma 13'!$M$65</definedName>
    <definedName name="VAS084_F_Ilgalaikioturt38Turtovienetask1" localSheetId="12">'Forma 13'!$F$65</definedName>
    <definedName name="VAS084_F_Ilgalaikioturt38Turtovienetask1">'Forma 13'!$F$65</definedName>
    <definedName name="VAS084_F_Ilgalaikioturt39Apskaitosveikla1" localSheetId="12">'Forma 13'!$N$66</definedName>
    <definedName name="VAS084_F_Ilgalaikioturt39Apskaitosveikla1">'Forma 13'!$N$66</definedName>
    <definedName name="VAS084_F_Ilgalaikioturt39Geriamojovande7" localSheetId="12">'Forma 13'!$G$66</definedName>
    <definedName name="VAS084_F_Ilgalaikioturt39Geriamojovande7">'Forma 13'!$G$66</definedName>
    <definedName name="VAS084_F_Ilgalaikioturt39Geriamojovande8" localSheetId="12">'Forma 13'!$H$66</definedName>
    <definedName name="VAS084_F_Ilgalaikioturt39Geriamojovande8">'Forma 13'!$H$66</definedName>
    <definedName name="VAS084_F_Ilgalaikioturt39Geriamojovande9" localSheetId="12">'Forma 13'!$I$66</definedName>
    <definedName name="VAS084_F_Ilgalaikioturt39Geriamojovande9">'Forma 13'!$I$66</definedName>
    <definedName name="VAS084_F_Ilgalaikioturt39Inventorinisnu1" localSheetId="12">'Forma 13'!$D$66</definedName>
    <definedName name="VAS084_F_Ilgalaikioturt39Inventorinisnu1">'Forma 13'!$D$66</definedName>
    <definedName name="VAS084_F_Ilgalaikioturt39Kitareguliuoja1" localSheetId="12">'Forma 13'!$O$66</definedName>
    <definedName name="VAS084_F_Ilgalaikioturt39Kitareguliuoja1">'Forma 13'!$O$66</definedName>
    <definedName name="VAS084_F_Ilgalaikioturt39Kitosveiklosne1" localSheetId="12">'Forma 13'!$P$66</definedName>
    <definedName name="VAS084_F_Ilgalaikioturt39Kitosveiklosne1">'Forma 13'!$P$66</definedName>
    <definedName name="VAS084_F_Ilgalaikioturt39Lrklimatokaito1" localSheetId="12">'Forma 13'!$E$66</definedName>
    <definedName name="VAS084_F_Ilgalaikioturt39Lrklimatokaito1">'Forma 13'!$E$66</definedName>
    <definedName name="VAS084_F_Ilgalaikioturt39Nuotekudumblot1" localSheetId="12">'Forma 13'!$L$66</definedName>
    <definedName name="VAS084_F_Ilgalaikioturt39Nuotekudumblot1">'Forma 13'!$L$66</definedName>
    <definedName name="VAS084_F_Ilgalaikioturt39Nuotekusurinki1" localSheetId="12">'Forma 13'!$J$66</definedName>
    <definedName name="VAS084_F_Ilgalaikioturt39Nuotekusurinki1">'Forma 13'!$J$66</definedName>
    <definedName name="VAS084_F_Ilgalaikioturt39Nuotekuvalymas1" localSheetId="12">'Forma 13'!$K$66</definedName>
    <definedName name="VAS084_F_Ilgalaikioturt39Nuotekuvalymas1">'Forma 13'!$K$66</definedName>
    <definedName name="VAS084_F_Ilgalaikioturt39Pavirsiniunuot1" localSheetId="12">'Forma 13'!$M$66</definedName>
    <definedName name="VAS084_F_Ilgalaikioturt39Pavirsiniunuot1">'Forma 13'!$M$66</definedName>
    <definedName name="VAS084_F_Ilgalaikioturt39Turtovienetask1" localSheetId="12">'Forma 13'!$F$66</definedName>
    <definedName name="VAS084_F_Ilgalaikioturt39Turtovienetask1">'Forma 13'!$F$66</definedName>
    <definedName name="VAS084_F_Ilgalaikioturt3Apskaitosveikla1" localSheetId="12">'Forma 13'!$N$15</definedName>
    <definedName name="VAS084_F_Ilgalaikioturt3Apskaitosveikla1">'Forma 13'!$N$15</definedName>
    <definedName name="VAS084_F_Ilgalaikioturt3Geriamojovande7" localSheetId="12">'Forma 13'!$G$15</definedName>
    <definedName name="VAS084_F_Ilgalaikioturt3Geriamojovande7">'Forma 13'!$G$15</definedName>
    <definedName name="VAS084_F_Ilgalaikioturt3Geriamojovande8" localSheetId="12">'Forma 13'!$H$15</definedName>
    <definedName name="VAS084_F_Ilgalaikioturt3Geriamojovande8">'Forma 13'!$H$15</definedName>
    <definedName name="VAS084_F_Ilgalaikioturt3Geriamojovande9" localSheetId="12">'Forma 13'!$I$15</definedName>
    <definedName name="VAS084_F_Ilgalaikioturt3Geriamojovande9">'Forma 13'!$I$15</definedName>
    <definedName name="VAS084_F_Ilgalaikioturt3Inventorinisnu1" localSheetId="12">'Forma 13'!$D$15</definedName>
    <definedName name="VAS084_F_Ilgalaikioturt3Inventorinisnu1">'Forma 13'!$D$15</definedName>
    <definedName name="VAS084_F_Ilgalaikioturt3Kitareguliuoja1" localSheetId="12">'Forma 13'!$O$15</definedName>
    <definedName name="VAS084_F_Ilgalaikioturt3Kitareguliuoja1">'Forma 13'!$O$15</definedName>
    <definedName name="VAS084_F_Ilgalaikioturt3Kitosveiklosne1" localSheetId="12">'Forma 13'!$P$15</definedName>
    <definedName name="VAS084_F_Ilgalaikioturt3Kitosveiklosne1">'Forma 13'!$P$15</definedName>
    <definedName name="VAS084_F_Ilgalaikioturt3Lrklimatokaito1" localSheetId="12">'Forma 13'!$E$15</definedName>
    <definedName name="VAS084_F_Ilgalaikioturt3Lrklimatokaito1">'Forma 13'!$E$15</definedName>
    <definedName name="VAS084_F_Ilgalaikioturt3Nuotekudumblot1" localSheetId="12">'Forma 13'!$L$15</definedName>
    <definedName name="VAS084_F_Ilgalaikioturt3Nuotekudumblot1">'Forma 13'!$L$15</definedName>
    <definedName name="VAS084_F_Ilgalaikioturt3Nuotekusurinki1" localSheetId="12">'Forma 13'!$J$15</definedName>
    <definedName name="VAS084_F_Ilgalaikioturt3Nuotekusurinki1">'Forma 13'!$J$15</definedName>
    <definedName name="VAS084_F_Ilgalaikioturt3Nuotekuvalymas1" localSheetId="12">'Forma 13'!$K$15</definedName>
    <definedName name="VAS084_F_Ilgalaikioturt3Nuotekuvalymas1">'Forma 13'!$K$15</definedName>
    <definedName name="VAS084_F_Ilgalaikioturt3Pavirsiniunuot1" localSheetId="12">'Forma 13'!$M$15</definedName>
    <definedName name="VAS084_F_Ilgalaikioturt3Pavirsiniunuot1">'Forma 13'!$M$15</definedName>
    <definedName name="VAS084_F_Ilgalaikioturt3Turtovienetask1" localSheetId="12">'Forma 13'!$F$15</definedName>
    <definedName name="VAS084_F_Ilgalaikioturt3Turtovienetask1">'Forma 13'!$F$15</definedName>
    <definedName name="VAS084_F_Ilgalaikioturt40Apskaitosveikla1" localSheetId="12">'Forma 13'!$N$68</definedName>
    <definedName name="VAS084_F_Ilgalaikioturt40Apskaitosveikla1">'Forma 13'!$N$68</definedName>
    <definedName name="VAS084_F_Ilgalaikioturt40Geriamojovande7" localSheetId="12">'Forma 13'!$G$68</definedName>
    <definedName name="VAS084_F_Ilgalaikioturt40Geriamojovande7">'Forma 13'!$G$68</definedName>
    <definedName name="VAS084_F_Ilgalaikioturt40Geriamojovande8" localSheetId="12">'Forma 13'!$H$68</definedName>
    <definedName name="VAS084_F_Ilgalaikioturt40Geriamojovande8">'Forma 13'!$H$68</definedName>
    <definedName name="VAS084_F_Ilgalaikioturt40Geriamojovande9" localSheetId="12">'Forma 13'!$I$68</definedName>
    <definedName name="VAS084_F_Ilgalaikioturt40Geriamojovande9">'Forma 13'!$I$68</definedName>
    <definedName name="VAS084_F_Ilgalaikioturt40Inventorinisnu1" localSheetId="12">'Forma 13'!$D$68</definedName>
    <definedName name="VAS084_F_Ilgalaikioturt40Inventorinisnu1">'Forma 13'!$D$68</definedName>
    <definedName name="VAS084_F_Ilgalaikioturt40Kitareguliuoja1" localSheetId="12">'Forma 13'!$O$68</definedName>
    <definedName name="VAS084_F_Ilgalaikioturt40Kitareguliuoja1">'Forma 13'!$O$68</definedName>
    <definedName name="VAS084_F_Ilgalaikioturt40Kitosveiklosne1" localSheetId="12">'Forma 13'!$P$68</definedName>
    <definedName name="VAS084_F_Ilgalaikioturt40Kitosveiklosne1">'Forma 13'!$P$68</definedName>
    <definedName name="VAS084_F_Ilgalaikioturt40Lrklimatokaito1" localSheetId="12">'Forma 13'!$E$68</definedName>
    <definedName name="VAS084_F_Ilgalaikioturt40Lrklimatokaito1">'Forma 13'!$E$68</definedName>
    <definedName name="VAS084_F_Ilgalaikioturt40Nuotekudumblot1" localSheetId="12">'Forma 13'!$L$68</definedName>
    <definedName name="VAS084_F_Ilgalaikioturt40Nuotekudumblot1">'Forma 13'!$L$68</definedName>
    <definedName name="VAS084_F_Ilgalaikioturt40Nuotekusurinki1" localSheetId="12">'Forma 13'!$J$68</definedName>
    <definedName name="VAS084_F_Ilgalaikioturt40Nuotekusurinki1">'Forma 13'!$J$68</definedName>
    <definedName name="VAS084_F_Ilgalaikioturt40Nuotekuvalymas1" localSheetId="12">'Forma 13'!$K$68</definedName>
    <definedName name="VAS084_F_Ilgalaikioturt40Nuotekuvalymas1">'Forma 13'!$K$68</definedName>
    <definedName name="VAS084_F_Ilgalaikioturt40Pavirsiniunuot1" localSheetId="12">'Forma 13'!$M$68</definedName>
    <definedName name="VAS084_F_Ilgalaikioturt40Pavirsiniunuot1">'Forma 13'!$M$68</definedName>
    <definedName name="VAS084_F_Ilgalaikioturt40Turtovienetask1" localSheetId="12">'Forma 13'!$F$68</definedName>
    <definedName name="VAS084_F_Ilgalaikioturt40Turtovienetask1">'Forma 13'!$F$68</definedName>
    <definedName name="VAS084_F_Ilgalaikioturt41Apskaitosveikla1" localSheetId="12">'Forma 13'!$N$69</definedName>
    <definedName name="VAS084_F_Ilgalaikioturt41Apskaitosveikla1">'Forma 13'!$N$69</definedName>
    <definedName name="VAS084_F_Ilgalaikioturt41Geriamojovande7" localSheetId="12">'Forma 13'!$G$69</definedName>
    <definedName name="VAS084_F_Ilgalaikioturt41Geriamojovande7">'Forma 13'!$G$69</definedName>
    <definedName name="VAS084_F_Ilgalaikioturt41Geriamojovande8" localSheetId="12">'Forma 13'!$H$69</definedName>
    <definedName name="VAS084_F_Ilgalaikioturt41Geriamojovande8">'Forma 13'!$H$69</definedName>
    <definedName name="VAS084_F_Ilgalaikioturt41Geriamojovande9" localSheetId="12">'Forma 13'!$I$69</definedName>
    <definedName name="VAS084_F_Ilgalaikioturt41Geriamojovande9">'Forma 13'!$I$69</definedName>
    <definedName name="VAS084_F_Ilgalaikioturt41Inventorinisnu1" localSheetId="12">'Forma 13'!$D$69</definedName>
    <definedName name="VAS084_F_Ilgalaikioturt41Inventorinisnu1">'Forma 13'!$D$69</definedName>
    <definedName name="VAS084_F_Ilgalaikioturt41Kitareguliuoja1" localSheetId="12">'Forma 13'!$O$69</definedName>
    <definedName name="VAS084_F_Ilgalaikioturt41Kitareguliuoja1">'Forma 13'!$O$69</definedName>
    <definedName name="VAS084_F_Ilgalaikioturt41Kitosveiklosne1" localSheetId="12">'Forma 13'!$P$69</definedName>
    <definedName name="VAS084_F_Ilgalaikioturt41Kitosveiklosne1">'Forma 13'!$P$69</definedName>
    <definedName name="VAS084_F_Ilgalaikioturt41Lrklimatokaito1" localSheetId="12">'Forma 13'!$E$69</definedName>
    <definedName name="VAS084_F_Ilgalaikioturt41Lrklimatokaito1">'Forma 13'!$E$69</definedName>
    <definedName name="VAS084_F_Ilgalaikioturt41Nuotekudumblot1" localSheetId="12">'Forma 13'!$L$69</definedName>
    <definedName name="VAS084_F_Ilgalaikioturt41Nuotekudumblot1">'Forma 13'!$L$69</definedName>
    <definedName name="VAS084_F_Ilgalaikioturt41Nuotekusurinki1" localSheetId="12">'Forma 13'!$J$69</definedName>
    <definedName name="VAS084_F_Ilgalaikioturt41Nuotekusurinki1">'Forma 13'!$J$69</definedName>
    <definedName name="VAS084_F_Ilgalaikioturt41Nuotekuvalymas1" localSheetId="12">'Forma 13'!$K$69</definedName>
    <definedName name="VAS084_F_Ilgalaikioturt41Nuotekuvalymas1">'Forma 13'!$K$69</definedName>
    <definedName name="VAS084_F_Ilgalaikioturt41Pavirsiniunuot1" localSheetId="12">'Forma 13'!$M$69</definedName>
    <definedName name="VAS084_F_Ilgalaikioturt41Pavirsiniunuot1">'Forma 13'!$M$69</definedName>
    <definedName name="VAS084_F_Ilgalaikioturt41Turtovienetask1" localSheetId="12">'Forma 13'!$F$69</definedName>
    <definedName name="VAS084_F_Ilgalaikioturt41Turtovienetask1">'Forma 13'!$F$69</definedName>
    <definedName name="VAS084_F_Ilgalaikioturt42Apskaitosveikla1" localSheetId="12">'Forma 13'!$N$70</definedName>
    <definedName name="VAS084_F_Ilgalaikioturt42Apskaitosveikla1">'Forma 13'!$N$70</definedName>
    <definedName name="VAS084_F_Ilgalaikioturt42Geriamojovande7" localSheetId="12">'Forma 13'!$G$70</definedName>
    <definedName name="VAS084_F_Ilgalaikioturt42Geriamojovande7">'Forma 13'!$G$70</definedName>
    <definedName name="VAS084_F_Ilgalaikioturt42Geriamojovande8" localSheetId="12">'Forma 13'!$H$70</definedName>
    <definedName name="VAS084_F_Ilgalaikioturt42Geriamojovande8">'Forma 13'!$H$70</definedName>
    <definedName name="VAS084_F_Ilgalaikioturt42Geriamojovande9" localSheetId="12">'Forma 13'!$I$70</definedName>
    <definedName name="VAS084_F_Ilgalaikioturt42Geriamojovande9">'Forma 13'!$I$70</definedName>
    <definedName name="VAS084_F_Ilgalaikioturt42Inventorinisnu1" localSheetId="12">'Forma 13'!$D$70</definedName>
    <definedName name="VAS084_F_Ilgalaikioturt42Inventorinisnu1">'Forma 13'!$D$70</definedName>
    <definedName name="VAS084_F_Ilgalaikioturt42Kitareguliuoja1" localSheetId="12">'Forma 13'!$O$70</definedName>
    <definedName name="VAS084_F_Ilgalaikioturt42Kitareguliuoja1">'Forma 13'!$O$70</definedName>
    <definedName name="VAS084_F_Ilgalaikioturt42Kitosveiklosne1" localSheetId="12">'Forma 13'!$P$70</definedName>
    <definedName name="VAS084_F_Ilgalaikioturt42Kitosveiklosne1">'Forma 13'!$P$70</definedName>
    <definedName name="VAS084_F_Ilgalaikioturt42Lrklimatokaito1" localSheetId="12">'Forma 13'!$E$70</definedName>
    <definedName name="VAS084_F_Ilgalaikioturt42Lrklimatokaito1">'Forma 13'!$E$70</definedName>
    <definedName name="VAS084_F_Ilgalaikioturt42Nuotekudumblot1" localSheetId="12">'Forma 13'!$L$70</definedName>
    <definedName name="VAS084_F_Ilgalaikioturt42Nuotekudumblot1">'Forma 13'!$L$70</definedName>
    <definedName name="VAS084_F_Ilgalaikioturt42Nuotekusurinki1" localSheetId="12">'Forma 13'!$J$70</definedName>
    <definedName name="VAS084_F_Ilgalaikioturt42Nuotekusurinki1">'Forma 13'!$J$70</definedName>
    <definedName name="VAS084_F_Ilgalaikioturt42Nuotekuvalymas1" localSheetId="12">'Forma 13'!$K$70</definedName>
    <definedName name="VAS084_F_Ilgalaikioturt42Nuotekuvalymas1">'Forma 13'!$K$70</definedName>
    <definedName name="VAS084_F_Ilgalaikioturt42Pavirsiniunuot1" localSheetId="12">'Forma 13'!$M$70</definedName>
    <definedName name="VAS084_F_Ilgalaikioturt42Pavirsiniunuot1">'Forma 13'!$M$70</definedName>
    <definedName name="VAS084_F_Ilgalaikioturt42Turtovienetask1" localSheetId="12">'Forma 13'!$F$70</definedName>
    <definedName name="VAS084_F_Ilgalaikioturt42Turtovienetask1">'Forma 13'!$F$70</definedName>
    <definedName name="VAS084_F_Ilgalaikioturt43Apskaitosveikla1" localSheetId="12">'Forma 13'!$N$72</definedName>
    <definedName name="VAS084_F_Ilgalaikioturt43Apskaitosveikla1">'Forma 13'!$N$72</definedName>
    <definedName name="VAS084_F_Ilgalaikioturt43Geriamojovande7" localSheetId="12">'Forma 13'!$G$72</definedName>
    <definedName name="VAS084_F_Ilgalaikioturt43Geriamojovande7">'Forma 13'!$G$72</definedName>
    <definedName name="VAS084_F_Ilgalaikioturt43Geriamojovande8" localSheetId="12">'Forma 13'!$H$72</definedName>
    <definedName name="VAS084_F_Ilgalaikioturt43Geriamojovande8">'Forma 13'!$H$72</definedName>
    <definedName name="VAS084_F_Ilgalaikioturt43Geriamojovande9" localSheetId="12">'Forma 13'!$I$72</definedName>
    <definedName name="VAS084_F_Ilgalaikioturt43Geriamojovande9">'Forma 13'!$I$72</definedName>
    <definedName name="VAS084_F_Ilgalaikioturt43Inventorinisnu1" localSheetId="12">'Forma 13'!$D$72</definedName>
    <definedName name="VAS084_F_Ilgalaikioturt43Inventorinisnu1">'Forma 13'!$D$72</definedName>
    <definedName name="VAS084_F_Ilgalaikioturt43Kitareguliuoja1" localSheetId="12">'Forma 13'!$O$72</definedName>
    <definedName name="VAS084_F_Ilgalaikioturt43Kitareguliuoja1">'Forma 13'!$O$72</definedName>
    <definedName name="VAS084_F_Ilgalaikioturt43Kitosveiklosne1" localSheetId="12">'Forma 13'!$P$72</definedName>
    <definedName name="VAS084_F_Ilgalaikioturt43Kitosveiklosne1">'Forma 13'!$P$72</definedName>
    <definedName name="VAS084_F_Ilgalaikioturt43Lrklimatokaito1" localSheetId="12">'Forma 13'!$E$72</definedName>
    <definedName name="VAS084_F_Ilgalaikioturt43Lrklimatokaito1">'Forma 13'!$E$72</definedName>
    <definedName name="VAS084_F_Ilgalaikioturt43Nuotekudumblot1" localSheetId="12">'Forma 13'!$L$72</definedName>
    <definedName name="VAS084_F_Ilgalaikioturt43Nuotekudumblot1">'Forma 13'!$L$72</definedName>
    <definedName name="VAS084_F_Ilgalaikioturt43Nuotekusurinki1" localSheetId="12">'Forma 13'!$J$72</definedName>
    <definedName name="VAS084_F_Ilgalaikioturt43Nuotekusurinki1">'Forma 13'!$J$72</definedName>
    <definedName name="VAS084_F_Ilgalaikioturt43Nuotekuvalymas1" localSheetId="12">'Forma 13'!$K$72</definedName>
    <definedName name="VAS084_F_Ilgalaikioturt43Nuotekuvalymas1">'Forma 13'!$K$72</definedName>
    <definedName name="VAS084_F_Ilgalaikioturt43Pavirsiniunuot1" localSheetId="12">'Forma 13'!$M$72</definedName>
    <definedName name="VAS084_F_Ilgalaikioturt43Pavirsiniunuot1">'Forma 13'!$M$72</definedName>
    <definedName name="VAS084_F_Ilgalaikioturt43Turtovienetask1" localSheetId="12">'Forma 13'!$F$72</definedName>
    <definedName name="VAS084_F_Ilgalaikioturt43Turtovienetask1">'Forma 13'!$F$72</definedName>
    <definedName name="VAS084_F_Ilgalaikioturt44Apskaitosveikla1" localSheetId="12">'Forma 13'!$N$73</definedName>
    <definedName name="VAS084_F_Ilgalaikioturt44Apskaitosveikla1">'Forma 13'!$N$73</definedName>
    <definedName name="VAS084_F_Ilgalaikioturt44Geriamojovande7" localSheetId="12">'Forma 13'!$G$73</definedName>
    <definedName name="VAS084_F_Ilgalaikioturt44Geriamojovande7">'Forma 13'!$G$73</definedName>
    <definedName name="VAS084_F_Ilgalaikioturt44Geriamojovande8" localSheetId="12">'Forma 13'!$H$73</definedName>
    <definedName name="VAS084_F_Ilgalaikioturt44Geriamojovande8">'Forma 13'!$H$73</definedName>
    <definedName name="VAS084_F_Ilgalaikioturt44Geriamojovande9" localSheetId="12">'Forma 13'!$I$73</definedName>
    <definedName name="VAS084_F_Ilgalaikioturt44Geriamojovande9">'Forma 13'!$I$73</definedName>
    <definedName name="VAS084_F_Ilgalaikioturt44Inventorinisnu1" localSheetId="12">'Forma 13'!$D$73</definedName>
    <definedName name="VAS084_F_Ilgalaikioturt44Inventorinisnu1">'Forma 13'!$D$73</definedName>
    <definedName name="VAS084_F_Ilgalaikioturt44Kitareguliuoja1" localSheetId="12">'Forma 13'!$O$73</definedName>
    <definedName name="VAS084_F_Ilgalaikioturt44Kitareguliuoja1">'Forma 13'!$O$73</definedName>
    <definedName name="VAS084_F_Ilgalaikioturt44Kitosveiklosne1" localSheetId="12">'Forma 13'!$P$73</definedName>
    <definedName name="VAS084_F_Ilgalaikioturt44Kitosveiklosne1">'Forma 13'!$P$73</definedName>
    <definedName name="VAS084_F_Ilgalaikioturt44Lrklimatokaito1" localSheetId="12">'Forma 13'!$E$73</definedName>
    <definedName name="VAS084_F_Ilgalaikioturt44Lrklimatokaito1">'Forma 13'!$E$73</definedName>
    <definedName name="VAS084_F_Ilgalaikioturt44Nuotekudumblot1" localSheetId="12">'Forma 13'!$L$73</definedName>
    <definedName name="VAS084_F_Ilgalaikioturt44Nuotekudumblot1">'Forma 13'!$L$73</definedName>
    <definedName name="VAS084_F_Ilgalaikioturt44Nuotekusurinki1" localSheetId="12">'Forma 13'!$J$73</definedName>
    <definedName name="VAS084_F_Ilgalaikioturt44Nuotekusurinki1">'Forma 13'!$J$73</definedName>
    <definedName name="VAS084_F_Ilgalaikioturt44Nuotekuvalymas1" localSheetId="12">'Forma 13'!$K$73</definedName>
    <definedName name="VAS084_F_Ilgalaikioturt44Nuotekuvalymas1">'Forma 13'!$K$73</definedName>
    <definedName name="VAS084_F_Ilgalaikioturt44Pavirsiniunuot1" localSheetId="12">'Forma 13'!$M$73</definedName>
    <definedName name="VAS084_F_Ilgalaikioturt44Pavirsiniunuot1">'Forma 13'!$M$73</definedName>
    <definedName name="VAS084_F_Ilgalaikioturt44Turtovienetask1" localSheetId="12">'Forma 13'!$F$73</definedName>
    <definedName name="VAS084_F_Ilgalaikioturt44Turtovienetask1">'Forma 13'!$F$73</definedName>
    <definedName name="VAS084_F_Ilgalaikioturt45Apskaitosveikla1" localSheetId="12">'Forma 13'!$N$74</definedName>
    <definedName name="VAS084_F_Ilgalaikioturt45Apskaitosveikla1">'Forma 13'!$N$74</definedName>
    <definedName name="VAS084_F_Ilgalaikioturt45Geriamojovande7" localSheetId="12">'Forma 13'!$G$74</definedName>
    <definedName name="VAS084_F_Ilgalaikioturt45Geriamojovande7">'Forma 13'!$G$74</definedName>
    <definedName name="VAS084_F_Ilgalaikioturt45Geriamojovande8" localSheetId="12">'Forma 13'!$H$74</definedName>
    <definedName name="VAS084_F_Ilgalaikioturt45Geriamojovande8">'Forma 13'!$H$74</definedName>
    <definedName name="VAS084_F_Ilgalaikioturt45Geriamojovande9" localSheetId="12">'Forma 13'!$I$74</definedName>
    <definedName name="VAS084_F_Ilgalaikioturt45Geriamojovande9">'Forma 13'!$I$74</definedName>
    <definedName name="VAS084_F_Ilgalaikioturt45Inventorinisnu1" localSheetId="12">'Forma 13'!$D$74</definedName>
    <definedName name="VAS084_F_Ilgalaikioturt45Inventorinisnu1">'Forma 13'!$D$74</definedName>
    <definedName name="VAS084_F_Ilgalaikioturt45Kitareguliuoja1" localSheetId="12">'Forma 13'!$O$74</definedName>
    <definedName name="VAS084_F_Ilgalaikioturt45Kitareguliuoja1">'Forma 13'!$O$74</definedName>
    <definedName name="VAS084_F_Ilgalaikioturt45Kitosveiklosne1" localSheetId="12">'Forma 13'!$P$74</definedName>
    <definedName name="VAS084_F_Ilgalaikioturt45Kitosveiklosne1">'Forma 13'!$P$74</definedName>
    <definedName name="VAS084_F_Ilgalaikioturt45Lrklimatokaito1" localSheetId="12">'Forma 13'!$E$74</definedName>
    <definedName name="VAS084_F_Ilgalaikioturt45Lrklimatokaito1">'Forma 13'!$E$74</definedName>
    <definedName name="VAS084_F_Ilgalaikioturt45Nuotekudumblot1" localSheetId="12">'Forma 13'!$L$74</definedName>
    <definedName name="VAS084_F_Ilgalaikioturt45Nuotekudumblot1">'Forma 13'!$L$74</definedName>
    <definedName name="VAS084_F_Ilgalaikioturt45Nuotekusurinki1" localSheetId="12">'Forma 13'!$J$74</definedName>
    <definedName name="VAS084_F_Ilgalaikioturt45Nuotekusurinki1">'Forma 13'!$J$74</definedName>
    <definedName name="VAS084_F_Ilgalaikioturt45Nuotekuvalymas1" localSheetId="12">'Forma 13'!$K$74</definedName>
    <definedName name="VAS084_F_Ilgalaikioturt45Nuotekuvalymas1">'Forma 13'!$K$74</definedName>
    <definedName name="VAS084_F_Ilgalaikioturt45Pavirsiniunuot1" localSheetId="12">'Forma 13'!$M$74</definedName>
    <definedName name="VAS084_F_Ilgalaikioturt45Pavirsiniunuot1">'Forma 13'!$M$74</definedName>
    <definedName name="VAS084_F_Ilgalaikioturt45Turtovienetask1" localSheetId="12">'Forma 13'!$F$74</definedName>
    <definedName name="VAS084_F_Ilgalaikioturt45Turtovienetask1">'Forma 13'!$F$74</definedName>
    <definedName name="VAS084_F_Ilgalaikioturt46Apskaitosveikla1" localSheetId="12">'Forma 13'!$N$76</definedName>
    <definedName name="VAS084_F_Ilgalaikioturt46Apskaitosveikla1">'Forma 13'!$N$76</definedName>
    <definedName name="VAS084_F_Ilgalaikioturt46Geriamojovande7" localSheetId="12">'Forma 13'!$G$76</definedName>
    <definedName name="VAS084_F_Ilgalaikioturt46Geriamojovande7">'Forma 13'!$G$76</definedName>
    <definedName name="VAS084_F_Ilgalaikioturt46Geriamojovande8" localSheetId="12">'Forma 13'!$H$76</definedName>
    <definedName name="VAS084_F_Ilgalaikioturt46Geriamojovande8">'Forma 13'!$H$76</definedName>
    <definedName name="VAS084_F_Ilgalaikioturt46Geriamojovande9" localSheetId="12">'Forma 13'!$I$76</definedName>
    <definedName name="VAS084_F_Ilgalaikioturt46Geriamojovande9">'Forma 13'!$I$76</definedName>
    <definedName name="VAS084_F_Ilgalaikioturt46Inventorinisnu1" localSheetId="12">'Forma 13'!$D$76</definedName>
    <definedName name="VAS084_F_Ilgalaikioturt46Inventorinisnu1">'Forma 13'!$D$76</definedName>
    <definedName name="VAS084_F_Ilgalaikioturt46Kitareguliuoja1" localSheetId="12">'Forma 13'!$O$76</definedName>
    <definedName name="VAS084_F_Ilgalaikioturt46Kitareguliuoja1">'Forma 13'!$O$76</definedName>
    <definedName name="VAS084_F_Ilgalaikioturt46Kitosveiklosne1" localSheetId="12">'Forma 13'!$P$76</definedName>
    <definedName name="VAS084_F_Ilgalaikioturt46Kitosveiklosne1">'Forma 13'!$P$76</definedName>
    <definedName name="VAS084_F_Ilgalaikioturt46Lrklimatokaito1" localSheetId="12">'Forma 13'!$E$76</definedName>
    <definedName name="VAS084_F_Ilgalaikioturt46Lrklimatokaito1">'Forma 13'!$E$76</definedName>
    <definedName name="VAS084_F_Ilgalaikioturt46Nuotekudumblot1" localSheetId="12">'Forma 13'!$L$76</definedName>
    <definedName name="VAS084_F_Ilgalaikioturt46Nuotekudumblot1">'Forma 13'!$L$76</definedName>
    <definedName name="VAS084_F_Ilgalaikioturt46Nuotekusurinki1" localSheetId="12">'Forma 13'!$J$76</definedName>
    <definedName name="VAS084_F_Ilgalaikioturt46Nuotekusurinki1">'Forma 13'!$J$76</definedName>
    <definedName name="VAS084_F_Ilgalaikioturt46Nuotekuvalymas1" localSheetId="12">'Forma 13'!$K$76</definedName>
    <definedName name="VAS084_F_Ilgalaikioturt46Nuotekuvalymas1">'Forma 13'!$K$76</definedName>
    <definedName name="VAS084_F_Ilgalaikioturt46Pavirsiniunuot1" localSheetId="12">'Forma 13'!$M$76</definedName>
    <definedName name="VAS084_F_Ilgalaikioturt46Pavirsiniunuot1">'Forma 13'!$M$76</definedName>
    <definedName name="VAS084_F_Ilgalaikioturt46Turtovienetask1" localSheetId="12">'Forma 13'!$F$76</definedName>
    <definedName name="VAS084_F_Ilgalaikioturt46Turtovienetask1">'Forma 13'!$F$76</definedName>
    <definedName name="VAS084_F_Ilgalaikioturt47Apskaitosveikla1" localSheetId="12">'Forma 13'!$N$77</definedName>
    <definedName name="VAS084_F_Ilgalaikioturt47Apskaitosveikla1">'Forma 13'!$N$77</definedName>
    <definedName name="VAS084_F_Ilgalaikioturt47Geriamojovande7" localSheetId="12">'Forma 13'!$G$77</definedName>
    <definedName name="VAS084_F_Ilgalaikioturt47Geriamojovande7">'Forma 13'!$G$77</definedName>
    <definedName name="VAS084_F_Ilgalaikioturt47Geriamojovande8" localSheetId="12">'Forma 13'!$H$77</definedName>
    <definedName name="VAS084_F_Ilgalaikioturt47Geriamojovande8">'Forma 13'!$H$77</definedName>
    <definedName name="VAS084_F_Ilgalaikioturt47Geriamojovande9" localSheetId="12">'Forma 13'!$I$77</definedName>
    <definedName name="VAS084_F_Ilgalaikioturt47Geriamojovande9">'Forma 13'!$I$77</definedName>
    <definedName name="VAS084_F_Ilgalaikioturt47Inventorinisnu1" localSheetId="12">'Forma 13'!$D$77</definedName>
    <definedName name="VAS084_F_Ilgalaikioturt47Inventorinisnu1">'Forma 13'!$D$77</definedName>
    <definedName name="VAS084_F_Ilgalaikioturt47Kitareguliuoja1" localSheetId="12">'Forma 13'!$O$77</definedName>
    <definedName name="VAS084_F_Ilgalaikioturt47Kitareguliuoja1">'Forma 13'!$O$77</definedName>
    <definedName name="VAS084_F_Ilgalaikioturt47Kitosveiklosne1" localSheetId="12">'Forma 13'!$P$77</definedName>
    <definedName name="VAS084_F_Ilgalaikioturt47Kitosveiklosne1">'Forma 13'!$P$77</definedName>
    <definedName name="VAS084_F_Ilgalaikioturt47Lrklimatokaito1" localSheetId="12">'Forma 13'!$E$77</definedName>
    <definedName name="VAS084_F_Ilgalaikioturt47Lrklimatokaito1">'Forma 13'!$E$77</definedName>
    <definedName name="VAS084_F_Ilgalaikioturt47Nuotekudumblot1" localSheetId="12">'Forma 13'!$L$77</definedName>
    <definedName name="VAS084_F_Ilgalaikioturt47Nuotekudumblot1">'Forma 13'!$L$77</definedName>
    <definedName name="VAS084_F_Ilgalaikioturt47Nuotekusurinki1" localSheetId="12">'Forma 13'!$J$77</definedName>
    <definedName name="VAS084_F_Ilgalaikioturt47Nuotekusurinki1">'Forma 13'!$J$77</definedName>
    <definedName name="VAS084_F_Ilgalaikioturt47Nuotekuvalymas1" localSheetId="12">'Forma 13'!$K$77</definedName>
    <definedName name="VAS084_F_Ilgalaikioturt47Nuotekuvalymas1">'Forma 13'!$K$77</definedName>
    <definedName name="VAS084_F_Ilgalaikioturt47Pavirsiniunuot1" localSheetId="12">'Forma 13'!$M$77</definedName>
    <definedName name="VAS084_F_Ilgalaikioturt47Pavirsiniunuot1">'Forma 13'!$M$77</definedName>
    <definedName name="VAS084_F_Ilgalaikioturt47Turtovienetask1" localSheetId="12">'Forma 13'!$F$77</definedName>
    <definedName name="VAS084_F_Ilgalaikioturt47Turtovienetask1">'Forma 13'!$F$77</definedName>
    <definedName name="VAS084_F_Ilgalaikioturt48Apskaitosveikla1" localSheetId="12">'Forma 13'!$N$78</definedName>
    <definedName name="VAS084_F_Ilgalaikioturt48Apskaitosveikla1">'Forma 13'!$N$78</definedName>
    <definedName name="VAS084_F_Ilgalaikioturt48Geriamojovande7" localSheetId="12">'Forma 13'!$G$78</definedName>
    <definedName name="VAS084_F_Ilgalaikioturt48Geriamojovande7">'Forma 13'!$G$78</definedName>
    <definedName name="VAS084_F_Ilgalaikioturt48Geriamojovande8" localSheetId="12">'Forma 13'!$H$78</definedName>
    <definedName name="VAS084_F_Ilgalaikioturt48Geriamojovande8">'Forma 13'!$H$78</definedName>
    <definedName name="VAS084_F_Ilgalaikioturt48Geriamojovande9" localSheetId="12">'Forma 13'!$I$78</definedName>
    <definedName name="VAS084_F_Ilgalaikioturt48Geriamojovande9">'Forma 13'!$I$78</definedName>
    <definedName name="VAS084_F_Ilgalaikioturt48Inventorinisnu1" localSheetId="12">'Forma 13'!$D$78</definedName>
    <definedName name="VAS084_F_Ilgalaikioturt48Inventorinisnu1">'Forma 13'!$D$78</definedName>
    <definedName name="VAS084_F_Ilgalaikioturt48Kitareguliuoja1" localSheetId="12">'Forma 13'!$O$78</definedName>
    <definedName name="VAS084_F_Ilgalaikioturt48Kitareguliuoja1">'Forma 13'!$O$78</definedName>
    <definedName name="VAS084_F_Ilgalaikioturt48Kitosveiklosne1" localSheetId="12">'Forma 13'!$P$78</definedName>
    <definedName name="VAS084_F_Ilgalaikioturt48Kitosveiklosne1">'Forma 13'!$P$78</definedName>
    <definedName name="VAS084_F_Ilgalaikioturt48Lrklimatokaito1" localSheetId="12">'Forma 13'!$E$78</definedName>
    <definedName name="VAS084_F_Ilgalaikioturt48Lrklimatokaito1">'Forma 13'!$E$78</definedName>
    <definedName name="VAS084_F_Ilgalaikioturt48Nuotekudumblot1" localSheetId="12">'Forma 13'!$L$78</definedName>
    <definedName name="VAS084_F_Ilgalaikioturt48Nuotekudumblot1">'Forma 13'!$L$78</definedName>
    <definedName name="VAS084_F_Ilgalaikioturt48Nuotekusurinki1" localSheetId="12">'Forma 13'!$J$78</definedName>
    <definedName name="VAS084_F_Ilgalaikioturt48Nuotekusurinki1">'Forma 13'!$J$78</definedName>
    <definedName name="VAS084_F_Ilgalaikioturt48Nuotekuvalymas1" localSheetId="12">'Forma 13'!$K$78</definedName>
    <definedName name="VAS084_F_Ilgalaikioturt48Nuotekuvalymas1">'Forma 13'!$K$78</definedName>
    <definedName name="VAS084_F_Ilgalaikioturt48Pavirsiniunuot1" localSheetId="12">'Forma 13'!$M$78</definedName>
    <definedName name="VAS084_F_Ilgalaikioturt48Pavirsiniunuot1">'Forma 13'!$M$78</definedName>
    <definedName name="VAS084_F_Ilgalaikioturt48Turtovienetask1" localSheetId="12">'Forma 13'!$F$78</definedName>
    <definedName name="VAS084_F_Ilgalaikioturt48Turtovienetask1">'Forma 13'!$F$78</definedName>
    <definedName name="VAS084_F_Ilgalaikioturt49Apskaitosveikla1" localSheetId="12">'Forma 13'!$N$81</definedName>
    <definedName name="VAS084_F_Ilgalaikioturt49Apskaitosveikla1">'Forma 13'!$N$81</definedName>
    <definedName name="VAS084_F_Ilgalaikioturt49Geriamojovande7" localSheetId="12">'Forma 13'!$G$81</definedName>
    <definedName name="VAS084_F_Ilgalaikioturt49Geriamojovande7">'Forma 13'!$G$81</definedName>
    <definedName name="VAS084_F_Ilgalaikioturt49Geriamojovande8" localSheetId="12">'Forma 13'!$H$81</definedName>
    <definedName name="VAS084_F_Ilgalaikioturt49Geriamojovande8">'Forma 13'!$H$81</definedName>
    <definedName name="VAS084_F_Ilgalaikioturt49Geriamojovande9" localSheetId="12">'Forma 13'!$I$81</definedName>
    <definedName name="VAS084_F_Ilgalaikioturt49Geriamojovande9">'Forma 13'!$I$81</definedName>
    <definedName name="VAS084_F_Ilgalaikioturt49Inventorinisnu1" localSheetId="12">'Forma 13'!$D$81</definedName>
    <definedName name="VAS084_F_Ilgalaikioturt49Inventorinisnu1">'Forma 13'!$D$81</definedName>
    <definedName name="VAS084_F_Ilgalaikioturt49Kitareguliuoja1" localSheetId="12">'Forma 13'!$O$81</definedName>
    <definedName name="VAS084_F_Ilgalaikioturt49Kitareguliuoja1">'Forma 13'!$O$81</definedName>
    <definedName name="VAS084_F_Ilgalaikioturt49Kitosveiklosne1" localSheetId="12">'Forma 13'!$P$81</definedName>
    <definedName name="VAS084_F_Ilgalaikioturt49Kitosveiklosne1">'Forma 13'!$P$81</definedName>
    <definedName name="VAS084_F_Ilgalaikioturt49Lrklimatokaito1" localSheetId="12">'Forma 13'!$E$81</definedName>
    <definedName name="VAS084_F_Ilgalaikioturt49Lrklimatokaito1">'Forma 13'!$E$81</definedName>
    <definedName name="VAS084_F_Ilgalaikioturt49Nuotekudumblot1" localSheetId="12">'Forma 13'!$L$81</definedName>
    <definedName name="VAS084_F_Ilgalaikioturt49Nuotekudumblot1">'Forma 13'!$L$81</definedName>
    <definedName name="VAS084_F_Ilgalaikioturt49Nuotekusurinki1" localSheetId="12">'Forma 13'!$J$81</definedName>
    <definedName name="VAS084_F_Ilgalaikioturt49Nuotekusurinki1">'Forma 13'!$J$81</definedName>
    <definedName name="VAS084_F_Ilgalaikioturt49Nuotekuvalymas1" localSheetId="12">'Forma 13'!$K$81</definedName>
    <definedName name="VAS084_F_Ilgalaikioturt49Nuotekuvalymas1">'Forma 13'!$K$81</definedName>
    <definedName name="VAS084_F_Ilgalaikioturt49Pavirsiniunuot1" localSheetId="12">'Forma 13'!$M$81</definedName>
    <definedName name="VAS084_F_Ilgalaikioturt49Pavirsiniunuot1">'Forma 13'!$M$81</definedName>
    <definedName name="VAS084_F_Ilgalaikioturt49Turtovienetask1" localSheetId="12">'Forma 13'!$F$81</definedName>
    <definedName name="VAS084_F_Ilgalaikioturt49Turtovienetask1">'Forma 13'!$F$81</definedName>
    <definedName name="VAS084_F_Ilgalaikioturt4Apskaitosveikla1" localSheetId="12">'Forma 13'!$N$17</definedName>
    <definedName name="VAS084_F_Ilgalaikioturt4Apskaitosveikla1">'Forma 13'!$N$17</definedName>
    <definedName name="VAS084_F_Ilgalaikioturt4Geriamojovande7" localSheetId="12">'Forma 13'!$G$17</definedName>
    <definedName name="VAS084_F_Ilgalaikioturt4Geriamojovande7">'Forma 13'!$G$17</definedName>
    <definedName name="VAS084_F_Ilgalaikioturt4Geriamojovande8" localSheetId="12">'Forma 13'!$H$17</definedName>
    <definedName name="VAS084_F_Ilgalaikioturt4Geriamojovande8">'Forma 13'!$H$17</definedName>
    <definedName name="VAS084_F_Ilgalaikioturt4Geriamojovande9" localSheetId="12">'Forma 13'!$I$17</definedName>
    <definedName name="VAS084_F_Ilgalaikioturt4Geriamojovande9">'Forma 13'!$I$17</definedName>
    <definedName name="VAS084_F_Ilgalaikioturt4Inventorinisnu1" localSheetId="12">'Forma 13'!$D$17</definedName>
    <definedName name="VAS084_F_Ilgalaikioturt4Inventorinisnu1">'Forma 13'!$D$17</definedName>
    <definedName name="VAS084_F_Ilgalaikioturt4Kitareguliuoja1" localSheetId="12">'Forma 13'!$O$17</definedName>
    <definedName name="VAS084_F_Ilgalaikioturt4Kitareguliuoja1">'Forma 13'!$O$17</definedName>
    <definedName name="VAS084_F_Ilgalaikioturt4Kitosveiklosne1" localSheetId="12">'Forma 13'!$P$17</definedName>
    <definedName name="VAS084_F_Ilgalaikioturt4Kitosveiklosne1">'Forma 13'!$P$17</definedName>
    <definedName name="VAS084_F_Ilgalaikioturt4Lrklimatokaito1" localSheetId="12">'Forma 13'!$E$17</definedName>
    <definedName name="VAS084_F_Ilgalaikioturt4Lrklimatokaito1">'Forma 13'!$E$17</definedName>
    <definedName name="VAS084_F_Ilgalaikioturt4Nuotekudumblot1" localSheetId="12">'Forma 13'!$L$17</definedName>
    <definedName name="VAS084_F_Ilgalaikioturt4Nuotekudumblot1">'Forma 13'!$L$17</definedName>
    <definedName name="VAS084_F_Ilgalaikioturt4Nuotekusurinki1" localSheetId="12">'Forma 13'!$J$17</definedName>
    <definedName name="VAS084_F_Ilgalaikioturt4Nuotekusurinki1">'Forma 13'!$J$17</definedName>
    <definedName name="VAS084_F_Ilgalaikioturt4Nuotekuvalymas1" localSheetId="12">'Forma 13'!$K$17</definedName>
    <definedName name="VAS084_F_Ilgalaikioturt4Nuotekuvalymas1">'Forma 13'!$K$17</definedName>
    <definedName name="VAS084_F_Ilgalaikioturt4Pavirsiniunuot1" localSheetId="12">'Forma 13'!$M$17</definedName>
    <definedName name="VAS084_F_Ilgalaikioturt4Pavirsiniunuot1">'Forma 13'!$M$17</definedName>
    <definedName name="VAS084_F_Ilgalaikioturt4Turtovienetask1" localSheetId="12">'Forma 13'!$F$17</definedName>
    <definedName name="VAS084_F_Ilgalaikioturt4Turtovienetask1">'Forma 13'!$F$17</definedName>
    <definedName name="VAS084_F_Ilgalaikioturt50Apskaitosveikla1" localSheetId="12">'Forma 13'!$N$82</definedName>
    <definedName name="VAS084_F_Ilgalaikioturt50Apskaitosveikla1">'Forma 13'!$N$82</definedName>
    <definedName name="VAS084_F_Ilgalaikioturt50Geriamojovande7" localSheetId="12">'Forma 13'!$G$82</definedName>
    <definedName name="VAS084_F_Ilgalaikioturt50Geriamojovande7">'Forma 13'!$G$82</definedName>
    <definedName name="VAS084_F_Ilgalaikioturt50Geriamojovande8" localSheetId="12">'Forma 13'!$H$82</definedName>
    <definedName name="VAS084_F_Ilgalaikioturt50Geriamojovande8">'Forma 13'!$H$82</definedName>
    <definedName name="VAS084_F_Ilgalaikioturt50Geriamojovande9" localSheetId="12">'Forma 13'!$I$82</definedName>
    <definedName name="VAS084_F_Ilgalaikioturt50Geriamojovande9">'Forma 13'!$I$82</definedName>
    <definedName name="VAS084_F_Ilgalaikioturt50Inventorinisnu1" localSheetId="12">'Forma 13'!$D$82</definedName>
    <definedName name="VAS084_F_Ilgalaikioturt50Inventorinisnu1">'Forma 13'!$D$82</definedName>
    <definedName name="VAS084_F_Ilgalaikioturt50Kitareguliuoja1" localSheetId="12">'Forma 13'!$O$82</definedName>
    <definedName name="VAS084_F_Ilgalaikioturt50Kitareguliuoja1">'Forma 13'!$O$82</definedName>
    <definedName name="VAS084_F_Ilgalaikioturt50Kitosveiklosne1" localSheetId="12">'Forma 13'!$P$82</definedName>
    <definedName name="VAS084_F_Ilgalaikioturt50Kitosveiklosne1">'Forma 13'!$P$82</definedName>
    <definedName name="VAS084_F_Ilgalaikioturt50Lrklimatokaito1" localSheetId="12">'Forma 13'!$E$82</definedName>
    <definedName name="VAS084_F_Ilgalaikioturt50Lrklimatokaito1">'Forma 13'!$E$82</definedName>
    <definedName name="VAS084_F_Ilgalaikioturt50Nuotekudumblot1" localSheetId="12">'Forma 13'!$L$82</definedName>
    <definedName name="VAS084_F_Ilgalaikioturt50Nuotekudumblot1">'Forma 13'!$L$82</definedName>
    <definedName name="VAS084_F_Ilgalaikioturt50Nuotekusurinki1" localSheetId="12">'Forma 13'!$J$82</definedName>
    <definedName name="VAS084_F_Ilgalaikioturt50Nuotekusurinki1">'Forma 13'!$J$82</definedName>
    <definedName name="VAS084_F_Ilgalaikioturt50Nuotekuvalymas1" localSheetId="12">'Forma 13'!$K$82</definedName>
    <definedName name="VAS084_F_Ilgalaikioturt50Nuotekuvalymas1">'Forma 13'!$K$82</definedName>
    <definedName name="VAS084_F_Ilgalaikioturt50Pavirsiniunuot1" localSheetId="12">'Forma 13'!$M$82</definedName>
    <definedName name="VAS084_F_Ilgalaikioturt50Pavirsiniunuot1">'Forma 13'!$M$82</definedName>
    <definedName name="VAS084_F_Ilgalaikioturt50Turtovienetask1" localSheetId="12">'Forma 13'!$F$82</definedName>
    <definedName name="VAS084_F_Ilgalaikioturt50Turtovienetask1">'Forma 13'!$F$82</definedName>
    <definedName name="VAS084_F_Ilgalaikioturt51Apskaitosveikla1" localSheetId="12">'Forma 13'!$N$83</definedName>
    <definedName name="VAS084_F_Ilgalaikioturt51Apskaitosveikla1">'Forma 13'!$N$83</definedName>
    <definedName name="VAS084_F_Ilgalaikioturt51Geriamojovande7" localSheetId="12">'Forma 13'!$G$83</definedName>
    <definedName name="VAS084_F_Ilgalaikioturt51Geriamojovande7">'Forma 13'!$G$83</definedName>
    <definedName name="VAS084_F_Ilgalaikioturt51Geriamojovande8" localSheetId="12">'Forma 13'!$H$83</definedName>
    <definedName name="VAS084_F_Ilgalaikioturt51Geriamojovande8">'Forma 13'!$H$83</definedName>
    <definedName name="VAS084_F_Ilgalaikioturt51Geriamojovande9" localSheetId="12">'Forma 13'!$I$83</definedName>
    <definedName name="VAS084_F_Ilgalaikioturt51Geriamojovande9">'Forma 13'!$I$83</definedName>
    <definedName name="VAS084_F_Ilgalaikioturt51Inventorinisnu1" localSheetId="12">'Forma 13'!$D$83</definedName>
    <definedName name="VAS084_F_Ilgalaikioturt51Inventorinisnu1">'Forma 13'!$D$83</definedName>
    <definedName name="VAS084_F_Ilgalaikioturt51Kitareguliuoja1" localSheetId="12">'Forma 13'!$O$83</definedName>
    <definedName name="VAS084_F_Ilgalaikioturt51Kitareguliuoja1">'Forma 13'!$O$83</definedName>
    <definedName name="VAS084_F_Ilgalaikioturt51Kitosveiklosne1" localSheetId="12">'Forma 13'!$P$83</definedName>
    <definedName name="VAS084_F_Ilgalaikioturt51Kitosveiklosne1">'Forma 13'!$P$83</definedName>
    <definedName name="VAS084_F_Ilgalaikioturt51Lrklimatokaito1" localSheetId="12">'Forma 13'!$E$83</definedName>
    <definedName name="VAS084_F_Ilgalaikioturt51Lrklimatokaito1">'Forma 13'!$E$83</definedName>
    <definedName name="VAS084_F_Ilgalaikioturt51Nuotekudumblot1" localSheetId="12">'Forma 13'!$L$83</definedName>
    <definedName name="VAS084_F_Ilgalaikioturt51Nuotekudumblot1">'Forma 13'!$L$83</definedName>
    <definedName name="VAS084_F_Ilgalaikioturt51Nuotekusurinki1" localSheetId="12">'Forma 13'!$J$83</definedName>
    <definedName name="VAS084_F_Ilgalaikioturt51Nuotekusurinki1">'Forma 13'!$J$83</definedName>
    <definedName name="VAS084_F_Ilgalaikioturt51Nuotekuvalymas1" localSheetId="12">'Forma 13'!$K$83</definedName>
    <definedName name="VAS084_F_Ilgalaikioturt51Nuotekuvalymas1">'Forma 13'!$K$83</definedName>
    <definedName name="VAS084_F_Ilgalaikioturt51Pavirsiniunuot1" localSheetId="12">'Forma 13'!$M$83</definedName>
    <definedName name="VAS084_F_Ilgalaikioturt51Pavirsiniunuot1">'Forma 13'!$M$83</definedName>
    <definedName name="VAS084_F_Ilgalaikioturt51Turtovienetask1" localSheetId="12">'Forma 13'!$F$83</definedName>
    <definedName name="VAS084_F_Ilgalaikioturt51Turtovienetask1">'Forma 13'!$F$83</definedName>
    <definedName name="VAS084_F_Ilgalaikioturt52Apskaitosveikla1" localSheetId="12">'Forma 13'!$N$85</definedName>
    <definedName name="VAS084_F_Ilgalaikioturt52Apskaitosveikla1">'Forma 13'!$N$85</definedName>
    <definedName name="VAS084_F_Ilgalaikioturt52Geriamojovande7" localSheetId="12">'Forma 13'!$G$85</definedName>
    <definedName name="VAS084_F_Ilgalaikioturt52Geriamojovande7">'Forma 13'!$G$85</definedName>
    <definedName name="VAS084_F_Ilgalaikioturt52Geriamojovande8" localSheetId="12">'Forma 13'!$H$85</definedName>
    <definedName name="VAS084_F_Ilgalaikioturt52Geriamojovande8">'Forma 13'!$H$85</definedName>
    <definedName name="VAS084_F_Ilgalaikioturt52Geriamojovande9" localSheetId="12">'Forma 13'!$I$85</definedName>
    <definedName name="VAS084_F_Ilgalaikioturt52Geriamojovande9">'Forma 13'!$I$85</definedName>
    <definedName name="VAS084_F_Ilgalaikioturt52Inventorinisnu1" localSheetId="12">'Forma 13'!$D$85</definedName>
    <definedName name="VAS084_F_Ilgalaikioturt52Inventorinisnu1">'Forma 13'!$D$85</definedName>
    <definedName name="VAS084_F_Ilgalaikioturt52Kitareguliuoja1" localSheetId="12">'Forma 13'!$O$85</definedName>
    <definedName name="VAS084_F_Ilgalaikioturt52Kitareguliuoja1">'Forma 13'!$O$85</definedName>
    <definedName name="VAS084_F_Ilgalaikioturt52Kitosveiklosne1" localSheetId="12">'Forma 13'!$P$85</definedName>
    <definedName name="VAS084_F_Ilgalaikioturt52Kitosveiklosne1">'Forma 13'!$P$85</definedName>
    <definedName name="VAS084_F_Ilgalaikioturt52Lrklimatokaito1" localSheetId="12">'Forma 13'!$E$85</definedName>
    <definedName name="VAS084_F_Ilgalaikioturt52Lrklimatokaito1">'Forma 13'!$E$85</definedName>
    <definedName name="VAS084_F_Ilgalaikioturt52Nuotekudumblot1" localSheetId="12">'Forma 13'!$L$85</definedName>
    <definedName name="VAS084_F_Ilgalaikioturt52Nuotekudumblot1">'Forma 13'!$L$85</definedName>
    <definedName name="VAS084_F_Ilgalaikioturt52Nuotekusurinki1" localSheetId="12">'Forma 13'!$J$85</definedName>
    <definedName name="VAS084_F_Ilgalaikioturt52Nuotekusurinki1">'Forma 13'!$J$85</definedName>
    <definedName name="VAS084_F_Ilgalaikioturt52Nuotekuvalymas1" localSheetId="12">'Forma 13'!$K$85</definedName>
    <definedName name="VAS084_F_Ilgalaikioturt52Nuotekuvalymas1">'Forma 13'!$K$85</definedName>
    <definedName name="VAS084_F_Ilgalaikioturt52Pavirsiniunuot1" localSheetId="12">'Forma 13'!$M$85</definedName>
    <definedName name="VAS084_F_Ilgalaikioturt52Pavirsiniunuot1">'Forma 13'!$M$85</definedName>
    <definedName name="VAS084_F_Ilgalaikioturt52Turtovienetask1" localSheetId="12">'Forma 13'!$F$85</definedName>
    <definedName name="VAS084_F_Ilgalaikioturt52Turtovienetask1">'Forma 13'!$F$85</definedName>
    <definedName name="VAS084_F_Ilgalaikioturt53Apskaitosveikla1" localSheetId="12">'Forma 13'!$N$86</definedName>
    <definedName name="VAS084_F_Ilgalaikioturt53Apskaitosveikla1">'Forma 13'!$N$86</definedName>
    <definedName name="VAS084_F_Ilgalaikioturt53Geriamojovande7" localSheetId="12">'Forma 13'!$G$86</definedName>
    <definedName name="VAS084_F_Ilgalaikioturt53Geriamojovande7">'Forma 13'!$G$86</definedName>
    <definedName name="VAS084_F_Ilgalaikioturt53Geriamojovande8" localSheetId="12">'Forma 13'!$H$86</definedName>
    <definedName name="VAS084_F_Ilgalaikioturt53Geriamojovande8">'Forma 13'!$H$86</definedName>
    <definedName name="VAS084_F_Ilgalaikioturt53Geriamojovande9" localSheetId="12">'Forma 13'!$I$86</definedName>
    <definedName name="VAS084_F_Ilgalaikioturt53Geriamojovande9">'Forma 13'!$I$86</definedName>
    <definedName name="VAS084_F_Ilgalaikioturt53Inventorinisnu1" localSheetId="12">'Forma 13'!$D$86</definedName>
    <definedName name="VAS084_F_Ilgalaikioturt53Inventorinisnu1">'Forma 13'!$D$86</definedName>
    <definedName name="VAS084_F_Ilgalaikioturt53Kitareguliuoja1" localSheetId="12">'Forma 13'!$O$86</definedName>
    <definedName name="VAS084_F_Ilgalaikioturt53Kitareguliuoja1">'Forma 13'!$O$86</definedName>
    <definedName name="VAS084_F_Ilgalaikioturt53Kitosveiklosne1" localSheetId="12">'Forma 13'!$P$86</definedName>
    <definedName name="VAS084_F_Ilgalaikioturt53Kitosveiklosne1">'Forma 13'!$P$86</definedName>
    <definedName name="VAS084_F_Ilgalaikioturt53Lrklimatokaito1" localSheetId="12">'Forma 13'!$E$86</definedName>
    <definedName name="VAS084_F_Ilgalaikioturt53Lrklimatokaito1">'Forma 13'!$E$86</definedName>
    <definedName name="VAS084_F_Ilgalaikioturt53Nuotekudumblot1" localSheetId="12">'Forma 13'!$L$86</definedName>
    <definedName name="VAS084_F_Ilgalaikioturt53Nuotekudumblot1">'Forma 13'!$L$86</definedName>
    <definedName name="VAS084_F_Ilgalaikioturt53Nuotekusurinki1" localSheetId="12">'Forma 13'!$J$86</definedName>
    <definedName name="VAS084_F_Ilgalaikioturt53Nuotekusurinki1">'Forma 13'!$J$86</definedName>
    <definedName name="VAS084_F_Ilgalaikioturt53Nuotekuvalymas1" localSheetId="12">'Forma 13'!$K$86</definedName>
    <definedName name="VAS084_F_Ilgalaikioturt53Nuotekuvalymas1">'Forma 13'!$K$86</definedName>
    <definedName name="VAS084_F_Ilgalaikioturt53Pavirsiniunuot1" localSheetId="12">'Forma 13'!$M$86</definedName>
    <definedName name="VAS084_F_Ilgalaikioturt53Pavirsiniunuot1">'Forma 13'!$M$86</definedName>
    <definedName name="VAS084_F_Ilgalaikioturt53Turtovienetask1" localSheetId="12">'Forma 13'!$F$86</definedName>
    <definedName name="VAS084_F_Ilgalaikioturt53Turtovienetask1">'Forma 13'!$F$86</definedName>
    <definedName name="VAS084_F_Ilgalaikioturt54Apskaitosveikla1" localSheetId="12">'Forma 13'!$N$87</definedName>
    <definedName name="VAS084_F_Ilgalaikioturt54Apskaitosveikla1">'Forma 13'!$N$87</definedName>
    <definedName name="VAS084_F_Ilgalaikioturt54Geriamojovande7" localSheetId="12">'Forma 13'!$G$87</definedName>
    <definedName name="VAS084_F_Ilgalaikioturt54Geriamojovande7">'Forma 13'!$G$87</definedName>
    <definedName name="VAS084_F_Ilgalaikioturt54Geriamojovande8" localSheetId="12">'Forma 13'!$H$87</definedName>
    <definedName name="VAS084_F_Ilgalaikioturt54Geriamojovande8">'Forma 13'!$H$87</definedName>
    <definedName name="VAS084_F_Ilgalaikioturt54Geriamojovande9" localSheetId="12">'Forma 13'!$I$87</definedName>
    <definedName name="VAS084_F_Ilgalaikioturt54Geriamojovande9">'Forma 13'!$I$87</definedName>
    <definedName name="VAS084_F_Ilgalaikioturt54Inventorinisnu1" localSheetId="12">'Forma 13'!$D$87</definedName>
    <definedName name="VAS084_F_Ilgalaikioturt54Inventorinisnu1">'Forma 13'!$D$87</definedName>
    <definedName name="VAS084_F_Ilgalaikioturt54Kitareguliuoja1" localSheetId="12">'Forma 13'!$O$87</definedName>
    <definedName name="VAS084_F_Ilgalaikioturt54Kitareguliuoja1">'Forma 13'!$O$87</definedName>
    <definedName name="VAS084_F_Ilgalaikioturt54Kitosveiklosne1" localSheetId="12">'Forma 13'!$P$87</definedName>
    <definedName name="VAS084_F_Ilgalaikioturt54Kitosveiklosne1">'Forma 13'!$P$87</definedName>
    <definedName name="VAS084_F_Ilgalaikioturt54Lrklimatokaito1" localSheetId="12">'Forma 13'!$E$87</definedName>
    <definedName name="VAS084_F_Ilgalaikioturt54Lrklimatokaito1">'Forma 13'!$E$87</definedName>
    <definedName name="VAS084_F_Ilgalaikioturt54Nuotekudumblot1" localSheetId="12">'Forma 13'!$L$87</definedName>
    <definedName name="VAS084_F_Ilgalaikioturt54Nuotekudumblot1">'Forma 13'!$L$87</definedName>
    <definedName name="VAS084_F_Ilgalaikioturt54Nuotekusurinki1" localSheetId="12">'Forma 13'!$J$87</definedName>
    <definedName name="VAS084_F_Ilgalaikioturt54Nuotekusurinki1">'Forma 13'!$J$87</definedName>
    <definedName name="VAS084_F_Ilgalaikioturt54Nuotekuvalymas1" localSheetId="12">'Forma 13'!$K$87</definedName>
    <definedName name="VAS084_F_Ilgalaikioturt54Nuotekuvalymas1">'Forma 13'!$K$87</definedName>
    <definedName name="VAS084_F_Ilgalaikioturt54Pavirsiniunuot1" localSheetId="12">'Forma 13'!$M$87</definedName>
    <definedName name="VAS084_F_Ilgalaikioturt54Pavirsiniunuot1">'Forma 13'!$M$87</definedName>
    <definedName name="VAS084_F_Ilgalaikioturt54Turtovienetask1" localSheetId="12">'Forma 13'!$F$87</definedName>
    <definedName name="VAS084_F_Ilgalaikioturt54Turtovienetask1">'Forma 13'!$F$87</definedName>
    <definedName name="VAS084_F_Ilgalaikioturt55Apskaitosveikla1" localSheetId="12">'Forma 13'!$N$89</definedName>
    <definedName name="VAS084_F_Ilgalaikioturt55Apskaitosveikla1">'Forma 13'!$N$89</definedName>
    <definedName name="VAS084_F_Ilgalaikioturt55Geriamojovande7" localSheetId="12">'Forma 13'!$G$89</definedName>
    <definedName name="VAS084_F_Ilgalaikioturt55Geriamojovande7">'Forma 13'!$G$89</definedName>
    <definedName name="VAS084_F_Ilgalaikioturt55Geriamojovande8" localSheetId="12">'Forma 13'!$H$89</definedName>
    <definedName name="VAS084_F_Ilgalaikioturt55Geriamojovande8">'Forma 13'!$H$89</definedName>
    <definedName name="VAS084_F_Ilgalaikioturt55Geriamojovande9" localSheetId="12">'Forma 13'!$I$89</definedName>
    <definedName name="VAS084_F_Ilgalaikioturt55Geriamojovande9">'Forma 13'!$I$89</definedName>
    <definedName name="VAS084_F_Ilgalaikioturt55Inventorinisnu1" localSheetId="12">'Forma 13'!$D$89</definedName>
    <definedName name="VAS084_F_Ilgalaikioturt55Inventorinisnu1">'Forma 13'!$D$89</definedName>
    <definedName name="VAS084_F_Ilgalaikioturt55Kitareguliuoja1" localSheetId="12">'Forma 13'!$O$89</definedName>
    <definedName name="VAS084_F_Ilgalaikioturt55Kitareguliuoja1">'Forma 13'!$O$89</definedName>
    <definedName name="VAS084_F_Ilgalaikioturt55Kitosveiklosne1" localSheetId="12">'Forma 13'!$P$89</definedName>
    <definedName name="VAS084_F_Ilgalaikioturt55Kitosveiklosne1">'Forma 13'!$P$89</definedName>
    <definedName name="VAS084_F_Ilgalaikioturt55Lrklimatokaito1" localSheetId="12">'Forma 13'!$E$89</definedName>
    <definedName name="VAS084_F_Ilgalaikioturt55Lrklimatokaito1">'Forma 13'!$E$89</definedName>
    <definedName name="VAS084_F_Ilgalaikioturt55Nuotekudumblot1" localSheetId="12">'Forma 13'!$L$89</definedName>
    <definedName name="VAS084_F_Ilgalaikioturt55Nuotekudumblot1">'Forma 13'!$L$89</definedName>
    <definedName name="VAS084_F_Ilgalaikioturt55Nuotekusurinki1" localSheetId="12">'Forma 13'!$J$89</definedName>
    <definedName name="VAS084_F_Ilgalaikioturt55Nuotekusurinki1">'Forma 13'!$J$89</definedName>
    <definedName name="VAS084_F_Ilgalaikioturt55Nuotekuvalymas1" localSheetId="12">'Forma 13'!$K$89</definedName>
    <definedName name="VAS084_F_Ilgalaikioturt55Nuotekuvalymas1">'Forma 13'!$K$89</definedName>
    <definedName name="VAS084_F_Ilgalaikioturt55Pavirsiniunuot1" localSheetId="12">'Forma 13'!$M$89</definedName>
    <definedName name="VAS084_F_Ilgalaikioturt55Pavirsiniunuot1">'Forma 13'!$M$89</definedName>
    <definedName name="VAS084_F_Ilgalaikioturt55Turtovienetask1" localSheetId="12">'Forma 13'!$F$89</definedName>
    <definedName name="VAS084_F_Ilgalaikioturt55Turtovienetask1">'Forma 13'!$F$89</definedName>
    <definedName name="VAS084_F_Ilgalaikioturt56Apskaitosveikla1" localSheetId="12">'Forma 13'!$N$90</definedName>
    <definedName name="VAS084_F_Ilgalaikioturt56Apskaitosveikla1">'Forma 13'!$N$90</definedName>
    <definedName name="VAS084_F_Ilgalaikioturt56Geriamojovande7" localSheetId="12">'Forma 13'!$G$90</definedName>
    <definedName name="VAS084_F_Ilgalaikioturt56Geriamojovande7">'Forma 13'!$G$90</definedName>
    <definedName name="VAS084_F_Ilgalaikioturt56Geriamojovande8" localSheetId="12">'Forma 13'!$H$90</definedName>
    <definedName name="VAS084_F_Ilgalaikioturt56Geriamojovande8">'Forma 13'!$H$90</definedName>
    <definedName name="VAS084_F_Ilgalaikioturt56Geriamojovande9" localSheetId="12">'Forma 13'!$I$90</definedName>
    <definedName name="VAS084_F_Ilgalaikioturt56Geriamojovande9">'Forma 13'!$I$90</definedName>
    <definedName name="VAS084_F_Ilgalaikioturt56Inventorinisnu1" localSheetId="12">'Forma 13'!$D$90</definedName>
    <definedName name="VAS084_F_Ilgalaikioturt56Inventorinisnu1">'Forma 13'!$D$90</definedName>
    <definedName name="VAS084_F_Ilgalaikioturt56Kitareguliuoja1" localSheetId="12">'Forma 13'!$O$90</definedName>
    <definedName name="VAS084_F_Ilgalaikioturt56Kitareguliuoja1">'Forma 13'!$O$90</definedName>
    <definedName name="VAS084_F_Ilgalaikioturt56Kitosveiklosne1" localSheetId="12">'Forma 13'!$P$90</definedName>
    <definedName name="VAS084_F_Ilgalaikioturt56Kitosveiklosne1">'Forma 13'!$P$90</definedName>
    <definedName name="VAS084_F_Ilgalaikioturt56Lrklimatokaito1" localSheetId="12">'Forma 13'!$E$90</definedName>
    <definedName name="VAS084_F_Ilgalaikioturt56Lrklimatokaito1">'Forma 13'!$E$90</definedName>
    <definedName name="VAS084_F_Ilgalaikioturt56Nuotekudumblot1" localSheetId="12">'Forma 13'!$L$90</definedName>
    <definedName name="VAS084_F_Ilgalaikioturt56Nuotekudumblot1">'Forma 13'!$L$90</definedName>
    <definedName name="VAS084_F_Ilgalaikioturt56Nuotekusurinki1" localSheetId="12">'Forma 13'!$J$90</definedName>
    <definedName name="VAS084_F_Ilgalaikioturt56Nuotekusurinki1">'Forma 13'!$J$90</definedName>
    <definedName name="VAS084_F_Ilgalaikioturt56Nuotekuvalymas1" localSheetId="12">'Forma 13'!$K$90</definedName>
    <definedName name="VAS084_F_Ilgalaikioturt56Nuotekuvalymas1">'Forma 13'!$K$90</definedName>
    <definedName name="VAS084_F_Ilgalaikioturt56Pavirsiniunuot1" localSheetId="12">'Forma 13'!$M$90</definedName>
    <definedName name="VAS084_F_Ilgalaikioturt56Pavirsiniunuot1">'Forma 13'!$M$90</definedName>
    <definedName name="VAS084_F_Ilgalaikioturt56Turtovienetask1" localSheetId="12">'Forma 13'!$F$90</definedName>
    <definedName name="VAS084_F_Ilgalaikioturt56Turtovienetask1">'Forma 13'!$F$90</definedName>
    <definedName name="VAS084_F_Ilgalaikioturt57Apskaitosveikla1" localSheetId="12">'Forma 13'!$N$91</definedName>
    <definedName name="VAS084_F_Ilgalaikioturt57Apskaitosveikla1">'Forma 13'!$N$91</definedName>
    <definedName name="VAS084_F_Ilgalaikioturt57Geriamojovande7" localSheetId="12">'Forma 13'!$G$91</definedName>
    <definedName name="VAS084_F_Ilgalaikioturt57Geriamojovande7">'Forma 13'!$G$91</definedName>
    <definedName name="VAS084_F_Ilgalaikioturt57Geriamojovande8" localSheetId="12">'Forma 13'!$H$91</definedName>
    <definedName name="VAS084_F_Ilgalaikioturt57Geriamojovande8">'Forma 13'!$H$91</definedName>
    <definedName name="VAS084_F_Ilgalaikioturt57Geriamojovande9" localSheetId="12">'Forma 13'!$I$91</definedName>
    <definedName name="VAS084_F_Ilgalaikioturt57Geriamojovande9">'Forma 13'!$I$91</definedName>
    <definedName name="VAS084_F_Ilgalaikioturt57Inventorinisnu1" localSheetId="12">'Forma 13'!$D$91</definedName>
    <definedName name="VAS084_F_Ilgalaikioturt57Inventorinisnu1">'Forma 13'!$D$91</definedName>
    <definedName name="VAS084_F_Ilgalaikioturt57Kitareguliuoja1" localSheetId="12">'Forma 13'!$O$91</definedName>
    <definedName name="VAS084_F_Ilgalaikioturt57Kitareguliuoja1">'Forma 13'!$O$91</definedName>
    <definedName name="VAS084_F_Ilgalaikioturt57Kitosveiklosne1" localSheetId="12">'Forma 13'!$P$91</definedName>
    <definedName name="VAS084_F_Ilgalaikioturt57Kitosveiklosne1">'Forma 13'!$P$91</definedName>
    <definedName name="VAS084_F_Ilgalaikioturt57Lrklimatokaito1" localSheetId="12">'Forma 13'!$E$91</definedName>
    <definedName name="VAS084_F_Ilgalaikioturt57Lrklimatokaito1">'Forma 13'!$E$91</definedName>
    <definedName name="VAS084_F_Ilgalaikioturt57Nuotekudumblot1" localSheetId="12">'Forma 13'!$L$91</definedName>
    <definedName name="VAS084_F_Ilgalaikioturt57Nuotekudumblot1">'Forma 13'!$L$91</definedName>
    <definedName name="VAS084_F_Ilgalaikioturt57Nuotekusurinki1" localSheetId="12">'Forma 13'!$J$91</definedName>
    <definedName name="VAS084_F_Ilgalaikioturt57Nuotekusurinki1">'Forma 13'!$J$91</definedName>
    <definedName name="VAS084_F_Ilgalaikioturt57Nuotekuvalymas1" localSheetId="12">'Forma 13'!$K$91</definedName>
    <definedName name="VAS084_F_Ilgalaikioturt57Nuotekuvalymas1">'Forma 13'!$K$91</definedName>
    <definedName name="VAS084_F_Ilgalaikioturt57Pavirsiniunuot1" localSheetId="12">'Forma 13'!$M$91</definedName>
    <definedName name="VAS084_F_Ilgalaikioturt57Pavirsiniunuot1">'Forma 13'!$M$91</definedName>
    <definedName name="VAS084_F_Ilgalaikioturt57Turtovienetask1" localSheetId="12">'Forma 13'!$F$91</definedName>
    <definedName name="VAS084_F_Ilgalaikioturt57Turtovienetask1">'Forma 13'!$F$91</definedName>
    <definedName name="VAS084_F_Ilgalaikioturt58Apskaitosveikla1" localSheetId="12">'Forma 13'!$N$95</definedName>
    <definedName name="VAS084_F_Ilgalaikioturt58Apskaitosveikla1">'Forma 13'!$N$95</definedName>
    <definedName name="VAS084_F_Ilgalaikioturt58Geriamojovande7" localSheetId="12">'Forma 13'!$G$95</definedName>
    <definedName name="VAS084_F_Ilgalaikioturt58Geriamojovande7">'Forma 13'!$G$95</definedName>
    <definedName name="VAS084_F_Ilgalaikioturt58Geriamojovande8" localSheetId="12">'Forma 13'!$H$95</definedName>
    <definedName name="VAS084_F_Ilgalaikioturt58Geriamojovande8">'Forma 13'!$H$95</definedName>
    <definedName name="VAS084_F_Ilgalaikioturt58Geriamojovande9" localSheetId="12">'Forma 13'!$I$95</definedName>
    <definedName name="VAS084_F_Ilgalaikioturt58Geriamojovande9">'Forma 13'!$I$95</definedName>
    <definedName name="VAS084_F_Ilgalaikioturt58Inventorinisnu1" localSheetId="12">'Forma 13'!$D$95</definedName>
    <definedName name="VAS084_F_Ilgalaikioturt58Inventorinisnu1">'Forma 13'!$D$95</definedName>
    <definedName name="VAS084_F_Ilgalaikioturt58Kitareguliuoja1" localSheetId="12">'Forma 13'!$O$95</definedName>
    <definedName name="VAS084_F_Ilgalaikioturt58Kitareguliuoja1">'Forma 13'!$O$95</definedName>
    <definedName name="VAS084_F_Ilgalaikioturt58Kitosveiklosne1" localSheetId="12">'Forma 13'!$P$95</definedName>
    <definedName name="VAS084_F_Ilgalaikioturt58Kitosveiklosne1">'Forma 13'!$P$95</definedName>
    <definedName name="VAS084_F_Ilgalaikioturt58Lrklimatokaito1" localSheetId="12">'Forma 13'!$E$95</definedName>
    <definedName name="VAS084_F_Ilgalaikioturt58Lrklimatokaito1">'Forma 13'!$E$95</definedName>
    <definedName name="VAS084_F_Ilgalaikioturt58Nuotekudumblot1" localSheetId="12">'Forma 13'!$L$95</definedName>
    <definedName name="VAS084_F_Ilgalaikioturt58Nuotekudumblot1">'Forma 13'!$L$95</definedName>
    <definedName name="VAS084_F_Ilgalaikioturt58Nuotekusurinki1" localSheetId="12">'Forma 13'!$J$95</definedName>
    <definedName name="VAS084_F_Ilgalaikioturt58Nuotekusurinki1">'Forma 13'!$J$95</definedName>
    <definedName name="VAS084_F_Ilgalaikioturt58Nuotekuvalymas1" localSheetId="12">'Forma 13'!$K$95</definedName>
    <definedName name="VAS084_F_Ilgalaikioturt58Nuotekuvalymas1">'Forma 13'!$K$95</definedName>
    <definedName name="VAS084_F_Ilgalaikioturt58Pavirsiniunuot1" localSheetId="12">'Forma 13'!$M$95</definedName>
    <definedName name="VAS084_F_Ilgalaikioturt58Pavirsiniunuot1">'Forma 13'!$M$95</definedName>
    <definedName name="VAS084_F_Ilgalaikioturt58Turtovienetask1" localSheetId="12">'Forma 13'!$F$95</definedName>
    <definedName name="VAS084_F_Ilgalaikioturt58Turtovienetask1">'Forma 13'!$F$95</definedName>
    <definedName name="VAS084_F_Ilgalaikioturt59Apskaitosveikla1" localSheetId="12">'Forma 13'!$N$96</definedName>
    <definedName name="VAS084_F_Ilgalaikioturt59Apskaitosveikla1">'Forma 13'!$N$96</definedName>
    <definedName name="VAS084_F_Ilgalaikioturt59Geriamojovande7" localSheetId="12">'Forma 13'!$G$96</definedName>
    <definedName name="VAS084_F_Ilgalaikioturt59Geriamojovande7">'Forma 13'!$G$96</definedName>
    <definedName name="VAS084_F_Ilgalaikioturt59Geriamojovande8" localSheetId="12">'Forma 13'!$H$96</definedName>
    <definedName name="VAS084_F_Ilgalaikioturt59Geriamojovande8">'Forma 13'!$H$96</definedName>
    <definedName name="VAS084_F_Ilgalaikioturt59Geriamojovande9" localSheetId="12">'Forma 13'!$I$96</definedName>
    <definedName name="VAS084_F_Ilgalaikioturt59Geriamojovande9">'Forma 13'!$I$96</definedName>
    <definedName name="VAS084_F_Ilgalaikioturt59Inventorinisnu1" localSheetId="12">'Forma 13'!$D$96</definedName>
    <definedName name="VAS084_F_Ilgalaikioturt59Inventorinisnu1">'Forma 13'!$D$96</definedName>
    <definedName name="VAS084_F_Ilgalaikioturt59Kitareguliuoja1" localSheetId="12">'Forma 13'!$O$96</definedName>
    <definedName name="VAS084_F_Ilgalaikioturt59Kitareguliuoja1">'Forma 13'!$O$96</definedName>
    <definedName name="VAS084_F_Ilgalaikioturt59Kitosveiklosne1" localSheetId="12">'Forma 13'!$P$96</definedName>
    <definedName name="VAS084_F_Ilgalaikioturt59Kitosveiklosne1">'Forma 13'!$P$96</definedName>
    <definedName name="VAS084_F_Ilgalaikioturt59Lrklimatokaito1" localSheetId="12">'Forma 13'!$E$96</definedName>
    <definedName name="VAS084_F_Ilgalaikioturt59Lrklimatokaito1">'Forma 13'!$E$96</definedName>
    <definedName name="VAS084_F_Ilgalaikioturt59Nuotekudumblot1" localSheetId="12">'Forma 13'!$L$96</definedName>
    <definedName name="VAS084_F_Ilgalaikioturt59Nuotekudumblot1">'Forma 13'!$L$96</definedName>
    <definedName name="VAS084_F_Ilgalaikioturt59Nuotekusurinki1" localSheetId="12">'Forma 13'!$J$96</definedName>
    <definedName name="VAS084_F_Ilgalaikioturt59Nuotekusurinki1">'Forma 13'!$J$96</definedName>
    <definedName name="VAS084_F_Ilgalaikioturt59Nuotekuvalymas1" localSheetId="12">'Forma 13'!$K$96</definedName>
    <definedName name="VAS084_F_Ilgalaikioturt59Nuotekuvalymas1">'Forma 13'!$K$96</definedName>
    <definedName name="VAS084_F_Ilgalaikioturt59Pavirsiniunuot1" localSheetId="12">'Forma 13'!$M$96</definedName>
    <definedName name="VAS084_F_Ilgalaikioturt59Pavirsiniunuot1">'Forma 13'!$M$96</definedName>
    <definedName name="VAS084_F_Ilgalaikioturt59Turtovienetask1" localSheetId="12">'Forma 13'!$F$96</definedName>
    <definedName name="VAS084_F_Ilgalaikioturt59Turtovienetask1">'Forma 13'!$F$96</definedName>
    <definedName name="VAS084_F_Ilgalaikioturt5Apskaitosveikla1" localSheetId="12">'Forma 13'!$N$18</definedName>
    <definedName name="VAS084_F_Ilgalaikioturt5Apskaitosveikla1">'Forma 13'!$N$18</definedName>
    <definedName name="VAS084_F_Ilgalaikioturt5Geriamojovande7" localSheetId="12">'Forma 13'!$G$18</definedName>
    <definedName name="VAS084_F_Ilgalaikioturt5Geriamojovande7">'Forma 13'!$G$18</definedName>
    <definedName name="VAS084_F_Ilgalaikioturt5Geriamojovande8" localSheetId="12">'Forma 13'!$H$18</definedName>
    <definedName name="VAS084_F_Ilgalaikioturt5Geriamojovande8">'Forma 13'!$H$18</definedName>
    <definedName name="VAS084_F_Ilgalaikioturt5Geriamojovande9" localSheetId="12">'Forma 13'!$I$18</definedName>
    <definedName name="VAS084_F_Ilgalaikioturt5Geriamojovande9">'Forma 13'!$I$18</definedName>
    <definedName name="VAS084_F_Ilgalaikioturt5Inventorinisnu1" localSheetId="12">'Forma 13'!$D$18</definedName>
    <definedName name="VAS084_F_Ilgalaikioturt5Inventorinisnu1">'Forma 13'!$D$18</definedName>
    <definedName name="VAS084_F_Ilgalaikioturt5Kitareguliuoja1" localSheetId="12">'Forma 13'!$O$18</definedName>
    <definedName name="VAS084_F_Ilgalaikioturt5Kitareguliuoja1">'Forma 13'!$O$18</definedName>
    <definedName name="VAS084_F_Ilgalaikioturt5Kitosveiklosne1" localSheetId="12">'Forma 13'!$P$18</definedName>
    <definedName name="VAS084_F_Ilgalaikioturt5Kitosveiklosne1">'Forma 13'!$P$18</definedName>
    <definedName name="VAS084_F_Ilgalaikioturt5Lrklimatokaito1" localSheetId="12">'Forma 13'!$E$18</definedName>
    <definedName name="VAS084_F_Ilgalaikioturt5Lrklimatokaito1">'Forma 13'!$E$18</definedName>
    <definedName name="VAS084_F_Ilgalaikioturt5Nuotekudumblot1" localSheetId="12">'Forma 13'!$L$18</definedName>
    <definedName name="VAS084_F_Ilgalaikioturt5Nuotekudumblot1">'Forma 13'!$L$18</definedName>
    <definedName name="VAS084_F_Ilgalaikioturt5Nuotekusurinki1" localSheetId="12">'Forma 13'!$J$18</definedName>
    <definedName name="VAS084_F_Ilgalaikioturt5Nuotekusurinki1">'Forma 13'!$J$18</definedName>
    <definedName name="VAS084_F_Ilgalaikioturt5Nuotekuvalymas1" localSheetId="12">'Forma 13'!$K$18</definedName>
    <definedName name="VAS084_F_Ilgalaikioturt5Nuotekuvalymas1">'Forma 13'!$K$18</definedName>
    <definedName name="VAS084_F_Ilgalaikioturt5Pavirsiniunuot1" localSheetId="12">'Forma 13'!$M$18</definedName>
    <definedName name="VAS084_F_Ilgalaikioturt5Pavirsiniunuot1">'Forma 13'!$M$18</definedName>
    <definedName name="VAS084_F_Ilgalaikioturt5Turtovienetask1" localSheetId="12">'Forma 13'!$F$18</definedName>
    <definedName name="VAS084_F_Ilgalaikioturt5Turtovienetask1">'Forma 13'!$F$18</definedName>
    <definedName name="VAS084_F_Ilgalaikioturt60Apskaitosveikla1" localSheetId="12">'Forma 13'!$N$97</definedName>
    <definedName name="VAS084_F_Ilgalaikioturt60Apskaitosveikla1">'Forma 13'!$N$97</definedName>
    <definedName name="VAS084_F_Ilgalaikioturt60Geriamojovande7" localSheetId="12">'Forma 13'!$G$97</definedName>
    <definedName name="VAS084_F_Ilgalaikioturt60Geriamojovande7">'Forma 13'!$G$97</definedName>
    <definedName name="VAS084_F_Ilgalaikioturt60Geriamojovande8" localSheetId="12">'Forma 13'!$H$97</definedName>
    <definedName name="VAS084_F_Ilgalaikioturt60Geriamojovande8">'Forma 13'!$H$97</definedName>
    <definedName name="VAS084_F_Ilgalaikioturt60Geriamojovande9" localSheetId="12">'Forma 13'!$I$97</definedName>
    <definedName name="VAS084_F_Ilgalaikioturt60Geriamojovande9">'Forma 13'!$I$97</definedName>
    <definedName name="VAS084_F_Ilgalaikioturt60Inventorinisnu1" localSheetId="12">'Forma 13'!$D$97</definedName>
    <definedName name="VAS084_F_Ilgalaikioturt60Inventorinisnu1">'Forma 13'!$D$97</definedName>
    <definedName name="VAS084_F_Ilgalaikioturt60Kitareguliuoja1" localSheetId="12">'Forma 13'!$O$97</definedName>
    <definedName name="VAS084_F_Ilgalaikioturt60Kitareguliuoja1">'Forma 13'!$O$97</definedName>
    <definedName name="VAS084_F_Ilgalaikioturt60Kitosveiklosne1" localSheetId="12">'Forma 13'!$P$97</definedName>
    <definedName name="VAS084_F_Ilgalaikioturt60Kitosveiklosne1">'Forma 13'!$P$97</definedName>
    <definedName name="VAS084_F_Ilgalaikioturt60Lrklimatokaito1" localSheetId="12">'Forma 13'!$E$97</definedName>
    <definedName name="VAS084_F_Ilgalaikioturt60Lrklimatokaito1">'Forma 13'!$E$97</definedName>
    <definedName name="VAS084_F_Ilgalaikioturt60Nuotekudumblot1" localSheetId="12">'Forma 13'!$L$97</definedName>
    <definedName name="VAS084_F_Ilgalaikioturt60Nuotekudumblot1">'Forma 13'!$L$97</definedName>
    <definedName name="VAS084_F_Ilgalaikioturt60Nuotekusurinki1" localSheetId="12">'Forma 13'!$J$97</definedName>
    <definedName name="VAS084_F_Ilgalaikioturt60Nuotekusurinki1">'Forma 13'!$J$97</definedName>
    <definedName name="VAS084_F_Ilgalaikioturt60Nuotekuvalymas1" localSheetId="12">'Forma 13'!$K$97</definedName>
    <definedName name="VAS084_F_Ilgalaikioturt60Nuotekuvalymas1">'Forma 13'!$K$97</definedName>
    <definedName name="VAS084_F_Ilgalaikioturt60Pavirsiniunuot1" localSheetId="12">'Forma 13'!$M$97</definedName>
    <definedName name="VAS084_F_Ilgalaikioturt60Pavirsiniunuot1">'Forma 13'!$M$97</definedName>
    <definedName name="VAS084_F_Ilgalaikioturt60Turtovienetask1" localSheetId="12">'Forma 13'!$F$97</definedName>
    <definedName name="VAS084_F_Ilgalaikioturt60Turtovienetask1">'Forma 13'!$F$97</definedName>
    <definedName name="VAS084_F_Ilgalaikioturt61Apskaitosveikla1" localSheetId="12">'Forma 13'!$N$99</definedName>
    <definedName name="VAS084_F_Ilgalaikioturt61Apskaitosveikla1">'Forma 13'!$N$99</definedName>
    <definedName name="VAS084_F_Ilgalaikioturt61Geriamojovande7" localSheetId="12">'Forma 13'!$G$99</definedName>
    <definedName name="VAS084_F_Ilgalaikioturt61Geriamojovande7">'Forma 13'!$G$99</definedName>
    <definedName name="VAS084_F_Ilgalaikioturt61Geriamojovande8" localSheetId="12">'Forma 13'!$H$99</definedName>
    <definedName name="VAS084_F_Ilgalaikioturt61Geriamojovande8">'Forma 13'!$H$99</definedName>
    <definedName name="VAS084_F_Ilgalaikioturt61Geriamojovande9" localSheetId="12">'Forma 13'!$I$99</definedName>
    <definedName name="VAS084_F_Ilgalaikioturt61Geriamojovande9">'Forma 13'!$I$99</definedName>
    <definedName name="VAS084_F_Ilgalaikioturt61Inventorinisnu1" localSheetId="12">'Forma 13'!$D$99</definedName>
    <definedName name="VAS084_F_Ilgalaikioturt61Inventorinisnu1">'Forma 13'!$D$99</definedName>
    <definedName name="VAS084_F_Ilgalaikioturt61Kitareguliuoja1" localSheetId="12">'Forma 13'!$O$99</definedName>
    <definedName name="VAS084_F_Ilgalaikioturt61Kitareguliuoja1">'Forma 13'!$O$99</definedName>
    <definedName name="VAS084_F_Ilgalaikioturt61Kitosveiklosne1" localSheetId="12">'Forma 13'!$P$99</definedName>
    <definedName name="VAS084_F_Ilgalaikioturt61Kitosveiklosne1">'Forma 13'!$P$99</definedName>
    <definedName name="VAS084_F_Ilgalaikioturt61Lrklimatokaito1" localSheetId="12">'Forma 13'!$E$99</definedName>
    <definedName name="VAS084_F_Ilgalaikioturt61Lrklimatokaito1">'Forma 13'!$E$99</definedName>
    <definedName name="VAS084_F_Ilgalaikioturt61Nuotekudumblot1" localSheetId="12">'Forma 13'!$L$99</definedName>
    <definedName name="VAS084_F_Ilgalaikioturt61Nuotekudumblot1">'Forma 13'!$L$99</definedName>
    <definedName name="VAS084_F_Ilgalaikioturt61Nuotekusurinki1" localSheetId="12">'Forma 13'!$J$99</definedName>
    <definedName name="VAS084_F_Ilgalaikioturt61Nuotekusurinki1">'Forma 13'!$J$99</definedName>
    <definedName name="VAS084_F_Ilgalaikioturt61Nuotekuvalymas1" localSheetId="12">'Forma 13'!$K$99</definedName>
    <definedName name="VAS084_F_Ilgalaikioturt61Nuotekuvalymas1">'Forma 13'!$K$99</definedName>
    <definedName name="VAS084_F_Ilgalaikioturt61Pavirsiniunuot1" localSheetId="12">'Forma 13'!$M$99</definedName>
    <definedName name="VAS084_F_Ilgalaikioturt61Pavirsiniunuot1">'Forma 13'!$M$99</definedName>
    <definedName name="VAS084_F_Ilgalaikioturt61Turtovienetask1" localSheetId="12">'Forma 13'!$F$99</definedName>
    <definedName name="VAS084_F_Ilgalaikioturt61Turtovienetask1">'Forma 13'!$F$99</definedName>
    <definedName name="VAS084_F_Ilgalaikioturt62Apskaitosveikla1" localSheetId="12">'Forma 13'!$N$100</definedName>
    <definedName name="VAS084_F_Ilgalaikioturt62Apskaitosveikla1">'Forma 13'!$N$100</definedName>
    <definedName name="VAS084_F_Ilgalaikioturt62Geriamojovande7" localSheetId="12">'Forma 13'!$G$100</definedName>
    <definedName name="VAS084_F_Ilgalaikioturt62Geriamojovande7">'Forma 13'!$G$100</definedName>
    <definedName name="VAS084_F_Ilgalaikioturt62Geriamojovande8" localSheetId="12">'Forma 13'!$H$100</definedName>
    <definedName name="VAS084_F_Ilgalaikioturt62Geriamojovande8">'Forma 13'!$H$100</definedName>
    <definedName name="VAS084_F_Ilgalaikioturt62Geriamojovande9" localSheetId="12">'Forma 13'!$I$100</definedName>
    <definedName name="VAS084_F_Ilgalaikioturt62Geriamojovande9">'Forma 13'!$I$100</definedName>
    <definedName name="VAS084_F_Ilgalaikioturt62Inventorinisnu1" localSheetId="12">'Forma 13'!$D$100</definedName>
    <definedName name="VAS084_F_Ilgalaikioturt62Inventorinisnu1">'Forma 13'!$D$100</definedName>
    <definedName name="VAS084_F_Ilgalaikioturt62Kitareguliuoja1" localSheetId="12">'Forma 13'!$O$100</definedName>
    <definedName name="VAS084_F_Ilgalaikioturt62Kitareguliuoja1">'Forma 13'!$O$100</definedName>
    <definedName name="VAS084_F_Ilgalaikioturt62Kitosveiklosne1" localSheetId="12">'Forma 13'!$P$100</definedName>
    <definedName name="VAS084_F_Ilgalaikioturt62Kitosveiklosne1">'Forma 13'!$P$100</definedName>
    <definedName name="VAS084_F_Ilgalaikioturt62Lrklimatokaito1" localSheetId="12">'Forma 13'!$E$100</definedName>
    <definedName name="VAS084_F_Ilgalaikioturt62Lrklimatokaito1">'Forma 13'!$E$100</definedName>
    <definedName name="VAS084_F_Ilgalaikioturt62Nuotekudumblot1" localSheetId="12">'Forma 13'!$L$100</definedName>
    <definedName name="VAS084_F_Ilgalaikioturt62Nuotekudumblot1">'Forma 13'!$L$100</definedName>
    <definedName name="VAS084_F_Ilgalaikioturt62Nuotekusurinki1" localSheetId="12">'Forma 13'!$J$100</definedName>
    <definedName name="VAS084_F_Ilgalaikioturt62Nuotekusurinki1">'Forma 13'!$J$100</definedName>
    <definedName name="VAS084_F_Ilgalaikioturt62Nuotekuvalymas1" localSheetId="12">'Forma 13'!$K$100</definedName>
    <definedName name="VAS084_F_Ilgalaikioturt62Nuotekuvalymas1">'Forma 13'!$K$100</definedName>
    <definedName name="VAS084_F_Ilgalaikioturt62Pavirsiniunuot1" localSheetId="12">'Forma 13'!$M$100</definedName>
    <definedName name="VAS084_F_Ilgalaikioturt62Pavirsiniunuot1">'Forma 13'!$M$100</definedName>
    <definedName name="VAS084_F_Ilgalaikioturt62Turtovienetask1" localSheetId="12">'Forma 13'!$F$100</definedName>
    <definedName name="VAS084_F_Ilgalaikioturt62Turtovienetask1">'Forma 13'!$F$100</definedName>
    <definedName name="VAS084_F_Ilgalaikioturt63Apskaitosveikla1" localSheetId="12">'Forma 13'!$N$101</definedName>
    <definedName name="VAS084_F_Ilgalaikioturt63Apskaitosveikla1">'Forma 13'!$N$101</definedName>
    <definedName name="VAS084_F_Ilgalaikioturt63Geriamojovande7" localSheetId="12">'Forma 13'!$G$101</definedName>
    <definedName name="VAS084_F_Ilgalaikioturt63Geriamojovande7">'Forma 13'!$G$101</definedName>
    <definedName name="VAS084_F_Ilgalaikioturt63Geriamojovande8" localSheetId="12">'Forma 13'!$H$101</definedName>
    <definedName name="VAS084_F_Ilgalaikioturt63Geriamojovande8">'Forma 13'!$H$101</definedName>
    <definedName name="VAS084_F_Ilgalaikioturt63Geriamojovande9" localSheetId="12">'Forma 13'!$I$101</definedName>
    <definedName name="VAS084_F_Ilgalaikioturt63Geriamojovande9">'Forma 13'!$I$101</definedName>
    <definedName name="VAS084_F_Ilgalaikioturt63Inventorinisnu1" localSheetId="12">'Forma 13'!$D$101</definedName>
    <definedName name="VAS084_F_Ilgalaikioturt63Inventorinisnu1">'Forma 13'!$D$101</definedName>
    <definedName name="VAS084_F_Ilgalaikioturt63Kitareguliuoja1" localSheetId="12">'Forma 13'!$O$101</definedName>
    <definedName name="VAS084_F_Ilgalaikioturt63Kitareguliuoja1">'Forma 13'!$O$101</definedName>
    <definedName name="VAS084_F_Ilgalaikioturt63Kitosveiklosne1" localSheetId="12">'Forma 13'!$P$101</definedName>
    <definedName name="VAS084_F_Ilgalaikioturt63Kitosveiklosne1">'Forma 13'!$P$101</definedName>
    <definedName name="VAS084_F_Ilgalaikioturt63Lrklimatokaito1" localSheetId="12">'Forma 13'!$E$101</definedName>
    <definedName name="VAS084_F_Ilgalaikioturt63Lrklimatokaito1">'Forma 13'!$E$101</definedName>
    <definedName name="VAS084_F_Ilgalaikioturt63Nuotekudumblot1" localSheetId="12">'Forma 13'!$L$101</definedName>
    <definedName name="VAS084_F_Ilgalaikioturt63Nuotekudumblot1">'Forma 13'!$L$101</definedName>
    <definedName name="VAS084_F_Ilgalaikioturt63Nuotekusurinki1" localSheetId="12">'Forma 13'!$J$101</definedName>
    <definedName name="VAS084_F_Ilgalaikioturt63Nuotekusurinki1">'Forma 13'!$J$101</definedName>
    <definedName name="VAS084_F_Ilgalaikioturt63Nuotekuvalymas1" localSheetId="12">'Forma 13'!$K$101</definedName>
    <definedName name="VAS084_F_Ilgalaikioturt63Nuotekuvalymas1">'Forma 13'!$K$101</definedName>
    <definedName name="VAS084_F_Ilgalaikioturt63Pavirsiniunuot1" localSheetId="12">'Forma 13'!$M$101</definedName>
    <definedName name="VAS084_F_Ilgalaikioturt63Pavirsiniunuot1">'Forma 13'!$M$101</definedName>
    <definedName name="VAS084_F_Ilgalaikioturt63Turtovienetask1" localSheetId="12">'Forma 13'!$F$101</definedName>
    <definedName name="VAS084_F_Ilgalaikioturt63Turtovienetask1">'Forma 13'!$F$101</definedName>
    <definedName name="VAS084_F_Ilgalaikioturt64Apskaitosveikla1" localSheetId="12">'Forma 13'!$N$103</definedName>
    <definedName name="VAS084_F_Ilgalaikioturt64Apskaitosveikla1">'Forma 13'!$N$103</definedName>
    <definedName name="VAS084_F_Ilgalaikioturt64Geriamojovande7" localSheetId="12">'Forma 13'!$G$103</definedName>
    <definedName name="VAS084_F_Ilgalaikioturt64Geriamojovande7">'Forma 13'!$G$103</definedName>
    <definedName name="VAS084_F_Ilgalaikioturt64Geriamojovande8" localSheetId="12">'Forma 13'!$H$103</definedName>
    <definedName name="VAS084_F_Ilgalaikioturt64Geriamojovande8">'Forma 13'!$H$103</definedName>
    <definedName name="VAS084_F_Ilgalaikioturt64Geriamojovande9" localSheetId="12">'Forma 13'!$I$103</definedName>
    <definedName name="VAS084_F_Ilgalaikioturt64Geriamojovande9">'Forma 13'!$I$103</definedName>
    <definedName name="VAS084_F_Ilgalaikioturt64Inventorinisnu1" localSheetId="12">'Forma 13'!$D$103</definedName>
    <definedName name="VAS084_F_Ilgalaikioturt64Inventorinisnu1">'Forma 13'!$D$103</definedName>
    <definedName name="VAS084_F_Ilgalaikioturt64Kitareguliuoja1" localSheetId="12">'Forma 13'!$O$103</definedName>
    <definedName name="VAS084_F_Ilgalaikioturt64Kitareguliuoja1">'Forma 13'!$O$103</definedName>
    <definedName name="VAS084_F_Ilgalaikioturt64Kitosveiklosne1" localSheetId="12">'Forma 13'!$P$103</definedName>
    <definedName name="VAS084_F_Ilgalaikioturt64Kitosveiklosne1">'Forma 13'!$P$103</definedName>
    <definedName name="VAS084_F_Ilgalaikioturt64Lrklimatokaito1" localSheetId="12">'Forma 13'!$E$103</definedName>
    <definedName name="VAS084_F_Ilgalaikioturt64Lrklimatokaito1">'Forma 13'!$E$103</definedName>
    <definedName name="VAS084_F_Ilgalaikioturt64Nuotekudumblot1" localSheetId="12">'Forma 13'!$L$103</definedName>
    <definedName name="VAS084_F_Ilgalaikioturt64Nuotekudumblot1">'Forma 13'!$L$103</definedName>
    <definedName name="VAS084_F_Ilgalaikioturt64Nuotekusurinki1" localSheetId="12">'Forma 13'!$J$103</definedName>
    <definedName name="VAS084_F_Ilgalaikioturt64Nuotekusurinki1">'Forma 13'!$J$103</definedName>
    <definedName name="VAS084_F_Ilgalaikioturt64Nuotekuvalymas1" localSheetId="12">'Forma 13'!$K$103</definedName>
    <definedName name="VAS084_F_Ilgalaikioturt64Nuotekuvalymas1">'Forma 13'!$K$103</definedName>
    <definedName name="VAS084_F_Ilgalaikioturt64Pavirsiniunuot1" localSheetId="12">'Forma 13'!$M$103</definedName>
    <definedName name="VAS084_F_Ilgalaikioturt64Pavirsiniunuot1">'Forma 13'!$M$103</definedName>
    <definedName name="VAS084_F_Ilgalaikioturt64Turtovienetask1" localSheetId="12">'Forma 13'!$F$103</definedName>
    <definedName name="VAS084_F_Ilgalaikioturt64Turtovienetask1">'Forma 13'!$F$103</definedName>
    <definedName name="VAS084_F_Ilgalaikioturt65Apskaitosveikla1" localSheetId="12">'Forma 13'!$N$104</definedName>
    <definedName name="VAS084_F_Ilgalaikioturt65Apskaitosveikla1">'Forma 13'!$N$104</definedName>
    <definedName name="VAS084_F_Ilgalaikioturt65Geriamojovande7" localSheetId="12">'Forma 13'!$G$104</definedName>
    <definedName name="VAS084_F_Ilgalaikioturt65Geriamojovande7">'Forma 13'!$G$104</definedName>
    <definedName name="VAS084_F_Ilgalaikioturt65Geriamojovande8" localSheetId="12">'Forma 13'!$H$104</definedName>
    <definedName name="VAS084_F_Ilgalaikioturt65Geriamojovande8">'Forma 13'!$H$104</definedName>
    <definedName name="VAS084_F_Ilgalaikioturt65Geriamojovande9" localSheetId="12">'Forma 13'!$I$104</definedName>
    <definedName name="VAS084_F_Ilgalaikioturt65Geriamojovande9">'Forma 13'!$I$104</definedName>
    <definedName name="VAS084_F_Ilgalaikioturt65Inventorinisnu1" localSheetId="12">'Forma 13'!$D$104</definedName>
    <definedName name="VAS084_F_Ilgalaikioturt65Inventorinisnu1">'Forma 13'!$D$104</definedName>
    <definedName name="VAS084_F_Ilgalaikioturt65Kitareguliuoja1" localSheetId="12">'Forma 13'!$O$104</definedName>
    <definedName name="VAS084_F_Ilgalaikioturt65Kitareguliuoja1">'Forma 13'!$O$104</definedName>
    <definedName name="VAS084_F_Ilgalaikioturt65Kitosveiklosne1" localSheetId="12">'Forma 13'!$P$104</definedName>
    <definedName name="VAS084_F_Ilgalaikioturt65Kitosveiklosne1">'Forma 13'!$P$104</definedName>
    <definedName name="VAS084_F_Ilgalaikioturt65Lrklimatokaito1" localSheetId="12">'Forma 13'!$E$104</definedName>
    <definedName name="VAS084_F_Ilgalaikioturt65Lrklimatokaito1">'Forma 13'!$E$104</definedName>
    <definedName name="VAS084_F_Ilgalaikioturt65Nuotekudumblot1" localSheetId="12">'Forma 13'!$L$104</definedName>
    <definedName name="VAS084_F_Ilgalaikioturt65Nuotekudumblot1">'Forma 13'!$L$104</definedName>
    <definedName name="VAS084_F_Ilgalaikioturt65Nuotekusurinki1" localSheetId="12">'Forma 13'!$J$104</definedName>
    <definedName name="VAS084_F_Ilgalaikioturt65Nuotekusurinki1">'Forma 13'!$J$104</definedName>
    <definedName name="VAS084_F_Ilgalaikioturt65Nuotekuvalymas1" localSheetId="12">'Forma 13'!$K$104</definedName>
    <definedName name="VAS084_F_Ilgalaikioturt65Nuotekuvalymas1">'Forma 13'!$K$104</definedName>
    <definedName name="VAS084_F_Ilgalaikioturt65Pavirsiniunuot1" localSheetId="12">'Forma 13'!$M$104</definedName>
    <definedName name="VAS084_F_Ilgalaikioturt65Pavirsiniunuot1">'Forma 13'!$M$104</definedName>
    <definedName name="VAS084_F_Ilgalaikioturt65Turtovienetask1" localSheetId="12">'Forma 13'!$F$104</definedName>
    <definedName name="VAS084_F_Ilgalaikioturt65Turtovienetask1">'Forma 13'!$F$104</definedName>
    <definedName name="VAS084_F_Ilgalaikioturt66Apskaitosveikla1" localSheetId="12">'Forma 13'!$N$105</definedName>
    <definedName name="VAS084_F_Ilgalaikioturt66Apskaitosveikla1">'Forma 13'!$N$105</definedName>
    <definedName name="VAS084_F_Ilgalaikioturt66Geriamojovande7" localSheetId="12">'Forma 13'!$G$105</definedName>
    <definedName name="VAS084_F_Ilgalaikioturt66Geriamojovande7">'Forma 13'!$G$105</definedName>
    <definedName name="VAS084_F_Ilgalaikioturt66Geriamojovande8" localSheetId="12">'Forma 13'!$H$105</definedName>
    <definedName name="VAS084_F_Ilgalaikioturt66Geriamojovande8">'Forma 13'!$H$105</definedName>
    <definedName name="VAS084_F_Ilgalaikioturt66Geriamojovande9" localSheetId="12">'Forma 13'!$I$105</definedName>
    <definedName name="VAS084_F_Ilgalaikioturt66Geriamojovande9">'Forma 13'!$I$105</definedName>
    <definedName name="VAS084_F_Ilgalaikioturt66Inventorinisnu1" localSheetId="12">'Forma 13'!$D$105</definedName>
    <definedName name="VAS084_F_Ilgalaikioturt66Inventorinisnu1">'Forma 13'!$D$105</definedName>
    <definedName name="VAS084_F_Ilgalaikioturt66Kitareguliuoja1" localSheetId="12">'Forma 13'!$O$105</definedName>
    <definedName name="VAS084_F_Ilgalaikioturt66Kitareguliuoja1">'Forma 13'!$O$105</definedName>
    <definedName name="VAS084_F_Ilgalaikioturt66Kitosveiklosne1" localSheetId="12">'Forma 13'!$P$105</definedName>
    <definedName name="VAS084_F_Ilgalaikioturt66Kitosveiklosne1">'Forma 13'!$P$105</definedName>
    <definedName name="VAS084_F_Ilgalaikioturt66Lrklimatokaito1" localSheetId="12">'Forma 13'!$E$105</definedName>
    <definedName name="VAS084_F_Ilgalaikioturt66Lrklimatokaito1">'Forma 13'!$E$105</definedName>
    <definedName name="VAS084_F_Ilgalaikioturt66Nuotekudumblot1" localSheetId="12">'Forma 13'!$L$105</definedName>
    <definedName name="VAS084_F_Ilgalaikioturt66Nuotekudumblot1">'Forma 13'!$L$105</definedName>
    <definedName name="VAS084_F_Ilgalaikioturt66Nuotekusurinki1" localSheetId="12">'Forma 13'!$J$105</definedName>
    <definedName name="VAS084_F_Ilgalaikioturt66Nuotekusurinki1">'Forma 13'!$J$105</definedName>
    <definedName name="VAS084_F_Ilgalaikioturt66Nuotekuvalymas1" localSheetId="12">'Forma 13'!$K$105</definedName>
    <definedName name="VAS084_F_Ilgalaikioturt66Nuotekuvalymas1">'Forma 13'!$K$105</definedName>
    <definedName name="VAS084_F_Ilgalaikioturt66Pavirsiniunuot1" localSheetId="12">'Forma 13'!$M$105</definedName>
    <definedName name="VAS084_F_Ilgalaikioturt66Pavirsiniunuot1">'Forma 13'!$M$105</definedName>
    <definedName name="VAS084_F_Ilgalaikioturt66Turtovienetask1" localSheetId="12">'Forma 13'!$F$105</definedName>
    <definedName name="VAS084_F_Ilgalaikioturt66Turtovienetask1">'Forma 13'!$F$105</definedName>
    <definedName name="VAS084_F_Ilgalaikioturt67Apskaitosveikla1" localSheetId="12">'Forma 13'!$N$108</definedName>
    <definedName name="VAS084_F_Ilgalaikioturt67Apskaitosveikla1">'Forma 13'!$N$108</definedName>
    <definedName name="VAS084_F_Ilgalaikioturt67Geriamojovande7" localSheetId="12">'Forma 13'!$G$108</definedName>
    <definedName name="VAS084_F_Ilgalaikioturt67Geriamojovande7">'Forma 13'!$G$108</definedName>
    <definedName name="VAS084_F_Ilgalaikioturt67Geriamojovande8" localSheetId="12">'Forma 13'!$H$108</definedName>
    <definedName name="VAS084_F_Ilgalaikioturt67Geriamojovande8">'Forma 13'!$H$108</definedName>
    <definedName name="VAS084_F_Ilgalaikioturt67Geriamojovande9" localSheetId="12">'Forma 13'!$I$108</definedName>
    <definedName name="VAS084_F_Ilgalaikioturt67Geriamojovande9">'Forma 13'!$I$108</definedName>
    <definedName name="VAS084_F_Ilgalaikioturt67Inventorinisnu1" localSheetId="12">'Forma 13'!$D$108</definedName>
    <definedName name="VAS084_F_Ilgalaikioturt67Inventorinisnu1">'Forma 13'!$D$108</definedName>
    <definedName name="VAS084_F_Ilgalaikioturt67Kitareguliuoja1" localSheetId="12">'Forma 13'!$O$108</definedName>
    <definedName name="VAS084_F_Ilgalaikioturt67Kitareguliuoja1">'Forma 13'!$O$108</definedName>
    <definedName name="VAS084_F_Ilgalaikioturt67Kitosveiklosne1" localSheetId="12">'Forma 13'!$P$108</definedName>
    <definedName name="VAS084_F_Ilgalaikioturt67Kitosveiklosne1">'Forma 13'!$P$108</definedName>
    <definedName name="VAS084_F_Ilgalaikioturt67Lrklimatokaito1" localSheetId="12">'Forma 13'!$E$108</definedName>
    <definedName name="VAS084_F_Ilgalaikioturt67Lrklimatokaito1">'Forma 13'!$E$108</definedName>
    <definedName name="VAS084_F_Ilgalaikioturt67Nuotekudumblot1" localSheetId="12">'Forma 13'!$L$108</definedName>
    <definedName name="VAS084_F_Ilgalaikioturt67Nuotekudumblot1">'Forma 13'!$L$108</definedName>
    <definedName name="VAS084_F_Ilgalaikioturt67Nuotekusurinki1" localSheetId="12">'Forma 13'!$J$108</definedName>
    <definedName name="VAS084_F_Ilgalaikioturt67Nuotekusurinki1">'Forma 13'!$J$108</definedName>
    <definedName name="VAS084_F_Ilgalaikioturt67Nuotekuvalymas1" localSheetId="12">'Forma 13'!$K$108</definedName>
    <definedName name="VAS084_F_Ilgalaikioturt67Nuotekuvalymas1">'Forma 13'!$K$108</definedName>
    <definedName name="VAS084_F_Ilgalaikioturt67Pavirsiniunuot1" localSheetId="12">'Forma 13'!$M$108</definedName>
    <definedName name="VAS084_F_Ilgalaikioturt67Pavirsiniunuot1">'Forma 13'!$M$108</definedName>
    <definedName name="VAS084_F_Ilgalaikioturt67Turtovienetask1" localSheetId="12">'Forma 13'!$F$108</definedName>
    <definedName name="VAS084_F_Ilgalaikioturt67Turtovienetask1">'Forma 13'!$F$108</definedName>
    <definedName name="VAS084_F_Ilgalaikioturt68Apskaitosveikla1" localSheetId="12">'Forma 13'!$N$109</definedName>
    <definedName name="VAS084_F_Ilgalaikioturt68Apskaitosveikla1">'Forma 13'!$N$109</definedName>
    <definedName name="VAS084_F_Ilgalaikioturt68Geriamojovande7" localSheetId="12">'Forma 13'!$G$109</definedName>
    <definedName name="VAS084_F_Ilgalaikioturt68Geriamojovande7">'Forma 13'!$G$109</definedName>
    <definedName name="VAS084_F_Ilgalaikioturt68Geriamojovande8" localSheetId="12">'Forma 13'!$H$109</definedName>
    <definedName name="VAS084_F_Ilgalaikioturt68Geriamojovande8">'Forma 13'!$H$109</definedName>
    <definedName name="VAS084_F_Ilgalaikioturt68Geriamojovande9" localSheetId="12">'Forma 13'!$I$109</definedName>
    <definedName name="VAS084_F_Ilgalaikioturt68Geriamojovande9">'Forma 13'!$I$109</definedName>
    <definedName name="VAS084_F_Ilgalaikioturt68Inventorinisnu1" localSheetId="12">'Forma 13'!$D$109</definedName>
    <definedName name="VAS084_F_Ilgalaikioturt68Inventorinisnu1">'Forma 13'!$D$109</definedName>
    <definedName name="VAS084_F_Ilgalaikioturt68Kitareguliuoja1" localSheetId="12">'Forma 13'!$O$109</definedName>
    <definedName name="VAS084_F_Ilgalaikioturt68Kitareguliuoja1">'Forma 13'!$O$109</definedName>
    <definedName name="VAS084_F_Ilgalaikioturt68Kitosveiklosne1" localSheetId="12">'Forma 13'!$P$109</definedName>
    <definedName name="VAS084_F_Ilgalaikioturt68Kitosveiklosne1">'Forma 13'!$P$109</definedName>
    <definedName name="VAS084_F_Ilgalaikioturt68Lrklimatokaito1" localSheetId="12">'Forma 13'!$E$109</definedName>
    <definedName name="VAS084_F_Ilgalaikioturt68Lrklimatokaito1">'Forma 13'!$E$109</definedName>
    <definedName name="VAS084_F_Ilgalaikioturt68Nuotekudumblot1" localSheetId="12">'Forma 13'!$L$109</definedName>
    <definedName name="VAS084_F_Ilgalaikioturt68Nuotekudumblot1">'Forma 13'!$L$109</definedName>
    <definedName name="VAS084_F_Ilgalaikioturt68Nuotekusurinki1" localSheetId="12">'Forma 13'!$J$109</definedName>
    <definedName name="VAS084_F_Ilgalaikioturt68Nuotekusurinki1">'Forma 13'!$J$109</definedName>
    <definedName name="VAS084_F_Ilgalaikioturt68Nuotekuvalymas1" localSheetId="12">'Forma 13'!$K$109</definedName>
    <definedName name="VAS084_F_Ilgalaikioturt68Nuotekuvalymas1">'Forma 13'!$K$109</definedName>
    <definedName name="VAS084_F_Ilgalaikioturt68Pavirsiniunuot1" localSheetId="12">'Forma 13'!$M$109</definedName>
    <definedName name="VAS084_F_Ilgalaikioturt68Pavirsiniunuot1">'Forma 13'!$M$109</definedName>
    <definedName name="VAS084_F_Ilgalaikioturt68Turtovienetask1" localSheetId="12">'Forma 13'!$F$109</definedName>
    <definedName name="VAS084_F_Ilgalaikioturt68Turtovienetask1">'Forma 13'!$F$109</definedName>
    <definedName name="VAS084_F_Ilgalaikioturt69Apskaitosveikla1" localSheetId="12">'Forma 13'!$N$110</definedName>
    <definedName name="VAS084_F_Ilgalaikioturt69Apskaitosveikla1">'Forma 13'!$N$110</definedName>
    <definedName name="VAS084_F_Ilgalaikioturt69Geriamojovande7" localSheetId="12">'Forma 13'!$G$110</definedName>
    <definedName name="VAS084_F_Ilgalaikioturt69Geriamojovande7">'Forma 13'!$G$110</definedName>
    <definedName name="VAS084_F_Ilgalaikioturt69Geriamojovande8" localSheetId="12">'Forma 13'!$H$110</definedName>
    <definedName name="VAS084_F_Ilgalaikioturt69Geriamojovande8">'Forma 13'!$H$110</definedName>
    <definedName name="VAS084_F_Ilgalaikioturt69Geriamojovande9" localSheetId="12">'Forma 13'!$I$110</definedName>
    <definedName name="VAS084_F_Ilgalaikioturt69Geriamojovande9">'Forma 13'!$I$110</definedName>
    <definedName name="VAS084_F_Ilgalaikioturt69Inventorinisnu1" localSheetId="12">'Forma 13'!$D$110</definedName>
    <definedName name="VAS084_F_Ilgalaikioturt69Inventorinisnu1">'Forma 13'!$D$110</definedName>
    <definedName name="VAS084_F_Ilgalaikioturt69Kitareguliuoja1" localSheetId="12">'Forma 13'!$O$110</definedName>
    <definedName name="VAS084_F_Ilgalaikioturt69Kitareguliuoja1">'Forma 13'!$O$110</definedName>
    <definedName name="VAS084_F_Ilgalaikioturt69Kitosveiklosne1" localSheetId="12">'Forma 13'!$P$110</definedName>
    <definedName name="VAS084_F_Ilgalaikioturt69Kitosveiklosne1">'Forma 13'!$P$110</definedName>
    <definedName name="VAS084_F_Ilgalaikioturt69Lrklimatokaito1" localSheetId="12">'Forma 13'!$E$110</definedName>
    <definedName name="VAS084_F_Ilgalaikioturt69Lrklimatokaito1">'Forma 13'!$E$110</definedName>
    <definedName name="VAS084_F_Ilgalaikioturt69Nuotekudumblot1" localSheetId="12">'Forma 13'!$L$110</definedName>
    <definedName name="VAS084_F_Ilgalaikioturt69Nuotekudumblot1">'Forma 13'!$L$110</definedName>
    <definedName name="VAS084_F_Ilgalaikioturt69Nuotekusurinki1" localSheetId="12">'Forma 13'!$J$110</definedName>
    <definedName name="VAS084_F_Ilgalaikioturt69Nuotekusurinki1">'Forma 13'!$J$110</definedName>
    <definedName name="VAS084_F_Ilgalaikioturt69Nuotekuvalymas1" localSheetId="12">'Forma 13'!$K$110</definedName>
    <definedName name="VAS084_F_Ilgalaikioturt69Nuotekuvalymas1">'Forma 13'!$K$110</definedName>
    <definedName name="VAS084_F_Ilgalaikioturt69Pavirsiniunuot1" localSheetId="12">'Forma 13'!$M$110</definedName>
    <definedName name="VAS084_F_Ilgalaikioturt69Pavirsiniunuot1">'Forma 13'!$M$110</definedName>
    <definedName name="VAS084_F_Ilgalaikioturt69Turtovienetask1" localSheetId="12">'Forma 13'!$F$110</definedName>
    <definedName name="VAS084_F_Ilgalaikioturt69Turtovienetask1">'Forma 13'!$F$110</definedName>
    <definedName name="VAS084_F_Ilgalaikioturt6Apskaitosveikla1" localSheetId="12">'Forma 13'!$N$19</definedName>
    <definedName name="VAS084_F_Ilgalaikioturt6Apskaitosveikla1">'Forma 13'!$N$19</definedName>
    <definedName name="VAS084_F_Ilgalaikioturt6Geriamojovande7" localSheetId="12">'Forma 13'!$G$19</definedName>
    <definedName name="VAS084_F_Ilgalaikioturt6Geriamojovande7">'Forma 13'!$G$19</definedName>
    <definedName name="VAS084_F_Ilgalaikioturt6Geriamojovande8" localSheetId="12">'Forma 13'!$H$19</definedName>
    <definedName name="VAS084_F_Ilgalaikioturt6Geriamojovande8">'Forma 13'!$H$19</definedName>
    <definedName name="VAS084_F_Ilgalaikioturt6Geriamojovande9" localSheetId="12">'Forma 13'!$I$19</definedName>
    <definedName name="VAS084_F_Ilgalaikioturt6Geriamojovande9">'Forma 13'!$I$19</definedName>
    <definedName name="VAS084_F_Ilgalaikioturt6Inventorinisnu1" localSheetId="12">'Forma 13'!$D$19</definedName>
    <definedName name="VAS084_F_Ilgalaikioturt6Inventorinisnu1">'Forma 13'!$D$19</definedName>
    <definedName name="VAS084_F_Ilgalaikioturt6Kitareguliuoja1" localSheetId="12">'Forma 13'!$O$19</definedName>
    <definedName name="VAS084_F_Ilgalaikioturt6Kitareguliuoja1">'Forma 13'!$O$19</definedName>
    <definedName name="VAS084_F_Ilgalaikioturt6Kitosveiklosne1" localSheetId="12">'Forma 13'!$P$19</definedName>
    <definedName name="VAS084_F_Ilgalaikioturt6Kitosveiklosne1">'Forma 13'!$P$19</definedName>
    <definedName name="VAS084_F_Ilgalaikioturt6Lrklimatokaito1" localSheetId="12">'Forma 13'!$E$19</definedName>
    <definedName name="VAS084_F_Ilgalaikioturt6Lrklimatokaito1">'Forma 13'!$E$19</definedName>
    <definedName name="VAS084_F_Ilgalaikioturt6Nuotekudumblot1" localSheetId="12">'Forma 13'!$L$19</definedName>
    <definedName name="VAS084_F_Ilgalaikioturt6Nuotekudumblot1">'Forma 13'!$L$19</definedName>
    <definedName name="VAS084_F_Ilgalaikioturt6Nuotekusurinki1" localSheetId="12">'Forma 13'!$J$19</definedName>
    <definedName name="VAS084_F_Ilgalaikioturt6Nuotekusurinki1">'Forma 13'!$J$19</definedName>
    <definedName name="VAS084_F_Ilgalaikioturt6Nuotekuvalymas1" localSheetId="12">'Forma 13'!$K$19</definedName>
    <definedName name="VAS084_F_Ilgalaikioturt6Nuotekuvalymas1">'Forma 13'!$K$19</definedName>
    <definedName name="VAS084_F_Ilgalaikioturt6Pavirsiniunuot1" localSheetId="12">'Forma 13'!$M$19</definedName>
    <definedName name="VAS084_F_Ilgalaikioturt6Pavirsiniunuot1">'Forma 13'!$M$19</definedName>
    <definedName name="VAS084_F_Ilgalaikioturt6Turtovienetask1" localSheetId="12">'Forma 13'!$F$19</definedName>
    <definedName name="VAS084_F_Ilgalaikioturt6Turtovienetask1">'Forma 13'!$F$19</definedName>
    <definedName name="VAS084_F_Ilgalaikioturt70Apskaitosveikla1" localSheetId="12">'Forma 13'!$N$112</definedName>
    <definedName name="VAS084_F_Ilgalaikioturt70Apskaitosveikla1">'Forma 13'!$N$112</definedName>
    <definedName name="VAS084_F_Ilgalaikioturt70Geriamojovande7" localSheetId="12">'Forma 13'!$G$112</definedName>
    <definedName name="VAS084_F_Ilgalaikioturt70Geriamojovande7">'Forma 13'!$G$112</definedName>
    <definedName name="VAS084_F_Ilgalaikioturt70Geriamojovande8" localSheetId="12">'Forma 13'!$H$112</definedName>
    <definedName name="VAS084_F_Ilgalaikioturt70Geriamojovande8">'Forma 13'!$H$112</definedName>
    <definedName name="VAS084_F_Ilgalaikioturt70Geriamojovande9" localSheetId="12">'Forma 13'!$I$112</definedName>
    <definedName name="VAS084_F_Ilgalaikioturt70Geriamojovande9">'Forma 13'!$I$112</definedName>
    <definedName name="VAS084_F_Ilgalaikioturt70Inventorinisnu1" localSheetId="12">'Forma 13'!$D$112</definedName>
    <definedName name="VAS084_F_Ilgalaikioturt70Inventorinisnu1">'Forma 13'!$D$112</definedName>
    <definedName name="VAS084_F_Ilgalaikioturt70Kitareguliuoja1" localSheetId="12">'Forma 13'!$O$112</definedName>
    <definedName name="VAS084_F_Ilgalaikioturt70Kitareguliuoja1">'Forma 13'!$O$112</definedName>
    <definedName name="VAS084_F_Ilgalaikioturt70Kitosveiklosne1" localSheetId="12">'Forma 13'!$P$112</definedName>
    <definedName name="VAS084_F_Ilgalaikioturt70Kitosveiklosne1">'Forma 13'!$P$112</definedName>
    <definedName name="VAS084_F_Ilgalaikioturt70Lrklimatokaito1" localSheetId="12">'Forma 13'!$E$112</definedName>
    <definedName name="VAS084_F_Ilgalaikioturt70Lrklimatokaito1">'Forma 13'!$E$112</definedName>
    <definedName name="VAS084_F_Ilgalaikioturt70Nuotekudumblot1" localSheetId="12">'Forma 13'!$L$112</definedName>
    <definedName name="VAS084_F_Ilgalaikioturt70Nuotekudumblot1">'Forma 13'!$L$112</definedName>
    <definedName name="VAS084_F_Ilgalaikioturt70Nuotekusurinki1" localSheetId="12">'Forma 13'!$J$112</definedName>
    <definedName name="VAS084_F_Ilgalaikioturt70Nuotekusurinki1">'Forma 13'!$J$112</definedName>
    <definedName name="VAS084_F_Ilgalaikioturt70Nuotekuvalymas1" localSheetId="12">'Forma 13'!$K$112</definedName>
    <definedName name="VAS084_F_Ilgalaikioturt70Nuotekuvalymas1">'Forma 13'!$K$112</definedName>
    <definedName name="VAS084_F_Ilgalaikioturt70Pavirsiniunuot1" localSheetId="12">'Forma 13'!$M$112</definedName>
    <definedName name="VAS084_F_Ilgalaikioturt70Pavirsiniunuot1">'Forma 13'!$M$112</definedName>
    <definedName name="VAS084_F_Ilgalaikioturt70Turtovienetask1" localSheetId="12">'Forma 13'!$F$112</definedName>
    <definedName name="VAS084_F_Ilgalaikioturt70Turtovienetask1">'Forma 13'!$F$112</definedName>
    <definedName name="VAS084_F_Ilgalaikioturt71Apskaitosveikla1" localSheetId="12">'Forma 13'!$N$113</definedName>
    <definedName name="VAS084_F_Ilgalaikioturt71Apskaitosveikla1">'Forma 13'!$N$113</definedName>
    <definedName name="VAS084_F_Ilgalaikioturt71Geriamojovande7" localSheetId="12">'Forma 13'!$G$113</definedName>
    <definedName name="VAS084_F_Ilgalaikioturt71Geriamojovande7">'Forma 13'!$G$113</definedName>
    <definedName name="VAS084_F_Ilgalaikioturt71Geriamojovande8" localSheetId="12">'Forma 13'!$H$113</definedName>
    <definedName name="VAS084_F_Ilgalaikioturt71Geriamojovande8">'Forma 13'!$H$113</definedName>
    <definedName name="VAS084_F_Ilgalaikioturt71Geriamojovande9" localSheetId="12">'Forma 13'!$I$113</definedName>
    <definedName name="VAS084_F_Ilgalaikioturt71Geriamojovande9">'Forma 13'!$I$113</definedName>
    <definedName name="VAS084_F_Ilgalaikioturt71Inventorinisnu1" localSheetId="12">'Forma 13'!$D$113</definedName>
    <definedName name="VAS084_F_Ilgalaikioturt71Inventorinisnu1">'Forma 13'!$D$113</definedName>
    <definedName name="VAS084_F_Ilgalaikioturt71Kitareguliuoja1" localSheetId="12">'Forma 13'!$O$113</definedName>
    <definedName name="VAS084_F_Ilgalaikioturt71Kitareguliuoja1">'Forma 13'!$O$113</definedName>
    <definedName name="VAS084_F_Ilgalaikioturt71Kitosveiklosne1" localSheetId="12">'Forma 13'!$P$113</definedName>
    <definedName name="VAS084_F_Ilgalaikioturt71Kitosveiklosne1">'Forma 13'!$P$113</definedName>
    <definedName name="VAS084_F_Ilgalaikioturt71Lrklimatokaito1" localSheetId="12">'Forma 13'!$E$113</definedName>
    <definedName name="VAS084_F_Ilgalaikioturt71Lrklimatokaito1">'Forma 13'!$E$113</definedName>
    <definedName name="VAS084_F_Ilgalaikioturt71Nuotekudumblot1" localSheetId="12">'Forma 13'!$L$113</definedName>
    <definedName name="VAS084_F_Ilgalaikioturt71Nuotekudumblot1">'Forma 13'!$L$113</definedName>
    <definedName name="VAS084_F_Ilgalaikioturt71Nuotekusurinki1" localSheetId="12">'Forma 13'!$J$113</definedName>
    <definedName name="VAS084_F_Ilgalaikioturt71Nuotekusurinki1">'Forma 13'!$J$113</definedName>
    <definedName name="VAS084_F_Ilgalaikioturt71Nuotekuvalymas1" localSheetId="12">'Forma 13'!$K$113</definedName>
    <definedName name="VAS084_F_Ilgalaikioturt71Nuotekuvalymas1">'Forma 13'!$K$113</definedName>
    <definedName name="VAS084_F_Ilgalaikioturt71Pavirsiniunuot1" localSheetId="12">'Forma 13'!$M$113</definedName>
    <definedName name="VAS084_F_Ilgalaikioturt71Pavirsiniunuot1">'Forma 13'!$M$113</definedName>
    <definedName name="VAS084_F_Ilgalaikioturt71Turtovienetask1" localSheetId="12">'Forma 13'!$F$113</definedName>
    <definedName name="VAS084_F_Ilgalaikioturt71Turtovienetask1">'Forma 13'!$F$113</definedName>
    <definedName name="VAS084_F_Ilgalaikioturt72Apskaitosveikla1" localSheetId="12">'Forma 13'!$N$114</definedName>
    <definedName name="VAS084_F_Ilgalaikioturt72Apskaitosveikla1">'Forma 13'!$N$114</definedName>
    <definedName name="VAS084_F_Ilgalaikioturt72Geriamojovande7" localSheetId="12">'Forma 13'!$G$114</definedName>
    <definedName name="VAS084_F_Ilgalaikioturt72Geriamojovande7">'Forma 13'!$G$114</definedName>
    <definedName name="VAS084_F_Ilgalaikioturt72Geriamojovande8" localSheetId="12">'Forma 13'!$H$114</definedName>
    <definedName name="VAS084_F_Ilgalaikioturt72Geriamojovande8">'Forma 13'!$H$114</definedName>
    <definedName name="VAS084_F_Ilgalaikioturt72Geriamojovande9" localSheetId="12">'Forma 13'!$I$114</definedName>
    <definedName name="VAS084_F_Ilgalaikioturt72Geriamojovande9">'Forma 13'!$I$114</definedName>
    <definedName name="VAS084_F_Ilgalaikioturt72Inventorinisnu1" localSheetId="12">'Forma 13'!$D$114</definedName>
    <definedName name="VAS084_F_Ilgalaikioturt72Inventorinisnu1">'Forma 13'!$D$114</definedName>
    <definedName name="VAS084_F_Ilgalaikioturt72Kitareguliuoja1" localSheetId="12">'Forma 13'!$O$114</definedName>
    <definedName name="VAS084_F_Ilgalaikioturt72Kitareguliuoja1">'Forma 13'!$O$114</definedName>
    <definedName name="VAS084_F_Ilgalaikioturt72Kitosveiklosne1" localSheetId="12">'Forma 13'!$P$114</definedName>
    <definedName name="VAS084_F_Ilgalaikioturt72Kitosveiklosne1">'Forma 13'!$P$114</definedName>
    <definedName name="VAS084_F_Ilgalaikioturt72Lrklimatokaito1" localSheetId="12">'Forma 13'!$E$114</definedName>
    <definedName name="VAS084_F_Ilgalaikioturt72Lrklimatokaito1">'Forma 13'!$E$114</definedName>
    <definedName name="VAS084_F_Ilgalaikioturt72Nuotekudumblot1" localSheetId="12">'Forma 13'!$L$114</definedName>
    <definedName name="VAS084_F_Ilgalaikioturt72Nuotekudumblot1">'Forma 13'!$L$114</definedName>
    <definedName name="VAS084_F_Ilgalaikioturt72Nuotekusurinki1" localSheetId="12">'Forma 13'!$J$114</definedName>
    <definedName name="VAS084_F_Ilgalaikioturt72Nuotekusurinki1">'Forma 13'!$J$114</definedName>
    <definedName name="VAS084_F_Ilgalaikioturt72Nuotekuvalymas1" localSheetId="12">'Forma 13'!$K$114</definedName>
    <definedName name="VAS084_F_Ilgalaikioturt72Nuotekuvalymas1">'Forma 13'!$K$114</definedName>
    <definedName name="VAS084_F_Ilgalaikioturt72Pavirsiniunuot1" localSheetId="12">'Forma 13'!$M$114</definedName>
    <definedName name="VAS084_F_Ilgalaikioturt72Pavirsiniunuot1">'Forma 13'!$M$114</definedName>
    <definedName name="VAS084_F_Ilgalaikioturt72Turtovienetask1" localSheetId="12">'Forma 13'!$F$114</definedName>
    <definedName name="VAS084_F_Ilgalaikioturt72Turtovienetask1">'Forma 13'!$F$114</definedName>
    <definedName name="VAS084_F_Ilgalaikioturt73Apskaitosveikla1" localSheetId="12">'Forma 13'!$N$116</definedName>
    <definedName name="VAS084_F_Ilgalaikioturt73Apskaitosveikla1">'Forma 13'!$N$116</definedName>
    <definedName name="VAS084_F_Ilgalaikioturt73Geriamojovande7" localSheetId="12">'Forma 13'!$G$116</definedName>
    <definedName name="VAS084_F_Ilgalaikioturt73Geriamojovande7">'Forma 13'!$G$116</definedName>
    <definedName name="VAS084_F_Ilgalaikioturt73Geriamojovande8" localSheetId="12">'Forma 13'!$H$116</definedName>
    <definedName name="VAS084_F_Ilgalaikioturt73Geriamojovande8">'Forma 13'!$H$116</definedName>
    <definedName name="VAS084_F_Ilgalaikioturt73Geriamojovande9" localSheetId="12">'Forma 13'!$I$116</definedName>
    <definedName name="VAS084_F_Ilgalaikioturt73Geriamojovande9">'Forma 13'!$I$116</definedName>
    <definedName name="VAS084_F_Ilgalaikioturt73Inventorinisnu1" localSheetId="12">'Forma 13'!$D$116</definedName>
    <definedName name="VAS084_F_Ilgalaikioturt73Inventorinisnu1">'Forma 13'!$D$116</definedName>
    <definedName name="VAS084_F_Ilgalaikioturt73Kitareguliuoja1" localSheetId="12">'Forma 13'!$O$116</definedName>
    <definedName name="VAS084_F_Ilgalaikioturt73Kitareguliuoja1">'Forma 13'!$O$116</definedName>
    <definedName name="VAS084_F_Ilgalaikioturt73Kitosveiklosne1" localSheetId="12">'Forma 13'!$P$116</definedName>
    <definedName name="VAS084_F_Ilgalaikioturt73Kitosveiklosne1">'Forma 13'!$P$116</definedName>
    <definedName name="VAS084_F_Ilgalaikioturt73Lrklimatokaito1" localSheetId="12">'Forma 13'!$E$116</definedName>
    <definedName name="VAS084_F_Ilgalaikioturt73Lrklimatokaito1">'Forma 13'!$E$116</definedName>
    <definedName name="VAS084_F_Ilgalaikioturt73Nuotekudumblot1" localSheetId="12">'Forma 13'!$L$116</definedName>
    <definedName name="VAS084_F_Ilgalaikioturt73Nuotekudumblot1">'Forma 13'!$L$116</definedName>
    <definedName name="VAS084_F_Ilgalaikioturt73Nuotekusurinki1" localSheetId="12">'Forma 13'!$J$116</definedName>
    <definedName name="VAS084_F_Ilgalaikioturt73Nuotekusurinki1">'Forma 13'!$J$116</definedName>
    <definedName name="VAS084_F_Ilgalaikioturt73Nuotekuvalymas1" localSheetId="12">'Forma 13'!$K$116</definedName>
    <definedName name="VAS084_F_Ilgalaikioturt73Nuotekuvalymas1">'Forma 13'!$K$116</definedName>
    <definedName name="VAS084_F_Ilgalaikioturt73Pavirsiniunuot1" localSheetId="12">'Forma 13'!$M$116</definedName>
    <definedName name="VAS084_F_Ilgalaikioturt73Pavirsiniunuot1">'Forma 13'!$M$116</definedName>
    <definedName name="VAS084_F_Ilgalaikioturt73Turtovienetask1" localSheetId="12">'Forma 13'!$F$116</definedName>
    <definedName name="VAS084_F_Ilgalaikioturt73Turtovienetask1">'Forma 13'!$F$116</definedName>
    <definedName name="VAS084_F_Ilgalaikioturt74Apskaitosveikla1" localSheetId="12">'Forma 13'!$N$117</definedName>
    <definedName name="VAS084_F_Ilgalaikioturt74Apskaitosveikla1">'Forma 13'!$N$117</definedName>
    <definedName name="VAS084_F_Ilgalaikioturt74Geriamojovande7" localSheetId="12">'Forma 13'!$G$117</definedName>
    <definedName name="VAS084_F_Ilgalaikioturt74Geriamojovande7">'Forma 13'!$G$117</definedName>
    <definedName name="VAS084_F_Ilgalaikioturt74Geriamojovande8" localSheetId="12">'Forma 13'!$H$117</definedName>
    <definedName name="VAS084_F_Ilgalaikioturt74Geriamojovande8">'Forma 13'!$H$117</definedName>
    <definedName name="VAS084_F_Ilgalaikioturt74Geriamojovande9" localSheetId="12">'Forma 13'!$I$117</definedName>
    <definedName name="VAS084_F_Ilgalaikioturt74Geriamojovande9">'Forma 13'!$I$117</definedName>
    <definedName name="VAS084_F_Ilgalaikioturt74Inventorinisnu1" localSheetId="12">'Forma 13'!$D$117</definedName>
    <definedName name="VAS084_F_Ilgalaikioturt74Inventorinisnu1">'Forma 13'!$D$117</definedName>
    <definedName name="VAS084_F_Ilgalaikioturt74Kitareguliuoja1" localSheetId="12">'Forma 13'!$O$117</definedName>
    <definedName name="VAS084_F_Ilgalaikioturt74Kitareguliuoja1">'Forma 13'!$O$117</definedName>
    <definedName name="VAS084_F_Ilgalaikioturt74Kitosveiklosne1" localSheetId="12">'Forma 13'!$P$117</definedName>
    <definedName name="VAS084_F_Ilgalaikioturt74Kitosveiklosne1">'Forma 13'!$P$117</definedName>
    <definedName name="VAS084_F_Ilgalaikioturt74Lrklimatokaito1" localSheetId="12">'Forma 13'!$E$117</definedName>
    <definedName name="VAS084_F_Ilgalaikioturt74Lrklimatokaito1">'Forma 13'!$E$117</definedName>
    <definedName name="VAS084_F_Ilgalaikioturt74Nuotekudumblot1" localSheetId="12">'Forma 13'!$L$117</definedName>
    <definedName name="VAS084_F_Ilgalaikioturt74Nuotekudumblot1">'Forma 13'!$L$117</definedName>
    <definedName name="VAS084_F_Ilgalaikioturt74Nuotekusurinki1" localSheetId="12">'Forma 13'!$J$117</definedName>
    <definedName name="VAS084_F_Ilgalaikioturt74Nuotekusurinki1">'Forma 13'!$J$117</definedName>
    <definedName name="VAS084_F_Ilgalaikioturt74Nuotekuvalymas1" localSheetId="12">'Forma 13'!$K$117</definedName>
    <definedName name="VAS084_F_Ilgalaikioturt74Nuotekuvalymas1">'Forma 13'!$K$117</definedName>
    <definedName name="VAS084_F_Ilgalaikioturt74Pavirsiniunuot1" localSheetId="12">'Forma 13'!$M$117</definedName>
    <definedName name="VAS084_F_Ilgalaikioturt74Pavirsiniunuot1">'Forma 13'!$M$117</definedName>
    <definedName name="VAS084_F_Ilgalaikioturt74Turtovienetask1" localSheetId="12">'Forma 13'!$F$117</definedName>
    <definedName name="VAS084_F_Ilgalaikioturt74Turtovienetask1">'Forma 13'!$F$117</definedName>
    <definedName name="VAS084_F_Ilgalaikioturt75Apskaitosveikla1" localSheetId="12">'Forma 13'!$N$118</definedName>
    <definedName name="VAS084_F_Ilgalaikioturt75Apskaitosveikla1">'Forma 13'!$N$118</definedName>
    <definedName name="VAS084_F_Ilgalaikioturt75Geriamojovande7" localSheetId="12">'Forma 13'!$G$118</definedName>
    <definedName name="VAS084_F_Ilgalaikioturt75Geriamojovande7">'Forma 13'!$G$118</definedName>
    <definedName name="VAS084_F_Ilgalaikioturt75Geriamojovande8" localSheetId="12">'Forma 13'!$H$118</definedName>
    <definedName name="VAS084_F_Ilgalaikioturt75Geriamojovande8">'Forma 13'!$H$118</definedName>
    <definedName name="VAS084_F_Ilgalaikioturt75Geriamojovande9" localSheetId="12">'Forma 13'!$I$118</definedName>
    <definedName name="VAS084_F_Ilgalaikioturt75Geriamojovande9">'Forma 13'!$I$118</definedName>
    <definedName name="VAS084_F_Ilgalaikioturt75Inventorinisnu1" localSheetId="12">'Forma 13'!$D$118</definedName>
    <definedName name="VAS084_F_Ilgalaikioturt75Inventorinisnu1">'Forma 13'!$D$118</definedName>
    <definedName name="VAS084_F_Ilgalaikioturt75Kitareguliuoja1" localSheetId="12">'Forma 13'!$O$118</definedName>
    <definedName name="VAS084_F_Ilgalaikioturt75Kitareguliuoja1">'Forma 13'!$O$118</definedName>
    <definedName name="VAS084_F_Ilgalaikioturt75Kitosveiklosne1" localSheetId="12">'Forma 13'!$P$118</definedName>
    <definedName name="VAS084_F_Ilgalaikioturt75Kitosveiklosne1">'Forma 13'!$P$118</definedName>
    <definedName name="VAS084_F_Ilgalaikioturt75Lrklimatokaito1" localSheetId="12">'Forma 13'!$E$118</definedName>
    <definedName name="VAS084_F_Ilgalaikioturt75Lrklimatokaito1">'Forma 13'!$E$118</definedName>
    <definedName name="VAS084_F_Ilgalaikioturt75Nuotekudumblot1" localSheetId="12">'Forma 13'!$L$118</definedName>
    <definedName name="VAS084_F_Ilgalaikioturt75Nuotekudumblot1">'Forma 13'!$L$118</definedName>
    <definedName name="VAS084_F_Ilgalaikioturt75Nuotekusurinki1" localSheetId="12">'Forma 13'!$J$118</definedName>
    <definedName name="VAS084_F_Ilgalaikioturt75Nuotekusurinki1">'Forma 13'!$J$118</definedName>
    <definedName name="VAS084_F_Ilgalaikioturt75Nuotekuvalymas1" localSheetId="12">'Forma 13'!$K$118</definedName>
    <definedName name="VAS084_F_Ilgalaikioturt75Nuotekuvalymas1">'Forma 13'!$K$118</definedName>
    <definedName name="VAS084_F_Ilgalaikioturt75Pavirsiniunuot1" localSheetId="12">'Forma 13'!$M$118</definedName>
    <definedName name="VAS084_F_Ilgalaikioturt75Pavirsiniunuot1">'Forma 13'!$M$118</definedName>
    <definedName name="VAS084_F_Ilgalaikioturt75Turtovienetask1" localSheetId="12">'Forma 13'!$F$118</definedName>
    <definedName name="VAS084_F_Ilgalaikioturt75Turtovienetask1">'Forma 13'!$F$118</definedName>
    <definedName name="VAS084_F_Ilgalaikioturt76Apskaitosveikla1" localSheetId="12">'Forma 13'!$N$120</definedName>
    <definedName name="VAS084_F_Ilgalaikioturt76Apskaitosveikla1">'Forma 13'!$N$120</definedName>
    <definedName name="VAS084_F_Ilgalaikioturt76Geriamojovande7" localSheetId="12">'Forma 13'!$G$120</definedName>
    <definedName name="VAS084_F_Ilgalaikioturt76Geriamojovande7">'Forma 13'!$G$120</definedName>
    <definedName name="VAS084_F_Ilgalaikioturt76Geriamojovande8" localSheetId="12">'Forma 13'!$H$120</definedName>
    <definedName name="VAS084_F_Ilgalaikioturt76Geriamojovande8">'Forma 13'!$H$120</definedName>
    <definedName name="VAS084_F_Ilgalaikioturt76Geriamojovande9" localSheetId="12">'Forma 13'!$I$120</definedName>
    <definedName name="VAS084_F_Ilgalaikioturt76Geriamojovande9">'Forma 13'!$I$120</definedName>
    <definedName name="VAS084_F_Ilgalaikioturt76Inventorinisnu1" localSheetId="12">'Forma 13'!$D$120</definedName>
    <definedName name="VAS084_F_Ilgalaikioturt76Inventorinisnu1">'Forma 13'!$D$120</definedName>
    <definedName name="VAS084_F_Ilgalaikioturt76Kitareguliuoja1" localSheetId="12">'Forma 13'!$O$120</definedName>
    <definedName name="VAS084_F_Ilgalaikioturt76Kitareguliuoja1">'Forma 13'!$O$120</definedName>
    <definedName name="VAS084_F_Ilgalaikioturt76Kitosveiklosne1" localSheetId="12">'Forma 13'!$P$120</definedName>
    <definedName name="VAS084_F_Ilgalaikioturt76Kitosveiklosne1">'Forma 13'!$P$120</definedName>
    <definedName name="VAS084_F_Ilgalaikioturt76Lrklimatokaito1" localSheetId="12">'Forma 13'!$E$120</definedName>
    <definedName name="VAS084_F_Ilgalaikioturt76Lrklimatokaito1">'Forma 13'!$E$120</definedName>
    <definedName name="VAS084_F_Ilgalaikioturt76Nuotekudumblot1" localSheetId="12">'Forma 13'!$L$120</definedName>
    <definedName name="VAS084_F_Ilgalaikioturt76Nuotekudumblot1">'Forma 13'!$L$120</definedName>
    <definedName name="VAS084_F_Ilgalaikioturt76Nuotekusurinki1" localSheetId="12">'Forma 13'!$J$120</definedName>
    <definedName name="VAS084_F_Ilgalaikioturt76Nuotekusurinki1">'Forma 13'!$J$120</definedName>
    <definedName name="VAS084_F_Ilgalaikioturt76Nuotekuvalymas1" localSheetId="12">'Forma 13'!$K$120</definedName>
    <definedName name="VAS084_F_Ilgalaikioturt76Nuotekuvalymas1">'Forma 13'!$K$120</definedName>
    <definedName name="VAS084_F_Ilgalaikioturt76Pavirsiniunuot1" localSheetId="12">'Forma 13'!$M$120</definedName>
    <definedName name="VAS084_F_Ilgalaikioturt76Pavirsiniunuot1">'Forma 13'!$M$120</definedName>
    <definedName name="VAS084_F_Ilgalaikioturt76Turtovienetask1" localSheetId="12">'Forma 13'!$F$120</definedName>
    <definedName name="VAS084_F_Ilgalaikioturt76Turtovienetask1">'Forma 13'!$F$120</definedName>
    <definedName name="VAS084_F_Ilgalaikioturt77Apskaitosveikla1" localSheetId="12">'Forma 13'!$N$121</definedName>
    <definedName name="VAS084_F_Ilgalaikioturt77Apskaitosveikla1">'Forma 13'!$N$121</definedName>
    <definedName name="VAS084_F_Ilgalaikioturt77Geriamojovande7" localSheetId="12">'Forma 13'!$G$121</definedName>
    <definedName name="VAS084_F_Ilgalaikioturt77Geriamojovande7">'Forma 13'!$G$121</definedName>
    <definedName name="VAS084_F_Ilgalaikioturt77Geriamojovande8" localSheetId="12">'Forma 13'!$H$121</definedName>
    <definedName name="VAS084_F_Ilgalaikioturt77Geriamojovande8">'Forma 13'!$H$121</definedName>
    <definedName name="VAS084_F_Ilgalaikioturt77Geriamojovande9" localSheetId="12">'Forma 13'!$I$121</definedName>
    <definedName name="VAS084_F_Ilgalaikioturt77Geriamojovande9">'Forma 13'!$I$121</definedName>
    <definedName name="VAS084_F_Ilgalaikioturt77Inventorinisnu1" localSheetId="12">'Forma 13'!$D$121</definedName>
    <definedName name="VAS084_F_Ilgalaikioturt77Inventorinisnu1">'Forma 13'!$D$121</definedName>
    <definedName name="VAS084_F_Ilgalaikioturt77Kitareguliuoja1" localSheetId="12">'Forma 13'!$O$121</definedName>
    <definedName name="VAS084_F_Ilgalaikioturt77Kitareguliuoja1">'Forma 13'!$O$121</definedName>
    <definedName name="VAS084_F_Ilgalaikioturt77Kitosveiklosne1" localSheetId="12">'Forma 13'!$P$121</definedName>
    <definedName name="VAS084_F_Ilgalaikioturt77Kitosveiklosne1">'Forma 13'!$P$121</definedName>
    <definedName name="VAS084_F_Ilgalaikioturt77Lrklimatokaito1" localSheetId="12">'Forma 13'!$E$121</definedName>
    <definedName name="VAS084_F_Ilgalaikioturt77Lrklimatokaito1">'Forma 13'!$E$121</definedName>
    <definedName name="VAS084_F_Ilgalaikioturt77Nuotekudumblot1" localSheetId="12">'Forma 13'!$L$121</definedName>
    <definedName name="VAS084_F_Ilgalaikioturt77Nuotekudumblot1">'Forma 13'!$L$121</definedName>
    <definedName name="VAS084_F_Ilgalaikioturt77Nuotekusurinki1" localSheetId="12">'Forma 13'!$J$121</definedName>
    <definedName name="VAS084_F_Ilgalaikioturt77Nuotekusurinki1">'Forma 13'!$J$121</definedName>
    <definedName name="VAS084_F_Ilgalaikioturt77Nuotekuvalymas1" localSheetId="12">'Forma 13'!$K$121</definedName>
    <definedName name="VAS084_F_Ilgalaikioturt77Nuotekuvalymas1">'Forma 13'!$K$121</definedName>
    <definedName name="VAS084_F_Ilgalaikioturt77Pavirsiniunuot1" localSheetId="12">'Forma 13'!$M$121</definedName>
    <definedName name="VAS084_F_Ilgalaikioturt77Pavirsiniunuot1">'Forma 13'!$M$121</definedName>
    <definedName name="VAS084_F_Ilgalaikioturt77Turtovienetask1" localSheetId="12">'Forma 13'!$F$121</definedName>
    <definedName name="VAS084_F_Ilgalaikioturt77Turtovienetask1">'Forma 13'!$F$121</definedName>
    <definedName name="VAS084_F_Ilgalaikioturt78Apskaitosveikla1" localSheetId="12">'Forma 13'!$N$122</definedName>
    <definedName name="VAS084_F_Ilgalaikioturt78Apskaitosveikla1">'Forma 13'!$N$122</definedName>
    <definedName name="VAS084_F_Ilgalaikioturt78Geriamojovande7" localSheetId="12">'Forma 13'!$G$122</definedName>
    <definedName name="VAS084_F_Ilgalaikioturt78Geriamojovande7">'Forma 13'!$G$122</definedName>
    <definedName name="VAS084_F_Ilgalaikioturt78Geriamojovande8" localSheetId="12">'Forma 13'!$H$122</definedName>
    <definedName name="VAS084_F_Ilgalaikioturt78Geriamojovande8">'Forma 13'!$H$122</definedName>
    <definedName name="VAS084_F_Ilgalaikioturt78Geriamojovande9" localSheetId="12">'Forma 13'!$I$122</definedName>
    <definedName name="VAS084_F_Ilgalaikioturt78Geriamojovande9">'Forma 13'!$I$122</definedName>
    <definedName name="VAS084_F_Ilgalaikioturt78Inventorinisnu1" localSheetId="12">'Forma 13'!$D$122</definedName>
    <definedName name="VAS084_F_Ilgalaikioturt78Inventorinisnu1">'Forma 13'!$D$122</definedName>
    <definedName name="VAS084_F_Ilgalaikioturt78Kitareguliuoja1" localSheetId="12">'Forma 13'!$O$122</definedName>
    <definedName name="VAS084_F_Ilgalaikioturt78Kitareguliuoja1">'Forma 13'!$O$122</definedName>
    <definedName name="VAS084_F_Ilgalaikioturt78Kitosveiklosne1" localSheetId="12">'Forma 13'!$P$122</definedName>
    <definedName name="VAS084_F_Ilgalaikioturt78Kitosveiklosne1">'Forma 13'!$P$122</definedName>
    <definedName name="VAS084_F_Ilgalaikioturt78Lrklimatokaito1" localSheetId="12">'Forma 13'!$E$122</definedName>
    <definedName name="VAS084_F_Ilgalaikioturt78Lrklimatokaito1">'Forma 13'!$E$122</definedName>
    <definedName name="VAS084_F_Ilgalaikioturt78Nuotekudumblot1" localSheetId="12">'Forma 13'!$L$122</definedName>
    <definedName name="VAS084_F_Ilgalaikioturt78Nuotekudumblot1">'Forma 13'!$L$122</definedName>
    <definedName name="VAS084_F_Ilgalaikioturt78Nuotekusurinki1" localSheetId="12">'Forma 13'!$J$122</definedName>
    <definedName name="VAS084_F_Ilgalaikioturt78Nuotekusurinki1">'Forma 13'!$J$122</definedName>
    <definedName name="VAS084_F_Ilgalaikioturt78Nuotekuvalymas1" localSheetId="12">'Forma 13'!$K$122</definedName>
    <definedName name="VAS084_F_Ilgalaikioturt78Nuotekuvalymas1">'Forma 13'!$K$122</definedName>
    <definedName name="VAS084_F_Ilgalaikioturt78Pavirsiniunuot1" localSheetId="12">'Forma 13'!$M$122</definedName>
    <definedName name="VAS084_F_Ilgalaikioturt78Pavirsiniunuot1">'Forma 13'!$M$122</definedName>
    <definedName name="VAS084_F_Ilgalaikioturt78Turtovienetask1" localSheetId="12">'Forma 13'!$F$122</definedName>
    <definedName name="VAS084_F_Ilgalaikioturt78Turtovienetask1">'Forma 13'!$F$122</definedName>
    <definedName name="VAS084_F_Ilgalaikioturt79Apskaitosveikla1" localSheetId="12">'Forma 13'!$N$124</definedName>
    <definedName name="VAS084_F_Ilgalaikioturt79Apskaitosveikla1">'Forma 13'!$N$124</definedName>
    <definedName name="VAS084_F_Ilgalaikioturt79Geriamojovande7" localSheetId="12">'Forma 13'!$G$124</definedName>
    <definedName name="VAS084_F_Ilgalaikioturt79Geriamojovande7">'Forma 13'!$G$124</definedName>
    <definedName name="VAS084_F_Ilgalaikioturt79Geriamojovande8" localSheetId="12">'Forma 13'!$H$124</definedName>
    <definedName name="VAS084_F_Ilgalaikioturt79Geriamojovande8">'Forma 13'!$H$124</definedName>
    <definedName name="VAS084_F_Ilgalaikioturt79Geriamojovande9" localSheetId="12">'Forma 13'!$I$124</definedName>
    <definedName name="VAS084_F_Ilgalaikioturt79Geriamojovande9">'Forma 13'!$I$124</definedName>
    <definedName name="VAS084_F_Ilgalaikioturt79Inventorinisnu1" localSheetId="12">'Forma 13'!$D$124</definedName>
    <definedName name="VAS084_F_Ilgalaikioturt79Inventorinisnu1">'Forma 13'!$D$124</definedName>
    <definedName name="VAS084_F_Ilgalaikioturt79Kitareguliuoja1" localSheetId="12">'Forma 13'!$O$124</definedName>
    <definedName name="VAS084_F_Ilgalaikioturt79Kitareguliuoja1">'Forma 13'!$O$124</definedName>
    <definedName name="VAS084_F_Ilgalaikioturt79Kitosveiklosne1" localSheetId="12">'Forma 13'!$P$124</definedName>
    <definedName name="VAS084_F_Ilgalaikioturt79Kitosveiklosne1">'Forma 13'!$P$124</definedName>
    <definedName name="VAS084_F_Ilgalaikioturt79Lrklimatokaito1" localSheetId="12">'Forma 13'!$E$124</definedName>
    <definedName name="VAS084_F_Ilgalaikioturt79Lrklimatokaito1">'Forma 13'!$E$124</definedName>
    <definedName name="VAS084_F_Ilgalaikioturt79Nuotekudumblot1" localSheetId="12">'Forma 13'!$L$124</definedName>
    <definedName name="VAS084_F_Ilgalaikioturt79Nuotekudumblot1">'Forma 13'!$L$124</definedName>
    <definedName name="VAS084_F_Ilgalaikioturt79Nuotekusurinki1" localSheetId="12">'Forma 13'!$J$124</definedName>
    <definedName name="VAS084_F_Ilgalaikioturt79Nuotekusurinki1">'Forma 13'!$J$124</definedName>
    <definedName name="VAS084_F_Ilgalaikioturt79Nuotekuvalymas1" localSheetId="12">'Forma 13'!$K$124</definedName>
    <definedName name="VAS084_F_Ilgalaikioturt79Nuotekuvalymas1">'Forma 13'!$K$124</definedName>
    <definedName name="VAS084_F_Ilgalaikioturt79Pavirsiniunuot1" localSheetId="12">'Forma 13'!$M$124</definedName>
    <definedName name="VAS084_F_Ilgalaikioturt79Pavirsiniunuot1">'Forma 13'!$M$124</definedName>
    <definedName name="VAS084_F_Ilgalaikioturt79Turtovienetask1" localSheetId="12">'Forma 13'!$F$124</definedName>
    <definedName name="VAS084_F_Ilgalaikioturt79Turtovienetask1">'Forma 13'!$F$124</definedName>
    <definedName name="VAS084_F_Ilgalaikioturt7Apskaitosveikla1" localSheetId="12">'Forma 13'!$N$21</definedName>
    <definedName name="VAS084_F_Ilgalaikioturt7Apskaitosveikla1">'Forma 13'!$N$21</definedName>
    <definedName name="VAS084_F_Ilgalaikioturt7Geriamojovande7" localSheetId="12">'Forma 13'!$G$21</definedName>
    <definedName name="VAS084_F_Ilgalaikioturt7Geriamojovande7">'Forma 13'!$G$21</definedName>
    <definedName name="VAS084_F_Ilgalaikioturt7Geriamojovande8" localSheetId="12">'Forma 13'!$H$21</definedName>
    <definedName name="VAS084_F_Ilgalaikioturt7Geriamojovande8">'Forma 13'!$H$21</definedName>
    <definedName name="VAS084_F_Ilgalaikioturt7Geriamojovande9" localSheetId="12">'Forma 13'!$I$21</definedName>
    <definedName name="VAS084_F_Ilgalaikioturt7Geriamojovande9">'Forma 13'!$I$21</definedName>
    <definedName name="VAS084_F_Ilgalaikioturt7Inventorinisnu1" localSheetId="12">'Forma 13'!$D$21</definedName>
    <definedName name="VAS084_F_Ilgalaikioturt7Inventorinisnu1">'Forma 13'!$D$21</definedName>
    <definedName name="VAS084_F_Ilgalaikioturt7Kitareguliuoja1" localSheetId="12">'Forma 13'!$O$21</definedName>
    <definedName name="VAS084_F_Ilgalaikioturt7Kitareguliuoja1">'Forma 13'!$O$21</definedName>
    <definedName name="VAS084_F_Ilgalaikioturt7Kitosveiklosne1" localSheetId="12">'Forma 13'!$P$21</definedName>
    <definedName name="VAS084_F_Ilgalaikioturt7Kitosveiklosne1">'Forma 13'!$P$21</definedName>
    <definedName name="VAS084_F_Ilgalaikioturt7Lrklimatokaito1" localSheetId="12">'Forma 13'!$E$21</definedName>
    <definedName name="VAS084_F_Ilgalaikioturt7Lrklimatokaito1">'Forma 13'!$E$21</definedName>
    <definedName name="VAS084_F_Ilgalaikioturt7Nuotekudumblot1" localSheetId="12">'Forma 13'!$L$21</definedName>
    <definedName name="VAS084_F_Ilgalaikioturt7Nuotekudumblot1">'Forma 13'!$L$21</definedName>
    <definedName name="VAS084_F_Ilgalaikioturt7Nuotekusurinki1" localSheetId="12">'Forma 13'!$J$21</definedName>
    <definedName name="VAS084_F_Ilgalaikioturt7Nuotekusurinki1">'Forma 13'!$J$21</definedName>
    <definedName name="VAS084_F_Ilgalaikioturt7Nuotekuvalymas1" localSheetId="12">'Forma 13'!$K$21</definedName>
    <definedName name="VAS084_F_Ilgalaikioturt7Nuotekuvalymas1">'Forma 13'!$K$21</definedName>
    <definedName name="VAS084_F_Ilgalaikioturt7Pavirsiniunuot1" localSheetId="12">'Forma 13'!$M$21</definedName>
    <definedName name="VAS084_F_Ilgalaikioturt7Pavirsiniunuot1">'Forma 13'!$M$21</definedName>
    <definedName name="VAS084_F_Ilgalaikioturt7Turtovienetask1" localSheetId="12">'Forma 13'!$F$21</definedName>
    <definedName name="VAS084_F_Ilgalaikioturt7Turtovienetask1">'Forma 13'!$F$21</definedName>
    <definedName name="VAS084_F_Ilgalaikioturt80Apskaitosveikla1" localSheetId="12">'Forma 13'!$N$125</definedName>
    <definedName name="VAS084_F_Ilgalaikioturt80Apskaitosveikla1">'Forma 13'!$N$125</definedName>
    <definedName name="VAS084_F_Ilgalaikioturt80Geriamojovande7" localSheetId="12">'Forma 13'!$G$125</definedName>
    <definedName name="VAS084_F_Ilgalaikioturt80Geriamojovande7">'Forma 13'!$G$125</definedName>
    <definedName name="VAS084_F_Ilgalaikioturt80Geriamojovande8" localSheetId="12">'Forma 13'!$H$125</definedName>
    <definedName name="VAS084_F_Ilgalaikioturt80Geriamojovande8">'Forma 13'!$H$125</definedName>
    <definedName name="VAS084_F_Ilgalaikioturt80Geriamojovande9" localSheetId="12">'Forma 13'!$I$125</definedName>
    <definedName name="VAS084_F_Ilgalaikioturt80Geriamojovande9">'Forma 13'!$I$125</definedName>
    <definedName name="VAS084_F_Ilgalaikioturt80Inventorinisnu1" localSheetId="12">'Forma 13'!$D$125</definedName>
    <definedName name="VAS084_F_Ilgalaikioturt80Inventorinisnu1">'Forma 13'!$D$125</definedName>
    <definedName name="VAS084_F_Ilgalaikioturt80Kitareguliuoja1" localSheetId="12">'Forma 13'!$O$125</definedName>
    <definedName name="VAS084_F_Ilgalaikioturt80Kitareguliuoja1">'Forma 13'!$O$125</definedName>
    <definedName name="VAS084_F_Ilgalaikioturt80Kitosveiklosne1" localSheetId="12">'Forma 13'!$P$125</definedName>
    <definedName name="VAS084_F_Ilgalaikioturt80Kitosveiklosne1">'Forma 13'!$P$125</definedName>
    <definedName name="VAS084_F_Ilgalaikioturt80Lrklimatokaito1" localSheetId="12">'Forma 13'!$E$125</definedName>
    <definedName name="VAS084_F_Ilgalaikioturt80Lrklimatokaito1">'Forma 13'!$E$125</definedName>
    <definedName name="VAS084_F_Ilgalaikioturt80Nuotekudumblot1" localSheetId="12">'Forma 13'!$L$125</definedName>
    <definedName name="VAS084_F_Ilgalaikioturt80Nuotekudumblot1">'Forma 13'!$L$125</definedName>
    <definedName name="VAS084_F_Ilgalaikioturt80Nuotekusurinki1" localSheetId="12">'Forma 13'!$J$125</definedName>
    <definedName name="VAS084_F_Ilgalaikioturt80Nuotekusurinki1">'Forma 13'!$J$125</definedName>
    <definedName name="VAS084_F_Ilgalaikioturt80Nuotekuvalymas1" localSheetId="12">'Forma 13'!$K$125</definedName>
    <definedName name="VAS084_F_Ilgalaikioturt80Nuotekuvalymas1">'Forma 13'!$K$125</definedName>
    <definedName name="VAS084_F_Ilgalaikioturt80Pavirsiniunuot1" localSheetId="12">'Forma 13'!$M$125</definedName>
    <definedName name="VAS084_F_Ilgalaikioturt80Pavirsiniunuot1">'Forma 13'!$M$125</definedName>
    <definedName name="VAS084_F_Ilgalaikioturt80Turtovienetask1" localSheetId="12">'Forma 13'!$F$125</definedName>
    <definedName name="VAS084_F_Ilgalaikioturt80Turtovienetask1">'Forma 13'!$F$125</definedName>
    <definedName name="VAS084_F_Ilgalaikioturt81Apskaitosveikla1" localSheetId="12">'Forma 13'!$N$126</definedName>
    <definedName name="VAS084_F_Ilgalaikioturt81Apskaitosveikla1">'Forma 13'!$N$126</definedName>
    <definedName name="VAS084_F_Ilgalaikioturt81Geriamojovande7" localSheetId="12">'Forma 13'!$G$126</definedName>
    <definedName name="VAS084_F_Ilgalaikioturt81Geriamojovande7">'Forma 13'!$G$126</definedName>
    <definedName name="VAS084_F_Ilgalaikioturt81Geriamojovande8" localSheetId="12">'Forma 13'!$H$126</definedName>
    <definedName name="VAS084_F_Ilgalaikioturt81Geriamojovande8">'Forma 13'!$H$126</definedName>
    <definedName name="VAS084_F_Ilgalaikioturt81Geriamojovande9" localSheetId="12">'Forma 13'!$I$126</definedName>
    <definedName name="VAS084_F_Ilgalaikioturt81Geriamojovande9">'Forma 13'!$I$126</definedName>
    <definedName name="VAS084_F_Ilgalaikioturt81Inventorinisnu1" localSheetId="12">'Forma 13'!$D$126</definedName>
    <definedName name="VAS084_F_Ilgalaikioturt81Inventorinisnu1">'Forma 13'!$D$126</definedName>
    <definedName name="VAS084_F_Ilgalaikioturt81Kitareguliuoja1" localSheetId="12">'Forma 13'!$O$126</definedName>
    <definedName name="VAS084_F_Ilgalaikioturt81Kitareguliuoja1">'Forma 13'!$O$126</definedName>
    <definedName name="VAS084_F_Ilgalaikioturt81Kitosveiklosne1" localSheetId="12">'Forma 13'!$P$126</definedName>
    <definedName name="VAS084_F_Ilgalaikioturt81Kitosveiklosne1">'Forma 13'!$P$126</definedName>
    <definedName name="VAS084_F_Ilgalaikioturt81Lrklimatokaito1" localSheetId="12">'Forma 13'!$E$126</definedName>
    <definedName name="VAS084_F_Ilgalaikioturt81Lrklimatokaito1">'Forma 13'!$E$126</definedName>
    <definedName name="VAS084_F_Ilgalaikioturt81Nuotekudumblot1" localSheetId="12">'Forma 13'!$L$126</definedName>
    <definedName name="VAS084_F_Ilgalaikioturt81Nuotekudumblot1">'Forma 13'!$L$126</definedName>
    <definedName name="VAS084_F_Ilgalaikioturt81Nuotekusurinki1" localSheetId="12">'Forma 13'!$J$126</definedName>
    <definedName name="VAS084_F_Ilgalaikioturt81Nuotekusurinki1">'Forma 13'!$J$126</definedName>
    <definedName name="VAS084_F_Ilgalaikioturt81Nuotekuvalymas1" localSheetId="12">'Forma 13'!$K$126</definedName>
    <definedName name="VAS084_F_Ilgalaikioturt81Nuotekuvalymas1">'Forma 13'!$K$126</definedName>
    <definedName name="VAS084_F_Ilgalaikioturt81Pavirsiniunuot1" localSheetId="12">'Forma 13'!$M$126</definedName>
    <definedName name="VAS084_F_Ilgalaikioturt81Pavirsiniunuot1">'Forma 13'!$M$126</definedName>
    <definedName name="VAS084_F_Ilgalaikioturt81Turtovienetask1" localSheetId="12">'Forma 13'!$F$126</definedName>
    <definedName name="VAS084_F_Ilgalaikioturt81Turtovienetask1">'Forma 13'!$F$126</definedName>
    <definedName name="VAS084_F_Ilgalaikioturt82Apskaitosveikla1" localSheetId="12">'Forma 13'!$N$128</definedName>
    <definedName name="VAS084_F_Ilgalaikioturt82Apskaitosveikla1">'Forma 13'!$N$128</definedName>
    <definedName name="VAS084_F_Ilgalaikioturt82Geriamojovande7" localSheetId="12">'Forma 13'!$G$128</definedName>
    <definedName name="VAS084_F_Ilgalaikioturt82Geriamojovande7">'Forma 13'!$G$128</definedName>
    <definedName name="VAS084_F_Ilgalaikioturt82Geriamojovande8" localSheetId="12">'Forma 13'!$H$128</definedName>
    <definedName name="VAS084_F_Ilgalaikioturt82Geriamojovande8">'Forma 13'!$H$128</definedName>
    <definedName name="VAS084_F_Ilgalaikioturt82Geriamojovande9" localSheetId="12">'Forma 13'!$I$128</definedName>
    <definedName name="VAS084_F_Ilgalaikioturt82Geriamojovande9">'Forma 13'!$I$128</definedName>
    <definedName name="VAS084_F_Ilgalaikioturt82Inventorinisnu1" localSheetId="12">'Forma 13'!$D$128</definedName>
    <definedName name="VAS084_F_Ilgalaikioturt82Inventorinisnu1">'Forma 13'!$D$128</definedName>
    <definedName name="VAS084_F_Ilgalaikioturt82Kitareguliuoja1" localSheetId="12">'Forma 13'!$O$128</definedName>
    <definedName name="VAS084_F_Ilgalaikioturt82Kitareguliuoja1">'Forma 13'!$O$128</definedName>
    <definedName name="VAS084_F_Ilgalaikioturt82Kitosveiklosne1" localSheetId="12">'Forma 13'!$P$128</definedName>
    <definedName name="VAS084_F_Ilgalaikioturt82Kitosveiklosne1">'Forma 13'!$P$128</definedName>
    <definedName name="VAS084_F_Ilgalaikioturt82Lrklimatokaito1" localSheetId="12">'Forma 13'!$E$128</definedName>
    <definedName name="VAS084_F_Ilgalaikioturt82Lrklimatokaito1">'Forma 13'!$E$128</definedName>
    <definedName name="VAS084_F_Ilgalaikioturt82Nuotekudumblot1" localSheetId="12">'Forma 13'!$L$128</definedName>
    <definedName name="VAS084_F_Ilgalaikioturt82Nuotekudumblot1">'Forma 13'!$L$128</definedName>
    <definedName name="VAS084_F_Ilgalaikioturt82Nuotekusurinki1" localSheetId="12">'Forma 13'!$J$128</definedName>
    <definedName name="VAS084_F_Ilgalaikioturt82Nuotekusurinki1">'Forma 13'!$J$128</definedName>
    <definedName name="VAS084_F_Ilgalaikioturt82Nuotekuvalymas1" localSheetId="12">'Forma 13'!$K$128</definedName>
    <definedName name="VAS084_F_Ilgalaikioturt82Nuotekuvalymas1">'Forma 13'!$K$128</definedName>
    <definedName name="VAS084_F_Ilgalaikioturt82Pavirsiniunuot1" localSheetId="12">'Forma 13'!$M$128</definedName>
    <definedName name="VAS084_F_Ilgalaikioturt82Pavirsiniunuot1">'Forma 13'!$M$128</definedName>
    <definedName name="VAS084_F_Ilgalaikioturt82Turtovienetask1" localSheetId="12">'Forma 13'!$F$128</definedName>
    <definedName name="VAS084_F_Ilgalaikioturt82Turtovienetask1">'Forma 13'!$F$128</definedName>
    <definedName name="VAS084_F_Ilgalaikioturt83Apskaitosveikla1" localSheetId="12">'Forma 13'!$N$129</definedName>
    <definedName name="VAS084_F_Ilgalaikioturt83Apskaitosveikla1">'Forma 13'!$N$129</definedName>
    <definedName name="VAS084_F_Ilgalaikioturt83Geriamojovande7" localSheetId="12">'Forma 13'!$G$129</definedName>
    <definedName name="VAS084_F_Ilgalaikioturt83Geriamojovande7">'Forma 13'!$G$129</definedName>
    <definedName name="VAS084_F_Ilgalaikioturt83Geriamojovande8" localSheetId="12">'Forma 13'!$H$129</definedName>
    <definedName name="VAS084_F_Ilgalaikioturt83Geriamojovande8">'Forma 13'!$H$129</definedName>
    <definedName name="VAS084_F_Ilgalaikioturt83Geriamojovande9" localSheetId="12">'Forma 13'!$I$129</definedName>
    <definedName name="VAS084_F_Ilgalaikioturt83Geriamojovande9">'Forma 13'!$I$129</definedName>
    <definedName name="VAS084_F_Ilgalaikioturt83Inventorinisnu1" localSheetId="12">'Forma 13'!$D$129</definedName>
    <definedName name="VAS084_F_Ilgalaikioturt83Inventorinisnu1">'Forma 13'!$D$129</definedName>
    <definedName name="VAS084_F_Ilgalaikioturt83Kitareguliuoja1" localSheetId="12">'Forma 13'!$O$129</definedName>
    <definedName name="VAS084_F_Ilgalaikioturt83Kitareguliuoja1">'Forma 13'!$O$129</definedName>
    <definedName name="VAS084_F_Ilgalaikioturt83Kitosveiklosne1" localSheetId="12">'Forma 13'!$P$129</definedName>
    <definedName name="VAS084_F_Ilgalaikioturt83Kitosveiklosne1">'Forma 13'!$P$129</definedName>
    <definedName name="VAS084_F_Ilgalaikioturt83Lrklimatokaito1" localSheetId="12">'Forma 13'!$E$129</definedName>
    <definedName name="VAS084_F_Ilgalaikioturt83Lrklimatokaito1">'Forma 13'!$E$129</definedName>
    <definedName name="VAS084_F_Ilgalaikioturt83Nuotekudumblot1" localSheetId="12">'Forma 13'!$L$129</definedName>
    <definedName name="VAS084_F_Ilgalaikioturt83Nuotekudumblot1">'Forma 13'!$L$129</definedName>
    <definedName name="VAS084_F_Ilgalaikioturt83Nuotekusurinki1" localSheetId="12">'Forma 13'!$J$129</definedName>
    <definedName name="VAS084_F_Ilgalaikioturt83Nuotekusurinki1">'Forma 13'!$J$129</definedName>
    <definedName name="VAS084_F_Ilgalaikioturt83Nuotekuvalymas1" localSheetId="12">'Forma 13'!$K$129</definedName>
    <definedName name="VAS084_F_Ilgalaikioturt83Nuotekuvalymas1">'Forma 13'!$K$129</definedName>
    <definedName name="VAS084_F_Ilgalaikioturt83Pavirsiniunuot1" localSheetId="12">'Forma 13'!$M$129</definedName>
    <definedName name="VAS084_F_Ilgalaikioturt83Pavirsiniunuot1">'Forma 13'!$M$129</definedName>
    <definedName name="VAS084_F_Ilgalaikioturt83Turtovienetask1" localSheetId="12">'Forma 13'!$F$129</definedName>
    <definedName name="VAS084_F_Ilgalaikioturt83Turtovienetask1">'Forma 13'!$F$129</definedName>
    <definedName name="VAS084_F_Ilgalaikioturt84Apskaitosveikla1" localSheetId="12">'Forma 13'!$N$130</definedName>
    <definedName name="VAS084_F_Ilgalaikioturt84Apskaitosveikla1">'Forma 13'!$N$130</definedName>
    <definedName name="VAS084_F_Ilgalaikioturt84Geriamojovande7" localSheetId="12">'Forma 13'!$G$130</definedName>
    <definedName name="VAS084_F_Ilgalaikioturt84Geriamojovande7">'Forma 13'!$G$130</definedName>
    <definedName name="VAS084_F_Ilgalaikioturt84Geriamojovande8" localSheetId="12">'Forma 13'!$H$130</definedName>
    <definedName name="VAS084_F_Ilgalaikioturt84Geriamojovande8">'Forma 13'!$H$130</definedName>
    <definedName name="VAS084_F_Ilgalaikioturt84Geriamojovande9" localSheetId="12">'Forma 13'!$I$130</definedName>
    <definedName name="VAS084_F_Ilgalaikioturt84Geriamojovande9">'Forma 13'!$I$130</definedName>
    <definedName name="VAS084_F_Ilgalaikioturt84Inventorinisnu1" localSheetId="12">'Forma 13'!$D$130</definedName>
    <definedName name="VAS084_F_Ilgalaikioturt84Inventorinisnu1">'Forma 13'!$D$130</definedName>
    <definedName name="VAS084_F_Ilgalaikioturt84Kitareguliuoja1" localSheetId="12">'Forma 13'!$O$130</definedName>
    <definedName name="VAS084_F_Ilgalaikioturt84Kitareguliuoja1">'Forma 13'!$O$130</definedName>
    <definedName name="VAS084_F_Ilgalaikioturt84Kitosveiklosne1" localSheetId="12">'Forma 13'!$P$130</definedName>
    <definedName name="VAS084_F_Ilgalaikioturt84Kitosveiklosne1">'Forma 13'!$P$130</definedName>
    <definedName name="VAS084_F_Ilgalaikioturt84Lrklimatokaito1" localSheetId="12">'Forma 13'!$E$130</definedName>
    <definedName name="VAS084_F_Ilgalaikioturt84Lrklimatokaito1">'Forma 13'!$E$130</definedName>
    <definedName name="VAS084_F_Ilgalaikioturt84Nuotekudumblot1" localSheetId="12">'Forma 13'!$L$130</definedName>
    <definedName name="VAS084_F_Ilgalaikioturt84Nuotekudumblot1">'Forma 13'!$L$130</definedName>
    <definedName name="VAS084_F_Ilgalaikioturt84Nuotekusurinki1" localSheetId="12">'Forma 13'!$J$130</definedName>
    <definedName name="VAS084_F_Ilgalaikioturt84Nuotekusurinki1">'Forma 13'!$J$130</definedName>
    <definedName name="VAS084_F_Ilgalaikioturt84Nuotekuvalymas1" localSheetId="12">'Forma 13'!$K$130</definedName>
    <definedName name="VAS084_F_Ilgalaikioturt84Nuotekuvalymas1">'Forma 13'!$K$130</definedName>
    <definedName name="VAS084_F_Ilgalaikioturt84Pavirsiniunuot1" localSheetId="12">'Forma 13'!$M$130</definedName>
    <definedName name="VAS084_F_Ilgalaikioturt84Pavirsiniunuot1">'Forma 13'!$M$130</definedName>
    <definedName name="VAS084_F_Ilgalaikioturt84Turtovienetask1" localSheetId="12">'Forma 13'!$F$130</definedName>
    <definedName name="VAS084_F_Ilgalaikioturt84Turtovienetask1">'Forma 13'!$F$130</definedName>
    <definedName name="VAS084_F_Ilgalaikioturt85Apskaitosveikla1" localSheetId="12">'Forma 13'!$N$133</definedName>
    <definedName name="VAS084_F_Ilgalaikioturt85Apskaitosveikla1">'Forma 13'!$N$133</definedName>
    <definedName name="VAS084_F_Ilgalaikioturt85Geriamojovande7" localSheetId="12">'Forma 13'!$G$133</definedName>
    <definedName name="VAS084_F_Ilgalaikioturt85Geriamojovande7">'Forma 13'!$G$133</definedName>
    <definedName name="VAS084_F_Ilgalaikioturt85Geriamojovande8" localSheetId="12">'Forma 13'!$H$133</definedName>
    <definedName name="VAS084_F_Ilgalaikioturt85Geriamojovande8">'Forma 13'!$H$133</definedName>
    <definedName name="VAS084_F_Ilgalaikioturt85Geriamojovande9" localSheetId="12">'Forma 13'!$I$133</definedName>
    <definedName name="VAS084_F_Ilgalaikioturt85Geriamojovande9">'Forma 13'!$I$133</definedName>
    <definedName name="VAS084_F_Ilgalaikioturt85Inventorinisnu1" localSheetId="12">'Forma 13'!$D$133</definedName>
    <definedName name="VAS084_F_Ilgalaikioturt85Inventorinisnu1">'Forma 13'!$D$133</definedName>
    <definedName name="VAS084_F_Ilgalaikioturt85Kitareguliuoja1" localSheetId="12">'Forma 13'!$O$133</definedName>
    <definedName name="VAS084_F_Ilgalaikioturt85Kitareguliuoja1">'Forma 13'!$O$133</definedName>
    <definedName name="VAS084_F_Ilgalaikioturt85Kitosveiklosne1" localSheetId="12">'Forma 13'!$P$133</definedName>
    <definedName name="VAS084_F_Ilgalaikioturt85Kitosveiklosne1">'Forma 13'!$P$133</definedName>
    <definedName name="VAS084_F_Ilgalaikioturt85Lrklimatokaito1" localSheetId="12">'Forma 13'!$E$133</definedName>
    <definedName name="VAS084_F_Ilgalaikioturt85Lrklimatokaito1">'Forma 13'!$E$133</definedName>
    <definedName name="VAS084_F_Ilgalaikioturt85Nuotekudumblot1" localSheetId="12">'Forma 13'!$L$133</definedName>
    <definedName name="VAS084_F_Ilgalaikioturt85Nuotekudumblot1">'Forma 13'!$L$133</definedName>
    <definedName name="VAS084_F_Ilgalaikioturt85Nuotekusurinki1" localSheetId="12">'Forma 13'!$J$133</definedName>
    <definedName name="VAS084_F_Ilgalaikioturt85Nuotekusurinki1">'Forma 13'!$J$133</definedName>
    <definedName name="VAS084_F_Ilgalaikioturt85Nuotekuvalymas1" localSheetId="12">'Forma 13'!$K$133</definedName>
    <definedName name="VAS084_F_Ilgalaikioturt85Nuotekuvalymas1">'Forma 13'!$K$133</definedName>
    <definedName name="VAS084_F_Ilgalaikioturt85Pavirsiniunuot1" localSheetId="12">'Forma 13'!$M$133</definedName>
    <definedName name="VAS084_F_Ilgalaikioturt85Pavirsiniunuot1">'Forma 13'!$M$133</definedName>
    <definedName name="VAS084_F_Ilgalaikioturt85Turtovienetask1" localSheetId="12">'Forma 13'!$F$133</definedName>
    <definedName name="VAS084_F_Ilgalaikioturt85Turtovienetask1">'Forma 13'!$F$133</definedName>
    <definedName name="VAS084_F_Ilgalaikioturt86Apskaitosveikla1" localSheetId="12">'Forma 13'!$N$134</definedName>
    <definedName name="VAS084_F_Ilgalaikioturt86Apskaitosveikla1">'Forma 13'!$N$134</definedName>
    <definedName name="VAS084_F_Ilgalaikioturt86Geriamojovande7" localSheetId="12">'Forma 13'!$G$134</definedName>
    <definedName name="VAS084_F_Ilgalaikioturt86Geriamojovande7">'Forma 13'!$G$134</definedName>
    <definedName name="VAS084_F_Ilgalaikioturt86Geriamojovande8" localSheetId="12">'Forma 13'!$H$134</definedName>
    <definedName name="VAS084_F_Ilgalaikioturt86Geriamojovande8">'Forma 13'!$H$134</definedName>
    <definedName name="VAS084_F_Ilgalaikioturt86Geriamojovande9" localSheetId="12">'Forma 13'!$I$134</definedName>
    <definedName name="VAS084_F_Ilgalaikioturt86Geriamojovande9">'Forma 13'!$I$134</definedName>
    <definedName name="VAS084_F_Ilgalaikioturt86Inventorinisnu1" localSheetId="12">'Forma 13'!$D$134</definedName>
    <definedName name="VAS084_F_Ilgalaikioturt86Inventorinisnu1">'Forma 13'!$D$134</definedName>
    <definedName name="VAS084_F_Ilgalaikioturt86Kitareguliuoja1" localSheetId="12">'Forma 13'!$O$134</definedName>
    <definedName name="VAS084_F_Ilgalaikioturt86Kitareguliuoja1">'Forma 13'!$O$134</definedName>
    <definedName name="VAS084_F_Ilgalaikioturt86Kitosveiklosne1" localSheetId="12">'Forma 13'!$P$134</definedName>
    <definedName name="VAS084_F_Ilgalaikioturt86Kitosveiklosne1">'Forma 13'!$P$134</definedName>
    <definedName name="VAS084_F_Ilgalaikioturt86Lrklimatokaito1" localSheetId="12">'Forma 13'!$E$134</definedName>
    <definedName name="VAS084_F_Ilgalaikioturt86Lrklimatokaito1">'Forma 13'!$E$134</definedName>
    <definedName name="VAS084_F_Ilgalaikioturt86Nuotekudumblot1" localSheetId="12">'Forma 13'!$L$134</definedName>
    <definedName name="VAS084_F_Ilgalaikioturt86Nuotekudumblot1">'Forma 13'!$L$134</definedName>
    <definedName name="VAS084_F_Ilgalaikioturt86Nuotekusurinki1" localSheetId="12">'Forma 13'!$J$134</definedName>
    <definedName name="VAS084_F_Ilgalaikioturt86Nuotekusurinki1">'Forma 13'!$J$134</definedName>
    <definedName name="VAS084_F_Ilgalaikioturt86Nuotekuvalymas1" localSheetId="12">'Forma 13'!$K$134</definedName>
    <definedName name="VAS084_F_Ilgalaikioturt86Nuotekuvalymas1">'Forma 13'!$K$134</definedName>
    <definedName name="VAS084_F_Ilgalaikioturt86Pavirsiniunuot1" localSheetId="12">'Forma 13'!$M$134</definedName>
    <definedName name="VAS084_F_Ilgalaikioturt86Pavirsiniunuot1">'Forma 13'!$M$134</definedName>
    <definedName name="VAS084_F_Ilgalaikioturt86Turtovienetask1" localSheetId="12">'Forma 13'!$F$134</definedName>
    <definedName name="VAS084_F_Ilgalaikioturt86Turtovienetask1">'Forma 13'!$F$134</definedName>
    <definedName name="VAS084_F_Ilgalaikioturt87Apskaitosveikla1" localSheetId="12">'Forma 13'!$N$135</definedName>
    <definedName name="VAS084_F_Ilgalaikioturt87Apskaitosveikla1">'Forma 13'!$N$135</definedName>
    <definedName name="VAS084_F_Ilgalaikioturt87Geriamojovande7" localSheetId="12">'Forma 13'!$G$135</definedName>
    <definedName name="VAS084_F_Ilgalaikioturt87Geriamojovande7">'Forma 13'!$G$135</definedName>
    <definedName name="VAS084_F_Ilgalaikioturt87Geriamojovande8" localSheetId="12">'Forma 13'!$H$135</definedName>
    <definedName name="VAS084_F_Ilgalaikioturt87Geriamojovande8">'Forma 13'!$H$135</definedName>
    <definedName name="VAS084_F_Ilgalaikioturt87Geriamojovande9" localSheetId="12">'Forma 13'!$I$135</definedName>
    <definedName name="VAS084_F_Ilgalaikioturt87Geriamojovande9">'Forma 13'!$I$135</definedName>
    <definedName name="VAS084_F_Ilgalaikioturt87Inventorinisnu1" localSheetId="12">'Forma 13'!$D$135</definedName>
    <definedName name="VAS084_F_Ilgalaikioturt87Inventorinisnu1">'Forma 13'!$D$135</definedName>
    <definedName name="VAS084_F_Ilgalaikioturt87Kitareguliuoja1" localSheetId="12">'Forma 13'!$O$135</definedName>
    <definedName name="VAS084_F_Ilgalaikioturt87Kitareguliuoja1">'Forma 13'!$O$135</definedName>
    <definedName name="VAS084_F_Ilgalaikioturt87Kitosveiklosne1" localSheetId="12">'Forma 13'!$P$135</definedName>
    <definedName name="VAS084_F_Ilgalaikioturt87Kitosveiklosne1">'Forma 13'!$P$135</definedName>
    <definedName name="VAS084_F_Ilgalaikioturt87Lrklimatokaito1" localSheetId="12">'Forma 13'!$E$135</definedName>
    <definedName name="VAS084_F_Ilgalaikioturt87Lrklimatokaito1">'Forma 13'!$E$135</definedName>
    <definedName name="VAS084_F_Ilgalaikioturt87Nuotekudumblot1" localSheetId="12">'Forma 13'!$L$135</definedName>
    <definedName name="VAS084_F_Ilgalaikioturt87Nuotekudumblot1">'Forma 13'!$L$135</definedName>
    <definedName name="VAS084_F_Ilgalaikioturt87Nuotekusurinki1" localSheetId="12">'Forma 13'!$J$135</definedName>
    <definedName name="VAS084_F_Ilgalaikioturt87Nuotekusurinki1">'Forma 13'!$J$135</definedName>
    <definedName name="VAS084_F_Ilgalaikioturt87Nuotekuvalymas1" localSheetId="12">'Forma 13'!$K$135</definedName>
    <definedName name="VAS084_F_Ilgalaikioturt87Nuotekuvalymas1">'Forma 13'!$K$135</definedName>
    <definedName name="VAS084_F_Ilgalaikioturt87Pavirsiniunuot1" localSheetId="12">'Forma 13'!$M$135</definedName>
    <definedName name="VAS084_F_Ilgalaikioturt87Pavirsiniunuot1">'Forma 13'!$M$135</definedName>
    <definedName name="VAS084_F_Ilgalaikioturt87Turtovienetask1" localSheetId="12">'Forma 13'!$F$135</definedName>
    <definedName name="VAS084_F_Ilgalaikioturt87Turtovienetask1">'Forma 13'!$F$135</definedName>
    <definedName name="VAS084_F_Ilgalaikioturt88Apskaitosveikla1" localSheetId="12">'Forma 13'!$N$137</definedName>
    <definedName name="VAS084_F_Ilgalaikioturt88Apskaitosveikla1">'Forma 13'!$N$137</definedName>
    <definedName name="VAS084_F_Ilgalaikioturt88Geriamojovande7" localSheetId="12">'Forma 13'!$G$137</definedName>
    <definedName name="VAS084_F_Ilgalaikioturt88Geriamojovande7">'Forma 13'!$G$137</definedName>
    <definedName name="VAS084_F_Ilgalaikioturt88Geriamojovande8" localSheetId="12">'Forma 13'!$H$137</definedName>
    <definedName name="VAS084_F_Ilgalaikioturt88Geriamojovande8">'Forma 13'!$H$137</definedName>
    <definedName name="VAS084_F_Ilgalaikioturt88Geriamojovande9" localSheetId="12">'Forma 13'!$I$137</definedName>
    <definedName name="VAS084_F_Ilgalaikioturt88Geriamojovande9">'Forma 13'!$I$137</definedName>
    <definedName name="VAS084_F_Ilgalaikioturt88Inventorinisnu1" localSheetId="12">'Forma 13'!$D$137</definedName>
    <definedName name="VAS084_F_Ilgalaikioturt88Inventorinisnu1">'Forma 13'!$D$137</definedName>
    <definedName name="VAS084_F_Ilgalaikioturt88Kitareguliuoja1" localSheetId="12">'Forma 13'!$O$137</definedName>
    <definedName name="VAS084_F_Ilgalaikioturt88Kitareguliuoja1">'Forma 13'!$O$137</definedName>
    <definedName name="VAS084_F_Ilgalaikioturt88Kitosveiklosne1" localSheetId="12">'Forma 13'!$P$137</definedName>
    <definedName name="VAS084_F_Ilgalaikioturt88Kitosveiklosne1">'Forma 13'!$P$137</definedName>
    <definedName name="VAS084_F_Ilgalaikioturt88Lrklimatokaito1" localSheetId="12">'Forma 13'!$E$137</definedName>
    <definedName name="VAS084_F_Ilgalaikioturt88Lrklimatokaito1">'Forma 13'!$E$137</definedName>
    <definedName name="VAS084_F_Ilgalaikioturt88Nuotekudumblot1" localSheetId="12">'Forma 13'!$L$137</definedName>
    <definedName name="VAS084_F_Ilgalaikioturt88Nuotekudumblot1">'Forma 13'!$L$137</definedName>
    <definedName name="VAS084_F_Ilgalaikioturt88Nuotekusurinki1" localSheetId="12">'Forma 13'!$J$137</definedName>
    <definedName name="VAS084_F_Ilgalaikioturt88Nuotekusurinki1">'Forma 13'!$J$137</definedName>
    <definedName name="VAS084_F_Ilgalaikioturt88Nuotekuvalymas1" localSheetId="12">'Forma 13'!$K$137</definedName>
    <definedName name="VAS084_F_Ilgalaikioturt88Nuotekuvalymas1">'Forma 13'!$K$137</definedName>
    <definedName name="VAS084_F_Ilgalaikioturt88Pavirsiniunuot1" localSheetId="12">'Forma 13'!$M$137</definedName>
    <definedName name="VAS084_F_Ilgalaikioturt88Pavirsiniunuot1">'Forma 13'!$M$137</definedName>
    <definedName name="VAS084_F_Ilgalaikioturt88Turtovienetask1" localSheetId="12">'Forma 13'!$F$137</definedName>
    <definedName name="VAS084_F_Ilgalaikioturt88Turtovienetask1">'Forma 13'!$F$137</definedName>
    <definedName name="VAS084_F_Ilgalaikioturt89Apskaitosveikla1" localSheetId="12">'Forma 13'!$N$138</definedName>
    <definedName name="VAS084_F_Ilgalaikioturt89Apskaitosveikla1">'Forma 13'!$N$138</definedName>
    <definedName name="VAS084_F_Ilgalaikioturt89Geriamojovande7" localSheetId="12">'Forma 13'!$G$138</definedName>
    <definedName name="VAS084_F_Ilgalaikioturt89Geriamojovande7">'Forma 13'!$G$138</definedName>
    <definedName name="VAS084_F_Ilgalaikioturt89Geriamojovande8" localSheetId="12">'Forma 13'!$H$138</definedName>
    <definedName name="VAS084_F_Ilgalaikioturt89Geriamojovande8">'Forma 13'!$H$138</definedName>
    <definedName name="VAS084_F_Ilgalaikioturt89Geriamojovande9" localSheetId="12">'Forma 13'!$I$138</definedName>
    <definedName name="VAS084_F_Ilgalaikioturt89Geriamojovande9">'Forma 13'!$I$138</definedName>
    <definedName name="VAS084_F_Ilgalaikioturt89Inventorinisnu1" localSheetId="12">'Forma 13'!$D$138</definedName>
    <definedName name="VAS084_F_Ilgalaikioturt89Inventorinisnu1">'Forma 13'!$D$138</definedName>
    <definedName name="VAS084_F_Ilgalaikioturt89Kitareguliuoja1" localSheetId="12">'Forma 13'!$O$138</definedName>
    <definedName name="VAS084_F_Ilgalaikioturt89Kitareguliuoja1">'Forma 13'!$O$138</definedName>
    <definedName name="VAS084_F_Ilgalaikioturt89Kitosveiklosne1" localSheetId="12">'Forma 13'!$P$138</definedName>
    <definedName name="VAS084_F_Ilgalaikioturt89Kitosveiklosne1">'Forma 13'!$P$138</definedName>
    <definedName name="VAS084_F_Ilgalaikioturt89Lrklimatokaito1" localSheetId="12">'Forma 13'!$E$138</definedName>
    <definedName name="VAS084_F_Ilgalaikioturt89Lrklimatokaito1">'Forma 13'!$E$138</definedName>
    <definedName name="VAS084_F_Ilgalaikioturt89Nuotekudumblot1" localSheetId="12">'Forma 13'!$L$138</definedName>
    <definedName name="VAS084_F_Ilgalaikioturt89Nuotekudumblot1">'Forma 13'!$L$138</definedName>
    <definedName name="VAS084_F_Ilgalaikioturt89Nuotekusurinki1" localSheetId="12">'Forma 13'!$J$138</definedName>
    <definedName name="VAS084_F_Ilgalaikioturt89Nuotekusurinki1">'Forma 13'!$J$138</definedName>
    <definedName name="VAS084_F_Ilgalaikioturt89Nuotekuvalymas1" localSheetId="12">'Forma 13'!$K$138</definedName>
    <definedName name="VAS084_F_Ilgalaikioturt89Nuotekuvalymas1">'Forma 13'!$K$138</definedName>
    <definedName name="VAS084_F_Ilgalaikioturt89Pavirsiniunuot1" localSheetId="12">'Forma 13'!$M$138</definedName>
    <definedName name="VAS084_F_Ilgalaikioturt89Pavirsiniunuot1">'Forma 13'!$M$138</definedName>
    <definedName name="VAS084_F_Ilgalaikioturt89Turtovienetask1" localSheetId="12">'Forma 13'!$F$138</definedName>
    <definedName name="VAS084_F_Ilgalaikioturt89Turtovienetask1">'Forma 13'!$F$138</definedName>
    <definedName name="VAS084_F_Ilgalaikioturt8Apskaitosveikla1" localSheetId="12">'Forma 13'!$N$22</definedName>
    <definedName name="VAS084_F_Ilgalaikioturt8Apskaitosveikla1">'Forma 13'!$N$22</definedName>
    <definedName name="VAS084_F_Ilgalaikioturt8Geriamojovande7" localSheetId="12">'Forma 13'!$G$22</definedName>
    <definedName name="VAS084_F_Ilgalaikioturt8Geriamojovande7">'Forma 13'!$G$22</definedName>
    <definedName name="VAS084_F_Ilgalaikioturt8Geriamojovande8" localSheetId="12">'Forma 13'!$H$22</definedName>
    <definedName name="VAS084_F_Ilgalaikioturt8Geriamojovande8">'Forma 13'!$H$22</definedName>
    <definedName name="VAS084_F_Ilgalaikioturt8Geriamojovande9" localSheetId="12">'Forma 13'!$I$22</definedName>
    <definedName name="VAS084_F_Ilgalaikioturt8Geriamojovande9">'Forma 13'!$I$22</definedName>
    <definedName name="VAS084_F_Ilgalaikioturt8Inventorinisnu1" localSheetId="12">'Forma 13'!$D$22</definedName>
    <definedName name="VAS084_F_Ilgalaikioturt8Inventorinisnu1">'Forma 13'!$D$22</definedName>
    <definedName name="VAS084_F_Ilgalaikioturt8Kitareguliuoja1" localSheetId="12">'Forma 13'!$O$22</definedName>
    <definedName name="VAS084_F_Ilgalaikioturt8Kitareguliuoja1">'Forma 13'!$O$22</definedName>
    <definedName name="VAS084_F_Ilgalaikioturt8Kitosveiklosne1" localSheetId="12">'Forma 13'!$P$22</definedName>
    <definedName name="VAS084_F_Ilgalaikioturt8Kitosveiklosne1">'Forma 13'!$P$22</definedName>
    <definedName name="VAS084_F_Ilgalaikioturt8Lrklimatokaito1" localSheetId="12">'Forma 13'!$E$22</definedName>
    <definedName name="VAS084_F_Ilgalaikioturt8Lrklimatokaito1">'Forma 13'!$E$22</definedName>
    <definedName name="VAS084_F_Ilgalaikioturt8Nuotekudumblot1" localSheetId="12">'Forma 13'!$L$22</definedName>
    <definedName name="VAS084_F_Ilgalaikioturt8Nuotekudumblot1">'Forma 13'!$L$22</definedName>
    <definedName name="VAS084_F_Ilgalaikioturt8Nuotekusurinki1" localSheetId="12">'Forma 13'!$J$22</definedName>
    <definedName name="VAS084_F_Ilgalaikioturt8Nuotekusurinki1">'Forma 13'!$J$22</definedName>
    <definedName name="VAS084_F_Ilgalaikioturt8Nuotekuvalymas1" localSheetId="12">'Forma 13'!$K$22</definedName>
    <definedName name="VAS084_F_Ilgalaikioturt8Nuotekuvalymas1">'Forma 13'!$K$22</definedName>
    <definedName name="VAS084_F_Ilgalaikioturt8Pavirsiniunuot1" localSheetId="12">'Forma 13'!$M$22</definedName>
    <definedName name="VAS084_F_Ilgalaikioturt8Pavirsiniunuot1">'Forma 13'!$M$22</definedName>
    <definedName name="VAS084_F_Ilgalaikioturt8Turtovienetask1" localSheetId="12">'Forma 13'!$F$22</definedName>
    <definedName name="VAS084_F_Ilgalaikioturt8Turtovienetask1">'Forma 13'!$F$22</definedName>
    <definedName name="VAS084_F_Ilgalaikioturt90Apskaitosveikla1" localSheetId="12">'Forma 13'!$N$139</definedName>
    <definedName name="VAS084_F_Ilgalaikioturt90Apskaitosveikla1">'Forma 13'!$N$139</definedName>
    <definedName name="VAS084_F_Ilgalaikioturt90Geriamojovande7" localSheetId="12">'Forma 13'!$G$139</definedName>
    <definedName name="VAS084_F_Ilgalaikioturt90Geriamojovande7">'Forma 13'!$G$139</definedName>
    <definedName name="VAS084_F_Ilgalaikioturt90Geriamojovande8" localSheetId="12">'Forma 13'!$H$139</definedName>
    <definedName name="VAS084_F_Ilgalaikioturt90Geriamojovande8">'Forma 13'!$H$139</definedName>
    <definedName name="VAS084_F_Ilgalaikioturt90Geriamojovande9" localSheetId="12">'Forma 13'!$I$139</definedName>
    <definedName name="VAS084_F_Ilgalaikioturt90Geriamojovande9">'Forma 13'!$I$139</definedName>
    <definedName name="VAS084_F_Ilgalaikioturt90Inventorinisnu1" localSheetId="12">'Forma 13'!$D$139</definedName>
    <definedName name="VAS084_F_Ilgalaikioturt90Inventorinisnu1">'Forma 13'!$D$139</definedName>
    <definedName name="VAS084_F_Ilgalaikioturt90Kitareguliuoja1" localSheetId="12">'Forma 13'!$O$139</definedName>
    <definedName name="VAS084_F_Ilgalaikioturt90Kitareguliuoja1">'Forma 13'!$O$139</definedName>
    <definedName name="VAS084_F_Ilgalaikioturt90Kitosveiklosne1" localSheetId="12">'Forma 13'!$P$139</definedName>
    <definedName name="VAS084_F_Ilgalaikioturt90Kitosveiklosne1">'Forma 13'!$P$139</definedName>
    <definedName name="VAS084_F_Ilgalaikioturt90Lrklimatokaito1" localSheetId="12">'Forma 13'!$E$139</definedName>
    <definedName name="VAS084_F_Ilgalaikioturt90Lrklimatokaito1">'Forma 13'!$E$139</definedName>
    <definedName name="VAS084_F_Ilgalaikioturt90Nuotekudumblot1" localSheetId="12">'Forma 13'!$L$139</definedName>
    <definedName name="VAS084_F_Ilgalaikioturt90Nuotekudumblot1">'Forma 13'!$L$139</definedName>
    <definedName name="VAS084_F_Ilgalaikioturt90Nuotekusurinki1" localSheetId="12">'Forma 13'!$J$139</definedName>
    <definedName name="VAS084_F_Ilgalaikioturt90Nuotekusurinki1">'Forma 13'!$J$139</definedName>
    <definedName name="VAS084_F_Ilgalaikioturt90Nuotekuvalymas1" localSheetId="12">'Forma 13'!$K$139</definedName>
    <definedName name="VAS084_F_Ilgalaikioturt90Nuotekuvalymas1">'Forma 13'!$K$139</definedName>
    <definedName name="VAS084_F_Ilgalaikioturt90Pavirsiniunuot1" localSheetId="12">'Forma 13'!$M$139</definedName>
    <definedName name="VAS084_F_Ilgalaikioturt90Pavirsiniunuot1">'Forma 13'!$M$139</definedName>
    <definedName name="VAS084_F_Ilgalaikioturt90Turtovienetask1" localSheetId="12">'Forma 13'!$F$139</definedName>
    <definedName name="VAS084_F_Ilgalaikioturt90Turtovienetask1">'Forma 13'!$F$139</definedName>
    <definedName name="VAS084_F_Ilgalaikioturt91Apskaitosveikla1" localSheetId="12">'Forma 13'!$N$142</definedName>
    <definedName name="VAS084_F_Ilgalaikioturt91Apskaitosveikla1">'Forma 13'!$N$142</definedName>
    <definedName name="VAS084_F_Ilgalaikioturt91Geriamojovande7" localSheetId="12">'Forma 13'!$G$142</definedName>
    <definedName name="VAS084_F_Ilgalaikioturt91Geriamojovande7">'Forma 13'!$G$142</definedName>
    <definedName name="VAS084_F_Ilgalaikioturt91Geriamojovande8" localSheetId="12">'Forma 13'!$H$142</definedName>
    <definedName name="VAS084_F_Ilgalaikioturt91Geriamojovande8">'Forma 13'!$H$142</definedName>
    <definedName name="VAS084_F_Ilgalaikioturt91Geriamojovande9" localSheetId="12">'Forma 13'!$I$142</definedName>
    <definedName name="VAS084_F_Ilgalaikioturt91Geriamojovande9">'Forma 13'!$I$142</definedName>
    <definedName name="VAS084_F_Ilgalaikioturt91Inventorinisnu1" localSheetId="12">'Forma 13'!$D$142</definedName>
    <definedName name="VAS084_F_Ilgalaikioturt91Inventorinisnu1">'Forma 13'!$D$142</definedName>
    <definedName name="VAS084_F_Ilgalaikioturt91Kitareguliuoja1" localSheetId="12">'Forma 13'!$O$142</definedName>
    <definedName name="VAS084_F_Ilgalaikioturt91Kitareguliuoja1">'Forma 13'!$O$142</definedName>
    <definedName name="VAS084_F_Ilgalaikioturt91Kitosveiklosne1" localSheetId="12">'Forma 13'!$P$142</definedName>
    <definedName name="VAS084_F_Ilgalaikioturt91Kitosveiklosne1">'Forma 13'!$P$142</definedName>
    <definedName name="VAS084_F_Ilgalaikioturt91Lrklimatokaito1" localSheetId="12">'Forma 13'!$E$142</definedName>
    <definedName name="VAS084_F_Ilgalaikioturt91Lrklimatokaito1">'Forma 13'!$E$142</definedName>
    <definedName name="VAS084_F_Ilgalaikioturt91Nuotekudumblot1" localSheetId="12">'Forma 13'!$L$142</definedName>
    <definedName name="VAS084_F_Ilgalaikioturt91Nuotekudumblot1">'Forma 13'!$L$142</definedName>
    <definedName name="VAS084_F_Ilgalaikioturt91Nuotekusurinki1" localSheetId="12">'Forma 13'!$J$142</definedName>
    <definedName name="VAS084_F_Ilgalaikioturt91Nuotekusurinki1">'Forma 13'!$J$142</definedName>
    <definedName name="VAS084_F_Ilgalaikioturt91Nuotekuvalymas1" localSheetId="12">'Forma 13'!$K$142</definedName>
    <definedName name="VAS084_F_Ilgalaikioturt91Nuotekuvalymas1">'Forma 13'!$K$142</definedName>
    <definedName name="VAS084_F_Ilgalaikioturt91Pavirsiniunuot1" localSheetId="12">'Forma 13'!$M$142</definedName>
    <definedName name="VAS084_F_Ilgalaikioturt91Pavirsiniunuot1">'Forma 13'!$M$142</definedName>
    <definedName name="VAS084_F_Ilgalaikioturt91Turtovienetask1" localSheetId="12">'Forma 13'!$F$142</definedName>
    <definedName name="VAS084_F_Ilgalaikioturt91Turtovienetask1">'Forma 13'!$F$142</definedName>
    <definedName name="VAS084_F_Ilgalaikioturt92Apskaitosveikla1" localSheetId="12">'Forma 13'!$N$143</definedName>
    <definedName name="VAS084_F_Ilgalaikioturt92Apskaitosveikla1">'Forma 13'!$N$143</definedName>
    <definedName name="VAS084_F_Ilgalaikioturt92Geriamojovande7" localSheetId="12">'Forma 13'!$G$143</definedName>
    <definedName name="VAS084_F_Ilgalaikioturt92Geriamojovande7">'Forma 13'!$G$143</definedName>
    <definedName name="VAS084_F_Ilgalaikioturt92Geriamojovande8" localSheetId="12">'Forma 13'!$H$143</definedName>
    <definedName name="VAS084_F_Ilgalaikioturt92Geriamojovande8">'Forma 13'!$H$143</definedName>
    <definedName name="VAS084_F_Ilgalaikioturt92Geriamojovande9" localSheetId="12">'Forma 13'!$I$143</definedName>
    <definedName name="VAS084_F_Ilgalaikioturt92Geriamojovande9">'Forma 13'!$I$143</definedName>
    <definedName name="VAS084_F_Ilgalaikioturt92Inventorinisnu1" localSheetId="12">'Forma 13'!$D$143</definedName>
    <definedName name="VAS084_F_Ilgalaikioturt92Inventorinisnu1">'Forma 13'!$D$143</definedName>
    <definedName name="VAS084_F_Ilgalaikioturt92Kitareguliuoja1" localSheetId="12">'Forma 13'!$O$143</definedName>
    <definedName name="VAS084_F_Ilgalaikioturt92Kitareguliuoja1">'Forma 13'!$O$143</definedName>
    <definedName name="VAS084_F_Ilgalaikioturt92Kitosveiklosne1" localSheetId="12">'Forma 13'!$P$143</definedName>
    <definedName name="VAS084_F_Ilgalaikioturt92Kitosveiklosne1">'Forma 13'!$P$143</definedName>
    <definedName name="VAS084_F_Ilgalaikioturt92Lrklimatokaito1" localSheetId="12">'Forma 13'!$E$143</definedName>
    <definedName name="VAS084_F_Ilgalaikioturt92Lrklimatokaito1">'Forma 13'!$E$143</definedName>
    <definedName name="VAS084_F_Ilgalaikioturt92Nuotekudumblot1" localSheetId="12">'Forma 13'!$L$143</definedName>
    <definedName name="VAS084_F_Ilgalaikioturt92Nuotekudumblot1">'Forma 13'!$L$143</definedName>
    <definedName name="VAS084_F_Ilgalaikioturt92Nuotekusurinki1" localSheetId="12">'Forma 13'!$J$143</definedName>
    <definedName name="VAS084_F_Ilgalaikioturt92Nuotekusurinki1">'Forma 13'!$J$143</definedName>
    <definedName name="VAS084_F_Ilgalaikioturt92Nuotekuvalymas1" localSheetId="12">'Forma 13'!$K$143</definedName>
    <definedName name="VAS084_F_Ilgalaikioturt92Nuotekuvalymas1">'Forma 13'!$K$143</definedName>
    <definedName name="VAS084_F_Ilgalaikioturt92Pavirsiniunuot1" localSheetId="12">'Forma 13'!$M$143</definedName>
    <definedName name="VAS084_F_Ilgalaikioturt92Pavirsiniunuot1">'Forma 13'!$M$143</definedName>
    <definedName name="VAS084_F_Ilgalaikioturt92Turtovienetask1" localSheetId="12">'Forma 13'!$F$143</definedName>
    <definedName name="VAS084_F_Ilgalaikioturt92Turtovienetask1">'Forma 13'!$F$143</definedName>
    <definedName name="VAS084_F_Ilgalaikioturt93Apskaitosveikla1" localSheetId="12">'Forma 13'!$N$144</definedName>
    <definedName name="VAS084_F_Ilgalaikioturt93Apskaitosveikla1">'Forma 13'!$N$144</definedName>
    <definedName name="VAS084_F_Ilgalaikioturt93Geriamojovande7" localSheetId="12">'Forma 13'!$G$144</definedName>
    <definedName name="VAS084_F_Ilgalaikioturt93Geriamojovande7">'Forma 13'!$G$144</definedName>
    <definedName name="VAS084_F_Ilgalaikioturt93Geriamojovande8" localSheetId="12">'Forma 13'!$H$144</definedName>
    <definedName name="VAS084_F_Ilgalaikioturt93Geriamojovande8">'Forma 13'!$H$144</definedName>
    <definedName name="VAS084_F_Ilgalaikioturt93Geriamojovande9" localSheetId="12">'Forma 13'!$I$144</definedName>
    <definedName name="VAS084_F_Ilgalaikioturt93Geriamojovande9">'Forma 13'!$I$144</definedName>
    <definedName name="VAS084_F_Ilgalaikioturt93Inventorinisnu1" localSheetId="12">'Forma 13'!$D$144</definedName>
    <definedName name="VAS084_F_Ilgalaikioturt93Inventorinisnu1">'Forma 13'!$D$144</definedName>
    <definedName name="VAS084_F_Ilgalaikioturt93Kitareguliuoja1" localSheetId="12">'Forma 13'!$O$144</definedName>
    <definedName name="VAS084_F_Ilgalaikioturt93Kitareguliuoja1">'Forma 13'!$O$144</definedName>
    <definedName name="VAS084_F_Ilgalaikioturt93Kitosveiklosne1" localSheetId="12">'Forma 13'!$P$144</definedName>
    <definedName name="VAS084_F_Ilgalaikioturt93Kitosveiklosne1">'Forma 13'!$P$144</definedName>
    <definedName name="VAS084_F_Ilgalaikioturt93Lrklimatokaito1" localSheetId="12">'Forma 13'!$E$144</definedName>
    <definedName name="VAS084_F_Ilgalaikioturt93Lrklimatokaito1">'Forma 13'!$E$144</definedName>
    <definedName name="VAS084_F_Ilgalaikioturt93Nuotekudumblot1" localSheetId="12">'Forma 13'!$L$144</definedName>
    <definedName name="VAS084_F_Ilgalaikioturt93Nuotekudumblot1">'Forma 13'!$L$144</definedName>
    <definedName name="VAS084_F_Ilgalaikioturt93Nuotekusurinki1" localSheetId="12">'Forma 13'!$J$144</definedName>
    <definedName name="VAS084_F_Ilgalaikioturt93Nuotekusurinki1">'Forma 13'!$J$144</definedName>
    <definedName name="VAS084_F_Ilgalaikioturt93Nuotekuvalymas1" localSheetId="12">'Forma 13'!$K$144</definedName>
    <definedName name="VAS084_F_Ilgalaikioturt93Nuotekuvalymas1">'Forma 13'!$K$144</definedName>
    <definedName name="VAS084_F_Ilgalaikioturt93Pavirsiniunuot1" localSheetId="12">'Forma 13'!$M$144</definedName>
    <definedName name="VAS084_F_Ilgalaikioturt93Pavirsiniunuot1">'Forma 13'!$M$144</definedName>
    <definedName name="VAS084_F_Ilgalaikioturt93Turtovienetask1" localSheetId="12">'Forma 13'!$F$144</definedName>
    <definedName name="VAS084_F_Ilgalaikioturt93Turtovienetask1">'Forma 13'!$F$144</definedName>
    <definedName name="VAS084_F_Ilgalaikioturt94Apskaitosveikla1" localSheetId="12">'Forma 13'!$N$146</definedName>
    <definedName name="VAS084_F_Ilgalaikioturt94Apskaitosveikla1">'Forma 13'!$N$146</definedName>
    <definedName name="VAS084_F_Ilgalaikioturt94Geriamojovande7" localSheetId="12">'Forma 13'!$G$146</definedName>
    <definedName name="VAS084_F_Ilgalaikioturt94Geriamojovande7">'Forma 13'!$G$146</definedName>
    <definedName name="VAS084_F_Ilgalaikioturt94Geriamojovande8" localSheetId="12">'Forma 13'!$H$146</definedName>
    <definedName name="VAS084_F_Ilgalaikioturt94Geriamojovande8">'Forma 13'!$H$146</definedName>
    <definedName name="VAS084_F_Ilgalaikioturt94Geriamojovande9" localSheetId="12">'Forma 13'!$I$146</definedName>
    <definedName name="VAS084_F_Ilgalaikioturt94Geriamojovande9">'Forma 13'!$I$146</definedName>
    <definedName name="VAS084_F_Ilgalaikioturt94Inventorinisnu1" localSheetId="12">'Forma 13'!$D$146</definedName>
    <definedName name="VAS084_F_Ilgalaikioturt94Inventorinisnu1">'Forma 13'!$D$146</definedName>
    <definedName name="VAS084_F_Ilgalaikioturt94Kitareguliuoja1" localSheetId="12">'Forma 13'!$O$146</definedName>
    <definedName name="VAS084_F_Ilgalaikioturt94Kitareguliuoja1">'Forma 13'!$O$146</definedName>
    <definedName name="VAS084_F_Ilgalaikioturt94Kitosveiklosne1" localSheetId="12">'Forma 13'!$P$146</definedName>
    <definedName name="VAS084_F_Ilgalaikioturt94Kitosveiklosne1">'Forma 13'!$P$146</definedName>
    <definedName name="VAS084_F_Ilgalaikioturt94Lrklimatokaito1" localSheetId="12">'Forma 13'!$E$146</definedName>
    <definedName name="VAS084_F_Ilgalaikioturt94Lrklimatokaito1">'Forma 13'!$E$146</definedName>
    <definedName name="VAS084_F_Ilgalaikioturt94Nuotekudumblot1" localSheetId="12">'Forma 13'!$L$146</definedName>
    <definedName name="VAS084_F_Ilgalaikioturt94Nuotekudumblot1">'Forma 13'!$L$146</definedName>
    <definedName name="VAS084_F_Ilgalaikioturt94Nuotekusurinki1" localSheetId="12">'Forma 13'!$J$146</definedName>
    <definedName name="VAS084_F_Ilgalaikioturt94Nuotekusurinki1">'Forma 13'!$J$146</definedName>
    <definedName name="VAS084_F_Ilgalaikioturt94Nuotekuvalymas1" localSheetId="12">'Forma 13'!$K$146</definedName>
    <definedName name="VAS084_F_Ilgalaikioturt94Nuotekuvalymas1">'Forma 13'!$K$146</definedName>
    <definedName name="VAS084_F_Ilgalaikioturt94Pavirsiniunuot1" localSheetId="12">'Forma 13'!$M$146</definedName>
    <definedName name="VAS084_F_Ilgalaikioturt94Pavirsiniunuot1">'Forma 13'!$M$146</definedName>
    <definedName name="VAS084_F_Ilgalaikioturt94Turtovienetask1" localSheetId="12">'Forma 13'!$F$146</definedName>
    <definedName name="VAS084_F_Ilgalaikioturt94Turtovienetask1">'Forma 13'!$F$146</definedName>
    <definedName name="VAS084_F_Ilgalaikioturt95Apskaitosveikla1" localSheetId="12">'Forma 13'!$N$147</definedName>
    <definedName name="VAS084_F_Ilgalaikioturt95Apskaitosveikla1">'Forma 13'!$N$147</definedName>
    <definedName name="VAS084_F_Ilgalaikioturt95Geriamojovande7" localSheetId="12">'Forma 13'!$G$147</definedName>
    <definedName name="VAS084_F_Ilgalaikioturt95Geriamojovande7">'Forma 13'!$G$147</definedName>
    <definedName name="VAS084_F_Ilgalaikioturt95Geriamojovande8" localSheetId="12">'Forma 13'!$H$147</definedName>
    <definedName name="VAS084_F_Ilgalaikioturt95Geriamojovande8">'Forma 13'!$H$147</definedName>
    <definedName name="VAS084_F_Ilgalaikioturt95Geriamojovande9" localSheetId="12">'Forma 13'!$I$147</definedName>
    <definedName name="VAS084_F_Ilgalaikioturt95Geriamojovande9">'Forma 13'!$I$147</definedName>
    <definedName name="VAS084_F_Ilgalaikioturt95Inventorinisnu1" localSheetId="12">'Forma 13'!$D$147</definedName>
    <definedName name="VAS084_F_Ilgalaikioturt95Inventorinisnu1">'Forma 13'!$D$147</definedName>
    <definedName name="VAS084_F_Ilgalaikioturt95Kitareguliuoja1" localSheetId="12">'Forma 13'!$O$147</definedName>
    <definedName name="VAS084_F_Ilgalaikioturt95Kitareguliuoja1">'Forma 13'!$O$147</definedName>
    <definedName name="VAS084_F_Ilgalaikioturt95Kitosveiklosne1" localSheetId="12">'Forma 13'!$P$147</definedName>
    <definedName name="VAS084_F_Ilgalaikioturt95Kitosveiklosne1">'Forma 13'!$P$147</definedName>
    <definedName name="VAS084_F_Ilgalaikioturt95Lrklimatokaito1" localSheetId="12">'Forma 13'!$E$147</definedName>
    <definedName name="VAS084_F_Ilgalaikioturt95Lrklimatokaito1">'Forma 13'!$E$147</definedName>
    <definedName name="VAS084_F_Ilgalaikioturt95Nuotekudumblot1" localSheetId="12">'Forma 13'!$L$147</definedName>
    <definedName name="VAS084_F_Ilgalaikioturt95Nuotekudumblot1">'Forma 13'!$L$147</definedName>
    <definedName name="VAS084_F_Ilgalaikioturt95Nuotekusurinki1" localSheetId="12">'Forma 13'!$J$147</definedName>
    <definedName name="VAS084_F_Ilgalaikioturt95Nuotekusurinki1">'Forma 13'!$J$147</definedName>
    <definedName name="VAS084_F_Ilgalaikioturt95Nuotekuvalymas1" localSheetId="12">'Forma 13'!$K$147</definedName>
    <definedName name="VAS084_F_Ilgalaikioturt95Nuotekuvalymas1">'Forma 13'!$K$147</definedName>
    <definedName name="VAS084_F_Ilgalaikioturt95Pavirsiniunuot1" localSheetId="12">'Forma 13'!$M$147</definedName>
    <definedName name="VAS084_F_Ilgalaikioturt95Pavirsiniunuot1">'Forma 13'!$M$147</definedName>
    <definedName name="VAS084_F_Ilgalaikioturt95Turtovienetask1" localSheetId="12">'Forma 13'!$F$147</definedName>
    <definedName name="VAS084_F_Ilgalaikioturt95Turtovienetask1">'Forma 13'!$F$147</definedName>
    <definedName name="VAS084_F_Ilgalaikioturt96Apskaitosveikla1" localSheetId="12">'Forma 13'!$N$148</definedName>
    <definedName name="VAS084_F_Ilgalaikioturt96Apskaitosveikla1">'Forma 13'!$N$148</definedName>
    <definedName name="VAS084_F_Ilgalaikioturt96Geriamojovande7" localSheetId="12">'Forma 13'!$G$148</definedName>
    <definedName name="VAS084_F_Ilgalaikioturt96Geriamojovande7">'Forma 13'!$G$148</definedName>
    <definedName name="VAS084_F_Ilgalaikioturt96Geriamojovande8" localSheetId="12">'Forma 13'!$H$148</definedName>
    <definedName name="VAS084_F_Ilgalaikioturt96Geriamojovande8">'Forma 13'!$H$148</definedName>
    <definedName name="VAS084_F_Ilgalaikioturt96Geriamojovande9" localSheetId="12">'Forma 13'!$I$148</definedName>
    <definedName name="VAS084_F_Ilgalaikioturt96Geriamojovande9">'Forma 13'!$I$148</definedName>
    <definedName name="VAS084_F_Ilgalaikioturt96Inventorinisnu1" localSheetId="12">'Forma 13'!$D$148</definedName>
    <definedName name="VAS084_F_Ilgalaikioturt96Inventorinisnu1">'Forma 13'!$D$148</definedName>
    <definedName name="VAS084_F_Ilgalaikioturt96Kitareguliuoja1" localSheetId="12">'Forma 13'!$O$148</definedName>
    <definedName name="VAS084_F_Ilgalaikioturt96Kitareguliuoja1">'Forma 13'!$O$148</definedName>
    <definedName name="VAS084_F_Ilgalaikioturt96Kitosveiklosne1" localSheetId="12">'Forma 13'!$P$148</definedName>
    <definedName name="VAS084_F_Ilgalaikioturt96Kitosveiklosne1">'Forma 13'!$P$148</definedName>
    <definedName name="VAS084_F_Ilgalaikioturt96Lrklimatokaito1" localSheetId="12">'Forma 13'!$E$148</definedName>
    <definedName name="VAS084_F_Ilgalaikioturt96Lrklimatokaito1">'Forma 13'!$E$148</definedName>
    <definedName name="VAS084_F_Ilgalaikioturt96Nuotekudumblot1" localSheetId="12">'Forma 13'!$L$148</definedName>
    <definedName name="VAS084_F_Ilgalaikioturt96Nuotekudumblot1">'Forma 13'!$L$148</definedName>
    <definedName name="VAS084_F_Ilgalaikioturt96Nuotekusurinki1" localSheetId="12">'Forma 13'!$J$148</definedName>
    <definedName name="VAS084_F_Ilgalaikioturt96Nuotekusurinki1">'Forma 13'!$J$148</definedName>
    <definedName name="VAS084_F_Ilgalaikioturt96Nuotekuvalymas1" localSheetId="12">'Forma 13'!$K$148</definedName>
    <definedName name="VAS084_F_Ilgalaikioturt96Nuotekuvalymas1">'Forma 13'!$K$148</definedName>
    <definedName name="VAS084_F_Ilgalaikioturt96Pavirsiniunuot1" localSheetId="12">'Forma 13'!$M$148</definedName>
    <definedName name="VAS084_F_Ilgalaikioturt96Pavirsiniunuot1">'Forma 13'!$M$148</definedName>
    <definedName name="VAS084_F_Ilgalaikioturt96Turtovienetask1" localSheetId="12">'Forma 13'!$F$148</definedName>
    <definedName name="VAS084_F_Ilgalaikioturt96Turtovienetask1">'Forma 13'!$F$148</definedName>
    <definedName name="VAS084_F_Ilgalaikioturt97Apskaitosveikla1" localSheetId="12">'Forma 13'!$N$150</definedName>
    <definedName name="VAS084_F_Ilgalaikioturt97Apskaitosveikla1">'Forma 13'!$N$150</definedName>
    <definedName name="VAS084_F_Ilgalaikioturt97Geriamojovande7" localSheetId="12">'Forma 13'!$G$150</definedName>
    <definedName name="VAS084_F_Ilgalaikioturt97Geriamojovande7">'Forma 13'!$G$150</definedName>
    <definedName name="VAS084_F_Ilgalaikioturt97Geriamojovande8" localSheetId="12">'Forma 13'!$H$150</definedName>
    <definedName name="VAS084_F_Ilgalaikioturt97Geriamojovande8">'Forma 13'!$H$150</definedName>
    <definedName name="VAS084_F_Ilgalaikioturt97Geriamojovande9" localSheetId="12">'Forma 13'!$I$150</definedName>
    <definedName name="VAS084_F_Ilgalaikioturt97Geriamojovande9">'Forma 13'!$I$150</definedName>
    <definedName name="VAS084_F_Ilgalaikioturt97Inventorinisnu1" localSheetId="12">'Forma 13'!$D$150</definedName>
    <definedName name="VAS084_F_Ilgalaikioturt97Inventorinisnu1">'Forma 13'!$D$150</definedName>
    <definedName name="VAS084_F_Ilgalaikioturt97Kitareguliuoja1" localSheetId="12">'Forma 13'!$O$150</definedName>
    <definedName name="VAS084_F_Ilgalaikioturt97Kitareguliuoja1">'Forma 13'!$O$150</definedName>
    <definedName name="VAS084_F_Ilgalaikioturt97Kitosveiklosne1" localSheetId="12">'Forma 13'!$P$150</definedName>
    <definedName name="VAS084_F_Ilgalaikioturt97Kitosveiklosne1">'Forma 13'!$P$150</definedName>
    <definedName name="VAS084_F_Ilgalaikioturt97Lrklimatokaito1" localSheetId="12">'Forma 13'!$E$150</definedName>
    <definedName name="VAS084_F_Ilgalaikioturt97Lrklimatokaito1">'Forma 13'!$E$150</definedName>
    <definedName name="VAS084_F_Ilgalaikioturt97Nuotekudumblot1" localSheetId="12">'Forma 13'!$L$150</definedName>
    <definedName name="VAS084_F_Ilgalaikioturt97Nuotekudumblot1">'Forma 13'!$L$150</definedName>
    <definedName name="VAS084_F_Ilgalaikioturt97Nuotekusurinki1" localSheetId="12">'Forma 13'!$J$150</definedName>
    <definedName name="VAS084_F_Ilgalaikioturt97Nuotekusurinki1">'Forma 13'!$J$150</definedName>
    <definedName name="VAS084_F_Ilgalaikioturt97Nuotekuvalymas1" localSheetId="12">'Forma 13'!$K$150</definedName>
    <definedName name="VAS084_F_Ilgalaikioturt97Nuotekuvalymas1">'Forma 13'!$K$150</definedName>
    <definedName name="VAS084_F_Ilgalaikioturt97Pavirsiniunuot1" localSheetId="12">'Forma 13'!$M$150</definedName>
    <definedName name="VAS084_F_Ilgalaikioturt97Pavirsiniunuot1">'Forma 13'!$M$150</definedName>
    <definedName name="VAS084_F_Ilgalaikioturt97Turtovienetask1" localSheetId="12">'Forma 13'!$F$150</definedName>
    <definedName name="VAS084_F_Ilgalaikioturt97Turtovienetask1">'Forma 13'!$F$150</definedName>
    <definedName name="VAS084_F_Ilgalaikioturt98Apskaitosveikla1" localSheetId="12">'Forma 13'!$N$151</definedName>
    <definedName name="VAS084_F_Ilgalaikioturt98Apskaitosveikla1">'Forma 13'!$N$151</definedName>
    <definedName name="VAS084_F_Ilgalaikioturt98Geriamojovande7" localSheetId="12">'Forma 13'!$G$151</definedName>
    <definedName name="VAS084_F_Ilgalaikioturt98Geriamojovande7">'Forma 13'!$G$151</definedName>
    <definedName name="VAS084_F_Ilgalaikioturt98Geriamojovande8" localSheetId="12">'Forma 13'!$H$151</definedName>
    <definedName name="VAS084_F_Ilgalaikioturt98Geriamojovande8">'Forma 13'!$H$151</definedName>
    <definedName name="VAS084_F_Ilgalaikioturt98Geriamojovande9" localSheetId="12">'Forma 13'!$I$151</definedName>
    <definedName name="VAS084_F_Ilgalaikioturt98Geriamojovande9">'Forma 13'!$I$151</definedName>
    <definedName name="VAS084_F_Ilgalaikioturt98Inventorinisnu1" localSheetId="12">'Forma 13'!$D$151</definedName>
    <definedName name="VAS084_F_Ilgalaikioturt98Inventorinisnu1">'Forma 13'!$D$151</definedName>
    <definedName name="VAS084_F_Ilgalaikioturt98Kitareguliuoja1" localSheetId="12">'Forma 13'!$O$151</definedName>
    <definedName name="VAS084_F_Ilgalaikioturt98Kitareguliuoja1">'Forma 13'!$O$151</definedName>
    <definedName name="VAS084_F_Ilgalaikioturt98Kitosveiklosne1" localSheetId="12">'Forma 13'!$P$151</definedName>
    <definedName name="VAS084_F_Ilgalaikioturt98Kitosveiklosne1">'Forma 13'!$P$151</definedName>
    <definedName name="VAS084_F_Ilgalaikioturt98Lrklimatokaito1" localSheetId="12">'Forma 13'!$E$151</definedName>
    <definedName name="VAS084_F_Ilgalaikioturt98Lrklimatokaito1">'Forma 13'!$E$151</definedName>
    <definedName name="VAS084_F_Ilgalaikioturt98Nuotekudumblot1" localSheetId="12">'Forma 13'!$L$151</definedName>
    <definedName name="VAS084_F_Ilgalaikioturt98Nuotekudumblot1">'Forma 13'!$L$151</definedName>
    <definedName name="VAS084_F_Ilgalaikioturt98Nuotekusurinki1" localSheetId="12">'Forma 13'!$J$151</definedName>
    <definedName name="VAS084_F_Ilgalaikioturt98Nuotekusurinki1">'Forma 13'!$J$151</definedName>
    <definedName name="VAS084_F_Ilgalaikioturt98Nuotekuvalymas1" localSheetId="12">'Forma 13'!$K$151</definedName>
    <definedName name="VAS084_F_Ilgalaikioturt98Nuotekuvalymas1">'Forma 13'!$K$151</definedName>
    <definedName name="VAS084_F_Ilgalaikioturt98Pavirsiniunuot1" localSheetId="12">'Forma 13'!$M$151</definedName>
    <definedName name="VAS084_F_Ilgalaikioturt98Pavirsiniunuot1">'Forma 13'!$M$151</definedName>
    <definedName name="VAS084_F_Ilgalaikioturt98Turtovienetask1" localSheetId="12">'Forma 13'!$F$151</definedName>
    <definedName name="VAS084_F_Ilgalaikioturt98Turtovienetask1">'Forma 13'!$F$151</definedName>
    <definedName name="VAS084_F_Ilgalaikioturt99Apskaitosveikla1" localSheetId="12">'Forma 13'!$N$152</definedName>
    <definedName name="VAS084_F_Ilgalaikioturt99Apskaitosveikla1">'Forma 13'!$N$152</definedName>
    <definedName name="VAS084_F_Ilgalaikioturt99Geriamojovande7" localSheetId="12">'Forma 13'!$G$152</definedName>
    <definedName name="VAS084_F_Ilgalaikioturt99Geriamojovande7">'Forma 13'!$G$152</definedName>
    <definedName name="VAS084_F_Ilgalaikioturt99Geriamojovande8" localSheetId="12">'Forma 13'!$H$152</definedName>
    <definedName name="VAS084_F_Ilgalaikioturt99Geriamojovande8">'Forma 13'!$H$152</definedName>
    <definedName name="VAS084_F_Ilgalaikioturt99Geriamojovande9" localSheetId="12">'Forma 13'!$I$152</definedName>
    <definedName name="VAS084_F_Ilgalaikioturt99Geriamojovande9">'Forma 13'!$I$152</definedName>
    <definedName name="VAS084_F_Ilgalaikioturt99Inventorinisnu1" localSheetId="12">'Forma 13'!$D$152</definedName>
    <definedName name="VAS084_F_Ilgalaikioturt99Inventorinisnu1">'Forma 13'!$D$152</definedName>
    <definedName name="VAS084_F_Ilgalaikioturt99Kitareguliuoja1" localSheetId="12">'Forma 13'!$O$152</definedName>
    <definedName name="VAS084_F_Ilgalaikioturt99Kitareguliuoja1">'Forma 13'!$O$152</definedName>
    <definedName name="VAS084_F_Ilgalaikioturt99Kitosveiklosne1" localSheetId="12">'Forma 13'!$P$152</definedName>
    <definedName name="VAS084_F_Ilgalaikioturt99Kitosveiklosne1">'Forma 13'!$P$152</definedName>
    <definedName name="VAS084_F_Ilgalaikioturt99Lrklimatokaito1" localSheetId="12">'Forma 13'!$E$152</definedName>
    <definedName name="VAS084_F_Ilgalaikioturt99Lrklimatokaito1">'Forma 13'!$E$152</definedName>
    <definedName name="VAS084_F_Ilgalaikioturt99Nuotekudumblot1" localSheetId="12">'Forma 13'!$L$152</definedName>
    <definedName name="VAS084_F_Ilgalaikioturt99Nuotekudumblot1">'Forma 13'!$L$152</definedName>
    <definedName name="VAS084_F_Ilgalaikioturt99Nuotekusurinki1" localSheetId="12">'Forma 13'!$J$152</definedName>
    <definedName name="VAS084_F_Ilgalaikioturt99Nuotekusurinki1">'Forma 13'!$J$152</definedName>
    <definedName name="VAS084_F_Ilgalaikioturt99Nuotekuvalymas1" localSheetId="12">'Forma 13'!$K$152</definedName>
    <definedName name="VAS084_F_Ilgalaikioturt99Nuotekuvalymas1">'Forma 13'!$K$152</definedName>
    <definedName name="VAS084_F_Ilgalaikioturt99Pavirsiniunuot1" localSheetId="12">'Forma 13'!$M$152</definedName>
    <definedName name="VAS084_F_Ilgalaikioturt99Pavirsiniunuot1">'Forma 13'!$M$152</definedName>
    <definedName name="VAS084_F_Ilgalaikioturt99Turtovienetask1" localSheetId="12">'Forma 13'!$F$152</definedName>
    <definedName name="VAS084_F_Ilgalaikioturt99Turtovienetask1">'Forma 13'!$F$152</definedName>
    <definedName name="VAS084_F_Ilgalaikioturt9Apskaitosveikla1" localSheetId="12">'Forma 13'!$N$23</definedName>
    <definedName name="VAS084_F_Ilgalaikioturt9Apskaitosveikla1">'Forma 13'!$N$23</definedName>
    <definedName name="VAS084_F_Ilgalaikioturt9Geriamojovande7" localSheetId="12">'Forma 13'!$G$23</definedName>
    <definedName name="VAS084_F_Ilgalaikioturt9Geriamojovande7">'Forma 13'!$G$23</definedName>
    <definedName name="VAS084_F_Ilgalaikioturt9Geriamojovande8" localSheetId="12">'Forma 13'!$H$23</definedName>
    <definedName name="VAS084_F_Ilgalaikioturt9Geriamojovande8">'Forma 13'!$H$23</definedName>
    <definedName name="VAS084_F_Ilgalaikioturt9Geriamojovande9" localSheetId="12">'Forma 13'!$I$23</definedName>
    <definedName name="VAS084_F_Ilgalaikioturt9Geriamojovande9">'Forma 13'!$I$23</definedName>
    <definedName name="VAS084_F_Ilgalaikioturt9Inventorinisnu1" localSheetId="12">'Forma 13'!$D$23</definedName>
    <definedName name="VAS084_F_Ilgalaikioturt9Inventorinisnu1">'Forma 13'!$D$23</definedName>
    <definedName name="VAS084_F_Ilgalaikioturt9Kitareguliuoja1" localSheetId="12">'Forma 13'!$O$23</definedName>
    <definedName name="VAS084_F_Ilgalaikioturt9Kitareguliuoja1">'Forma 13'!$O$23</definedName>
    <definedName name="VAS084_F_Ilgalaikioturt9Kitosveiklosne1" localSheetId="12">'Forma 13'!$P$23</definedName>
    <definedName name="VAS084_F_Ilgalaikioturt9Kitosveiklosne1">'Forma 13'!$P$23</definedName>
    <definedName name="VAS084_F_Ilgalaikioturt9Lrklimatokaito1" localSheetId="12">'Forma 13'!$E$23</definedName>
    <definedName name="VAS084_F_Ilgalaikioturt9Lrklimatokaito1">'Forma 13'!$E$23</definedName>
    <definedName name="VAS084_F_Ilgalaikioturt9Nuotekudumblot1" localSheetId="12">'Forma 13'!$L$23</definedName>
    <definedName name="VAS084_F_Ilgalaikioturt9Nuotekudumblot1">'Forma 13'!$L$23</definedName>
    <definedName name="VAS084_F_Ilgalaikioturt9Nuotekusurinki1" localSheetId="12">'Forma 13'!$J$23</definedName>
    <definedName name="VAS084_F_Ilgalaikioturt9Nuotekusurinki1">'Forma 13'!$J$23</definedName>
    <definedName name="VAS084_F_Ilgalaikioturt9Nuotekuvalymas1" localSheetId="12">'Forma 13'!$K$23</definedName>
    <definedName name="VAS084_F_Ilgalaikioturt9Nuotekuvalymas1">'Forma 13'!$K$23</definedName>
    <definedName name="VAS084_F_Ilgalaikioturt9Pavirsiniunuot1" localSheetId="12">'Forma 13'!$M$23</definedName>
    <definedName name="VAS084_F_Ilgalaikioturt9Pavirsiniunuot1">'Forma 13'!$M$23</definedName>
    <definedName name="VAS084_F_Ilgalaikioturt9Turtovienetask1" localSheetId="12">'Forma 13'!$F$23</definedName>
    <definedName name="VAS084_F_Ilgalaikioturt9Turtovienetask1">'Forma 13'!$F$23</definedName>
    <definedName name="VAS084_F_Irankiaimatavi1Apskaitosveikla1" localSheetId="12">'Forma 13'!$N$75</definedName>
    <definedName name="VAS084_F_Irankiaimatavi1Apskaitosveikla1">'Forma 13'!$N$75</definedName>
    <definedName name="VAS084_F_Irankiaimatavi1Geriamojovande7" localSheetId="12">'Forma 13'!$G$75</definedName>
    <definedName name="VAS084_F_Irankiaimatavi1Geriamojovande7">'Forma 13'!$G$75</definedName>
    <definedName name="VAS084_F_Irankiaimatavi1Geriamojovande8" localSheetId="12">'Forma 13'!$H$75</definedName>
    <definedName name="VAS084_F_Irankiaimatavi1Geriamojovande8">'Forma 13'!$H$75</definedName>
    <definedName name="VAS084_F_Irankiaimatavi1Geriamojovande9" localSheetId="12">'Forma 13'!$I$75</definedName>
    <definedName name="VAS084_F_Irankiaimatavi1Geriamojovande9">'Forma 13'!$I$75</definedName>
    <definedName name="VAS084_F_Irankiaimatavi1Kitareguliuoja1" localSheetId="12">'Forma 13'!$O$75</definedName>
    <definedName name="VAS084_F_Irankiaimatavi1Kitareguliuoja1">'Forma 13'!$O$75</definedName>
    <definedName name="VAS084_F_Irankiaimatavi1Kitosveiklosne1" localSheetId="12">'Forma 13'!$P$75</definedName>
    <definedName name="VAS084_F_Irankiaimatavi1Kitosveiklosne1">'Forma 13'!$P$75</definedName>
    <definedName name="VAS084_F_Irankiaimatavi1Nuotekudumblot1" localSheetId="12">'Forma 13'!$L$75</definedName>
    <definedName name="VAS084_F_Irankiaimatavi1Nuotekudumblot1">'Forma 13'!$L$75</definedName>
    <definedName name="VAS084_F_Irankiaimatavi1Nuotekusurinki1" localSheetId="12">'Forma 13'!$J$75</definedName>
    <definedName name="VAS084_F_Irankiaimatavi1Nuotekusurinki1">'Forma 13'!$J$75</definedName>
    <definedName name="VAS084_F_Irankiaimatavi1Nuotekuvalymas1" localSheetId="12">'Forma 13'!$K$75</definedName>
    <definedName name="VAS084_F_Irankiaimatavi1Nuotekuvalymas1">'Forma 13'!$K$75</definedName>
    <definedName name="VAS084_F_Irankiaimatavi1Pavirsiniunuot1" localSheetId="12">'Forma 13'!$M$75</definedName>
    <definedName name="VAS084_F_Irankiaimatavi1Pavirsiniunuot1">'Forma 13'!$M$75</definedName>
    <definedName name="VAS084_F_Irankiaimatavi2Apskaitosveikla1" localSheetId="12">'Forma 13'!$N$157</definedName>
    <definedName name="VAS084_F_Irankiaimatavi2Apskaitosveikla1">'Forma 13'!$N$157</definedName>
    <definedName name="VAS084_F_Irankiaimatavi2Geriamojovande7" localSheetId="12">'Forma 13'!$G$157</definedName>
    <definedName name="VAS084_F_Irankiaimatavi2Geriamojovande7">'Forma 13'!$G$157</definedName>
    <definedName name="VAS084_F_Irankiaimatavi2Geriamojovande8" localSheetId="12">'Forma 13'!$H$157</definedName>
    <definedName name="VAS084_F_Irankiaimatavi2Geriamojovande8">'Forma 13'!$H$157</definedName>
    <definedName name="VAS084_F_Irankiaimatavi2Geriamojovande9" localSheetId="12">'Forma 13'!$I$157</definedName>
    <definedName name="VAS084_F_Irankiaimatavi2Geriamojovande9">'Forma 13'!$I$157</definedName>
    <definedName name="VAS084_F_Irankiaimatavi2Kitareguliuoja1" localSheetId="12">'Forma 13'!$O$157</definedName>
    <definedName name="VAS084_F_Irankiaimatavi2Kitareguliuoja1">'Forma 13'!$O$157</definedName>
    <definedName name="VAS084_F_Irankiaimatavi2Kitosveiklosne1" localSheetId="12">'Forma 13'!$P$157</definedName>
    <definedName name="VAS084_F_Irankiaimatavi2Kitosveiklosne1">'Forma 13'!$P$157</definedName>
    <definedName name="VAS084_F_Irankiaimatavi2Nuotekudumblot1" localSheetId="12">'Forma 13'!$L$157</definedName>
    <definedName name="VAS084_F_Irankiaimatavi2Nuotekudumblot1">'Forma 13'!$L$157</definedName>
    <definedName name="VAS084_F_Irankiaimatavi2Nuotekusurinki1" localSheetId="12">'Forma 13'!$J$157</definedName>
    <definedName name="VAS084_F_Irankiaimatavi2Nuotekusurinki1">'Forma 13'!$J$157</definedName>
    <definedName name="VAS084_F_Irankiaimatavi2Nuotekuvalymas1" localSheetId="12">'Forma 13'!$K$157</definedName>
    <definedName name="VAS084_F_Irankiaimatavi2Nuotekuvalymas1">'Forma 13'!$K$157</definedName>
    <definedName name="VAS084_F_Irankiaimatavi2Pavirsiniunuot1" localSheetId="12">'Forma 13'!$M$157</definedName>
    <definedName name="VAS084_F_Irankiaimatavi2Pavirsiniunuot1">'Forma 13'!$M$157</definedName>
    <definedName name="VAS084_F_Irankiaimatavi3Apskaitosveikla1" localSheetId="12">'Forma 13'!$N$239</definedName>
    <definedName name="VAS084_F_Irankiaimatavi3Apskaitosveikla1">'Forma 13'!$N$239</definedName>
    <definedName name="VAS084_F_Irankiaimatavi3Geriamojovande7" localSheetId="12">'Forma 13'!$G$239</definedName>
    <definedName name="VAS084_F_Irankiaimatavi3Geriamojovande7">'Forma 13'!$G$239</definedName>
    <definedName name="VAS084_F_Irankiaimatavi3Geriamojovande8" localSheetId="12">'Forma 13'!$H$239</definedName>
    <definedName name="VAS084_F_Irankiaimatavi3Geriamojovande8">'Forma 13'!$H$239</definedName>
    <definedName name="VAS084_F_Irankiaimatavi3Geriamojovande9" localSheetId="12">'Forma 13'!$I$239</definedName>
    <definedName name="VAS084_F_Irankiaimatavi3Geriamojovande9">'Forma 13'!$I$239</definedName>
    <definedName name="VAS084_F_Irankiaimatavi3Kitareguliuoja1" localSheetId="12">'Forma 13'!$O$239</definedName>
    <definedName name="VAS084_F_Irankiaimatavi3Kitareguliuoja1">'Forma 13'!$O$239</definedName>
    <definedName name="VAS084_F_Irankiaimatavi3Kitosveiklosne1" localSheetId="12">'Forma 13'!$P$239</definedName>
    <definedName name="VAS084_F_Irankiaimatavi3Kitosveiklosne1">'Forma 13'!$P$239</definedName>
    <definedName name="VAS084_F_Irankiaimatavi3Nuotekudumblot1" localSheetId="12">'Forma 13'!$L$239</definedName>
    <definedName name="VAS084_F_Irankiaimatavi3Nuotekudumblot1">'Forma 13'!$L$239</definedName>
    <definedName name="VAS084_F_Irankiaimatavi3Nuotekusurinki1" localSheetId="12">'Forma 13'!$J$239</definedName>
    <definedName name="VAS084_F_Irankiaimatavi3Nuotekusurinki1">'Forma 13'!$J$239</definedName>
    <definedName name="VAS084_F_Irankiaimatavi3Nuotekuvalymas1" localSheetId="12">'Forma 13'!$K$239</definedName>
    <definedName name="VAS084_F_Irankiaimatavi3Nuotekuvalymas1">'Forma 13'!$K$239</definedName>
    <definedName name="VAS084_F_Irankiaimatavi3Pavirsiniunuot1" localSheetId="12">'Forma 13'!$M$239</definedName>
    <definedName name="VAS084_F_Irankiaimatavi3Pavirsiniunuot1">'Forma 13'!$M$239</definedName>
    <definedName name="VAS084_F_Irasyti1Apskaitosveikla1" localSheetId="12">'Forma 13'!$N$253</definedName>
    <definedName name="VAS084_F_Irasyti1Apskaitosveikla1">'Forma 13'!$N$253</definedName>
    <definedName name="VAS084_F_Irasyti1Geriamojovande7" localSheetId="12">'Forma 13'!$G$253</definedName>
    <definedName name="VAS084_F_Irasyti1Geriamojovande7">'Forma 13'!$G$253</definedName>
    <definedName name="VAS084_F_Irasyti1Geriamojovande8" localSheetId="12">'Forma 13'!$H$253</definedName>
    <definedName name="VAS084_F_Irasyti1Geriamojovande8">'Forma 13'!$H$253</definedName>
    <definedName name="VAS084_F_Irasyti1Geriamojovande9" localSheetId="12">'Forma 13'!$I$253</definedName>
    <definedName name="VAS084_F_Irasyti1Geriamojovande9">'Forma 13'!$I$253</definedName>
    <definedName name="VAS084_F_Irasyti1Inventorinisnu1" localSheetId="12">'Forma 13'!$D$253</definedName>
    <definedName name="VAS084_F_Irasyti1Inventorinisnu1">'Forma 13'!$D$253</definedName>
    <definedName name="VAS084_F_Irasyti1Kitareguliuoja1" localSheetId="12">'Forma 13'!$O$253</definedName>
    <definedName name="VAS084_F_Irasyti1Kitareguliuoja1">'Forma 13'!$O$253</definedName>
    <definedName name="VAS084_F_Irasyti1Kitosveiklosne1" localSheetId="12">'Forma 13'!$P$253</definedName>
    <definedName name="VAS084_F_Irasyti1Kitosveiklosne1">'Forma 13'!$P$253</definedName>
    <definedName name="VAS084_F_Irasyti1Lrklimatokaito1" localSheetId="12">'Forma 13'!$E$253</definedName>
    <definedName name="VAS084_F_Irasyti1Lrklimatokaito1">'Forma 13'!$E$253</definedName>
    <definedName name="VAS084_F_Irasyti1Nuotekudumblot1" localSheetId="12">'Forma 13'!$L$253</definedName>
    <definedName name="VAS084_F_Irasyti1Nuotekudumblot1">'Forma 13'!$L$253</definedName>
    <definedName name="VAS084_F_Irasyti1Nuotekusurinki1" localSheetId="12">'Forma 13'!$J$253</definedName>
    <definedName name="VAS084_F_Irasyti1Nuotekusurinki1">'Forma 13'!$J$253</definedName>
    <definedName name="VAS084_F_Irasyti1Nuotekuvalymas1" localSheetId="12">'Forma 13'!$K$253</definedName>
    <definedName name="VAS084_F_Irasyti1Nuotekuvalymas1">'Forma 13'!$K$253</definedName>
    <definedName name="VAS084_F_Irasyti1Pavirsiniunuot1" localSheetId="12">'Forma 13'!$M$253</definedName>
    <definedName name="VAS084_F_Irasyti1Pavirsiniunuot1">'Forma 13'!$M$253</definedName>
    <definedName name="VAS084_F_Irasyti1Turtovienetask1" localSheetId="12">'Forma 13'!$F$253</definedName>
    <definedName name="VAS084_F_Irasyti1Turtovienetask1">'Forma 13'!$F$253</definedName>
    <definedName name="VAS084_F_Irasyti2Apskaitosveikla1" localSheetId="12">'Forma 13'!$N$254</definedName>
    <definedName name="VAS084_F_Irasyti2Apskaitosveikla1">'Forma 13'!$N$254</definedName>
    <definedName name="VAS084_F_Irasyti2Geriamojovande7" localSheetId="12">'Forma 13'!$G$254</definedName>
    <definedName name="VAS084_F_Irasyti2Geriamojovande7">'Forma 13'!$G$254</definedName>
    <definedName name="VAS084_F_Irasyti2Geriamojovande8" localSheetId="12">'Forma 13'!$H$254</definedName>
    <definedName name="VAS084_F_Irasyti2Geriamojovande8">'Forma 13'!$H$254</definedName>
    <definedName name="VAS084_F_Irasyti2Geriamojovande9" localSheetId="12">'Forma 13'!$I$254</definedName>
    <definedName name="VAS084_F_Irasyti2Geriamojovande9">'Forma 13'!$I$254</definedName>
    <definedName name="VAS084_F_Irasyti2Inventorinisnu1" localSheetId="12">'Forma 13'!$D$254</definedName>
    <definedName name="VAS084_F_Irasyti2Inventorinisnu1">'Forma 13'!$D$254</definedName>
    <definedName name="VAS084_F_Irasyti2Kitareguliuoja1" localSheetId="12">'Forma 13'!$O$254</definedName>
    <definedName name="VAS084_F_Irasyti2Kitareguliuoja1">'Forma 13'!$O$254</definedName>
    <definedName name="VAS084_F_Irasyti2Kitosveiklosne1" localSheetId="12">'Forma 13'!$P$254</definedName>
    <definedName name="VAS084_F_Irasyti2Kitosveiklosne1">'Forma 13'!$P$254</definedName>
    <definedName name="VAS084_F_Irasyti2Lrklimatokaito1" localSheetId="12">'Forma 13'!$E$254</definedName>
    <definedName name="VAS084_F_Irasyti2Lrklimatokaito1">'Forma 13'!$E$254</definedName>
    <definedName name="VAS084_F_Irasyti2Nuotekudumblot1" localSheetId="12">'Forma 13'!$L$254</definedName>
    <definedName name="VAS084_F_Irasyti2Nuotekudumblot1">'Forma 13'!$L$254</definedName>
    <definedName name="VAS084_F_Irasyti2Nuotekusurinki1" localSheetId="12">'Forma 13'!$J$254</definedName>
    <definedName name="VAS084_F_Irasyti2Nuotekusurinki1">'Forma 13'!$J$254</definedName>
    <definedName name="VAS084_F_Irasyti2Nuotekuvalymas1" localSheetId="12">'Forma 13'!$K$254</definedName>
    <definedName name="VAS084_F_Irasyti2Nuotekuvalymas1">'Forma 13'!$K$254</definedName>
    <definedName name="VAS084_F_Irasyti2Pavirsiniunuot1" localSheetId="12">'Forma 13'!$M$254</definedName>
    <definedName name="VAS084_F_Irasyti2Pavirsiniunuot1">'Forma 13'!$M$254</definedName>
    <definedName name="VAS084_F_Irasyti2Turtovienetask1" localSheetId="12">'Forma 13'!$F$254</definedName>
    <definedName name="VAS084_F_Irasyti2Turtovienetask1">'Forma 13'!$F$254</definedName>
    <definedName name="VAS084_F_Irasyti3Apskaitosveikla1" localSheetId="12">'Forma 13'!$N$255</definedName>
    <definedName name="VAS084_F_Irasyti3Apskaitosveikla1">'Forma 13'!$N$255</definedName>
    <definedName name="VAS084_F_Irasyti3Geriamojovande7" localSheetId="12">'Forma 13'!$G$255</definedName>
    <definedName name="VAS084_F_Irasyti3Geriamojovande7">'Forma 13'!$G$255</definedName>
    <definedName name="VAS084_F_Irasyti3Geriamojovande8" localSheetId="12">'Forma 13'!$H$255</definedName>
    <definedName name="VAS084_F_Irasyti3Geriamojovande8">'Forma 13'!$H$255</definedName>
    <definedName name="VAS084_F_Irasyti3Geriamojovande9" localSheetId="12">'Forma 13'!$I$255</definedName>
    <definedName name="VAS084_F_Irasyti3Geriamojovande9">'Forma 13'!$I$255</definedName>
    <definedName name="VAS084_F_Irasyti3Inventorinisnu1" localSheetId="12">'Forma 13'!$D$255</definedName>
    <definedName name="VAS084_F_Irasyti3Inventorinisnu1">'Forma 13'!$D$255</definedName>
    <definedName name="VAS084_F_Irasyti3Kitareguliuoja1" localSheetId="12">'Forma 13'!$O$255</definedName>
    <definedName name="VAS084_F_Irasyti3Kitareguliuoja1">'Forma 13'!$O$255</definedName>
    <definedName name="VAS084_F_Irasyti3Kitosveiklosne1" localSheetId="12">'Forma 13'!$P$255</definedName>
    <definedName name="VAS084_F_Irasyti3Kitosveiklosne1">'Forma 13'!$P$255</definedName>
    <definedName name="VAS084_F_Irasyti3Lrklimatokaito1" localSheetId="12">'Forma 13'!$E$255</definedName>
    <definedName name="VAS084_F_Irasyti3Lrklimatokaito1">'Forma 13'!$E$255</definedName>
    <definedName name="VAS084_F_Irasyti3Nuotekudumblot1" localSheetId="12">'Forma 13'!$L$255</definedName>
    <definedName name="VAS084_F_Irasyti3Nuotekudumblot1">'Forma 13'!$L$255</definedName>
    <definedName name="VAS084_F_Irasyti3Nuotekusurinki1" localSheetId="12">'Forma 13'!$J$255</definedName>
    <definedName name="VAS084_F_Irasyti3Nuotekusurinki1">'Forma 13'!$J$255</definedName>
    <definedName name="VAS084_F_Irasyti3Nuotekuvalymas1" localSheetId="12">'Forma 13'!$K$255</definedName>
    <definedName name="VAS084_F_Irasyti3Nuotekuvalymas1">'Forma 13'!$K$255</definedName>
    <definedName name="VAS084_F_Irasyti3Pavirsiniunuot1" localSheetId="12">'Forma 13'!$M$255</definedName>
    <definedName name="VAS084_F_Irasyti3Pavirsiniunuot1">'Forma 13'!$M$255</definedName>
    <definedName name="VAS084_F_Irasyti3Turtovienetask1" localSheetId="12">'Forma 13'!$F$255</definedName>
    <definedName name="VAS084_F_Irasyti3Turtovienetask1">'Forma 13'!$F$255</definedName>
    <definedName name="VAS084_F_Keliaiaikstele1Apskaitosveikla1" localSheetId="12">'Forma 13'!$N$29</definedName>
    <definedName name="VAS084_F_Keliaiaikstele1Apskaitosveikla1">'Forma 13'!$N$29</definedName>
    <definedName name="VAS084_F_Keliaiaikstele1Geriamojovande7" localSheetId="12">'Forma 13'!$G$29</definedName>
    <definedName name="VAS084_F_Keliaiaikstele1Geriamojovande7">'Forma 13'!$G$29</definedName>
    <definedName name="VAS084_F_Keliaiaikstele1Geriamojovande8" localSheetId="12">'Forma 13'!$H$29</definedName>
    <definedName name="VAS084_F_Keliaiaikstele1Geriamojovande8">'Forma 13'!$H$29</definedName>
    <definedName name="VAS084_F_Keliaiaikstele1Geriamojovande9" localSheetId="12">'Forma 13'!$I$29</definedName>
    <definedName name="VAS084_F_Keliaiaikstele1Geriamojovande9">'Forma 13'!$I$29</definedName>
    <definedName name="VAS084_F_Keliaiaikstele1Kitareguliuoja1" localSheetId="12">'Forma 13'!$O$29</definedName>
    <definedName name="VAS084_F_Keliaiaikstele1Kitareguliuoja1">'Forma 13'!$O$29</definedName>
    <definedName name="VAS084_F_Keliaiaikstele1Kitosveiklosne1" localSheetId="12">'Forma 13'!$P$29</definedName>
    <definedName name="VAS084_F_Keliaiaikstele1Kitosveiklosne1">'Forma 13'!$P$29</definedName>
    <definedName name="VAS084_F_Keliaiaikstele1Nuotekudumblot1" localSheetId="12">'Forma 13'!$L$29</definedName>
    <definedName name="VAS084_F_Keliaiaikstele1Nuotekudumblot1">'Forma 13'!$L$29</definedName>
    <definedName name="VAS084_F_Keliaiaikstele1Nuotekusurinki1" localSheetId="12">'Forma 13'!$J$29</definedName>
    <definedName name="VAS084_F_Keliaiaikstele1Nuotekusurinki1">'Forma 13'!$J$29</definedName>
    <definedName name="VAS084_F_Keliaiaikstele1Nuotekuvalymas1" localSheetId="12">'Forma 13'!$K$29</definedName>
    <definedName name="VAS084_F_Keliaiaikstele1Nuotekuvalymas1">'Forma 13'!$K$29</definedName>
    <definedName name="VAS084_F_Keliaiaikstele1Pavirsiniunuot1" localSheetId="12">'Forma 13'!$M$29</definedName>
    <definedName name="VAS084_F_Keliaiaikstele1Pavirsiniunuot1">'Forma 13'!$M$29</definedName>
    <definedName name="VAS084_F_Keliaiaikstele2Apskaitosveikla1" localSheetId="12">'Forma 13'!$N$111</definedName>
    <definedName name="VAS084_F_Keliaiaikstele2Apskaitosveikla1">'Forma 13'!$N$111</definedName>
    <definedName name="VAS084_F_Keliaiaikstele2Geriamojovande7" localSheetId="12">'Forma 13'!$G$111</definedName>
    <definedName name="VAS084_F_Keliaiaikstele2Geriamojovande7">'Forma 13'!$G$111</definedName>
    <definedName name="VAS084_F_Keliaiaikstele2Geriamojovande8" localSheetId="12">'Forma 13'!$H$111</definedName>
    <definedName name="VAS084_F_Keliaiaikstele2Geriamojovande8">'Forma 13'!$H$111</definedName>
    <definedName name="VAS084_F_Keliaiaikstele2Geriamojovande9" localSheetId="12">'Forma 13'!$I$111</definedName>
    <definedName name="VAS084_F_Keliaiaikstele2Geriamojovande9">'Forma 13'!$I$111</definedName>
    <definedName name="VAS084_F_Keliaiaikstele2Kitareguliuoja1" localSheetId="12">'Forma 13'!$O$111</definedName>
    <definedName name="VAS084_F_Keliaiaikstele2Kitareguliuoja1">'Forma 13'!$O$111</definedName>
    <definedName name="VAS084_F_Keliaiaikstele2Kitosveiklosne1" localSheetId="12">'Forma 13'!$P$111</definedName>
    <definedName name="VAS084_F_Keliaiaikstele2Kitosveiklosne1">'Forma 13'!$P$111</definedName>
    <definedName name="VAS084_F_Keliaiaikstele2Nuotekudumblot1" localSheetId="12">'Forma 13'!$L$111</definedName>
    <definedName name="VAS084_F_Keliaiaikstele2Nuotekudumblot1">'Forma 13'!$L$111</definedName>
    <definedName name="VAS084_F_Keliaiaikstele2Nuotekusurinki1" localSheetId="12">'Forma 13'!$J$111</definedName>
    <definedName name="VAS084_F_Keliaiaikstele2Nuotekusurinki1">'Forma 13'!$J$111</definedName>
    <definedName name="VAS084_F_Keliaiaikstele2Nuotekuvalymas1" localSheetId="12">'Forma 13'!$K$111</definedName>
    <definedName name="VAS084_F_Keliaiaikstele2Nuotekuvalymas1">'Forma 13'!$K$111</definedName>
    <definedName name="VAS084_F_Keliaiaikstele2Pavirsiniunuot1" localSheetId="12">'Forma 13'!$M$111</definedName>
    <definedName name="VAS084_F_Keliaiaikstele2Pavirsiniunuot1">'Forma 13'!$M$111</definedName>
    <definedName name="VAS084_F_Keliaiaikstele3Apskaitosveikla1" localSheetId="12">'Forma 13'!$N$193</definedName>
    <definedName name="VAS084_F_Keliaiaikstele3Apskaitosveikla1">'Forma 13'!$N$193</definedName>
    <definedName name="VAS084_F_Keliaiaikstele3Geriamojovande7" localSheetId="12">'Forma 13'!$G$193</definedName>
    <definedName name="VAS084_F_Keliaiaikstele3Geriamojovande7">'Forma 13'!$G$193</definedName>
    <definedName name="VAS084_F_Keliaiaikstele3Geriamojovande8" localSheetId="12">'Forma 13'!$H$193</definedName>
    <definedName name="VAS084_F_Keliaiaikstele3Geriamojovande8">'Forma 13'!$H$193</definedName>
    <definedName name="VAS084_F_Keliaiaikstele3Geriamojovande9" localSheetId="12">'Forma 13'!$I$193</definedName>
    <definedName name="VAS084_F_Keliaiaikstele3Geriamojovande9">'Forma 13'!$I$193</definedName>
    <definedName name="VAS084_F_Keliaiaikstele3Kitareguliuoja1" localSheetId="12">'Forma 13'!$O$193</definedName>
    <definedName name="VAS084_F_Keliaiaikstele3Kitareguliuoja1">'Forma 13'!$O$193</definedName>
    <definedName name="VAS084_F_Keliaiaikstele3Kitosveiklosne1" localSheetId="12">'Forma 13'!$P$193</definedName>
    <definedName name="VAS084_F_Keliaiaikstele3Kitosveiklosne1">'Forma 13'!$P$193</definedName>
    <definedName name="VAS084_F_Keliaiaikstele3Nuotekudumblot1" localSheetId="12">'Forma 13'!$L$193</definedName>
    <definedName name="VAS084_F_Keliaiaikstele3Nuotekudumblot1">'Forma 13'!$L$193</definedName>
    <definedName name="VAS084_F_Keliaiaikstele3Nuotekusurinki1" localSheetId="12">'Forma 13'!$J$193</definedName>
    <definedName name="VAS084_F_Keliaiaikstele3Nuotekusurinki1">'Forma 13'!$J$193</definedName>
    <definedName name="VAS084_F_Keliaiaikstele3Nuotekuvalymas1" localSheetId="12">'Forma 13'!$K$193</definedName>
    <definedName name="VAS084_F_Keliaiaikstele3Nuotekuvalymas1">'Forma 13'!$K$193</definedName>
    <definedName name="VAS084_F_Keliaiaikstele3Pavirsiniunuot1" localSheetId="12">'Forma 13'!$M$193</definedName>
    <definedName name="VAS084_F_Keliaiaikstele3Pavirsiniunuot1">'Forma 13'!$M$193</definedName>
    <definedName name="VAS084_F_Kitasilgalaiki1Apskaitosveikla1" localSheetId="12">'Forma 13'!$N$88</definedName>
    <definedName name="VAS084_F_Kitasilgalaiki1Apskaitosveikla1">'Forma 13'!$N$88</definedName>
    <definedName name="VAS084_F_Kitasilgalaiki1Geriamojovande7" localSheetId="12">'Forma 13'!$G$88</definedName>
    <definedName name="VAS084_F_Kitasilgalaiki1Geriamojovande7">'Forma 13'!$G$88</definedName>
    <definedName name="VAS084_F_Kitasilgalaiki1Geriamojovande8" localSheetId="12">'Forma 13'!$H$88</definedName>
    <definedName name="VAS084_F_Kitasilgalaiki1Geriamojovande8">'Forma 13'!$H$88</definedName>
    <definedName name="VAS084_F_Kitasilgalaiki1Geriamojovande9" localSheetId="12">'Forma 13'!$I$88</definedName>
    <definedName name="VAS084_F_Kitasilgalaiki1Geriamojovande9">'Forma 13'!$I$88</definedName>
    <definedName name="VAS084_F_Kitasilgalaiki1Kitareguliuoja1" localSheetId="12">'Forma 13'!$O$88</definedName>
    <definedName name="VAS084_F_Kitasilgalaiki1Kitareguliuoja1">'Forma 13'!$O$88</definedName>
    <definedName name="VAS084_F_Kitasilgalaiki1Kitosveiklosne1" localSheetId="12">'Forma 13'!$P$88</definedName>
    <definedName name="VAS084_F_Kitasilgalaiki1Kitosveiklosne1">'Forma 13'!$P$88</definedName>
    <definedName name="VAS084_F_Kitasilgalaiki1Nuotekudumblot1" localSheetId="12">'Forma 13'!$L$88</definedName>
    <definedName name="VAS084_F_Kitasilgalaiki1Nuotekudumblot1">'Forma 13'!$L$88</definedName>
    <definedName name="VAS084_F_Kitasilgalaiki1Nuotekusurinki1" localSheetId="12">'Forma 13'!$J$88</definedName>
    <definedName name="VAS084_F_Kitasilgalaiki1Nuotekusurinki1">'Forma 13'!$J$88</definedName>
    <definedName name="VAS084_F_Kitasilgalaiki1Nuotekuvalymas1" localSheetId="12">'Forma 13'!$K$88</definedName>
    <definedName name="VAS084_F_Kitasilgalaiki1Nuotekuvalymas1">'Forma 13'!$K$88</definedName>
    <definedName name="VAS084_F_Kitasilgalaiki1Pavirsiniunuot1" localSheetId="12">'Forma 13'!$M$88</definedName>
    <definedName name="VAS084_F_Kitasilgalaiki1Pavirsiniunuot1">'Forma 13'!$M$88</definedName>
    <definedName name="VAS084_F_Kitasilgalaiki2Apskaitosveikla1" localSheetId="12">'Forma 13'!$N$170</definedName>
    <definedName name="VAS084_F_Kitasilgalaiki2Apskaitosveikla1">'Forma 13'!$N$170</definedName>
    <definedName name="VAS084_F_Kitasilgalaiki2Geriamojovande7" localSheetId="12">'Forma 13'!$G$170</definedName>
    <definedName name="VAS084_F_Kitasilgalaiki2Geriamojovande7">'Forma 13'!$G$170</definedName>
    <definedName name="VAS084_F_Kitasilgalaiki2Geriamojovande8" localSheetId="12">'Forma 13'!$H$170</definedName>
    <definedName name="VAS084_F_Kitasilgalaiki2Geriamojovande8">'Forma 13'!$H$170</definedName>
    <definedName name="VAS084_F_Kitasilgalaiki2Geriamojovande9" localSheetId="12">'Forma 13'!$I$170</definedName>
    <definedName name="VAS084_F_Kitasilgalaiki2Geriamojovande9">'Forma 13'!$I$170</definedName>
    <definedName name="VAS084_F_Kitasilgalaiki2Kitareguliuoja1" localSheetId="12">'Forma 13'!$O$170</definedName>
    <definedName name="VAS084_F_Kitasilgalaiki2Kitareguliuoja1">'Forma 13'!$O$170</definedName>
    <definedName name="VAS084_F_Kitasilgalaiki2Kitosveiklosne1" localSheetId="12">'Forma 13'!$P$170</definedName>
    <definedName name="VAS084_F_Kitasilgalaiki2Kitosveiklosne1">'Forma 13'!$P$170</definedName>
    <definedName name="VAS084_F_Kitasilgalaiki2Nuotekudumblot1" localSheetId="12">'Forma 13'!$L$170</definedName>
    <definedName name="VAS084_F_Kitasilgalaiki2Nuotekudumblot1">'Forma 13'!$L$170</definedName>
    <definedName name="VAS084_F_Kitasilgalaiki2Nuotekusurinki1" localSheetId="12">'Forma 13'!$J$170</definedName>
    <definedName name="VAS084_F_Kitasilgalaiki2Nuotekusurinki1">'Forma 13'!$J$170</definedName>
    <definedName name="VAS084_F_Kitasilgalaiki2Nuotekuvalymas1" localSheetId="12">'Forma 13'!$K$170</definedName>
    <definedName name="VAS084_F_Kitasilgalaiki2Nuotekuvalymas1">'Forma 13'!$K$170</definedName>
    <definedName name="VAS084_F_Kitasilgalaiki2Pavirsiniunuot1" localSheetId="12">'Forma 13'!$M$170</definedName>
    <definedName name="VAS084_F_Kitasilgalaiki2Pavirsiniunuot1">'Forma 13'!$M$170</definedName>
    <definedName name="VAS084_F_Kitasilgalaiki3Apskaitosveikla1" localSheetId="12">'Forma 13'!$N$252</definedName>
    <definedName name="VAS084_F_Kitasilgalaiki3Apskaitosveikla1">'Forma 13'!$N$252</definedName>
    <definedName name="VAS084_F_Kitasilgalaiki3Geriamojovande7" localSheetId="12">'Forma 13'!$G$252</definedName>
    <definedName name="VAS084_F_Kitasilgalaiki3Geriamojovande7">'Forma 13'!$G$252</definedName>
    <definedName name="VAS084_F_Kitasilgalaiki3Geriamojovande8" localSheetId="12">'Forma 13'!$H$252</definedName>
    <definedName name="VAS084_F_Kitasilgalaiki3Geriamojovande8">'Forma 13'!$H$252</definedName>
    <definedName name="VAS084_F_Kitasilgalaiki3Geriamojovande9" localSheetId="12">'Forma 13'!$I$252</definedName>
    <definedName name="VAS084_F_Kitasilgalaiki3Geriamojovande9">'Forma 13'!$I$252</definedName>
    <definedName name="VAS084_F_Kitasilgalaiki3Kitareguliuoja1" localSheetId="12">'Forma 13'!$O$252</definedName>
    <definedName name="VAS084_F_Kitasilgalaiki3Kitareguliuoja1">'Forma 13'!$O$252</definedName>
    <definedName name="VAS084_F_Kitasilgalaiki3Kitosveiklosne1" localSheetId="12">'Forma 13'!$P$252</definedName>
    <definedName name="VAS084_F_Kitasilgalaiki3Kitosveiklosne1">'Forma 13'!$P$252</definedName>
    <definedName name="VAS084_F_Kitasilgalaiki3Nuotekudumblot1" localSheetId="12">'Forma 13'!$L$252</definedName>
    <definedName name="VAS084_F_Kitasilgalaiki3Nuotekudumblot1">'Forma 13'!$L$252</definedName>
    <definedName name="VAS084_F_Kitasilgalaiki3Nuotekusurinki1" localSheetId="12">'Forma 13'!$J$252</definedName>
    <definedName name="VAS084_F_Kitasilgalaiki3Nuotekusurinki1">'Forma 13'!$J$252</definedName>
    <definedName name="VAS084_F_Kitasilgalaiki3Nuotekuvalymas1" localSheetId="12">'Forma 13'!$K$252</definedName>
    <definedName name="VAS084_F_Kitasilgalaiki3Nuotekuvalymas1">'Forma 13'!$K$252</definedName>
    <definedName name="VAS084_F_Kitasilgalaiki3Pavirsiniunuot1" localSheetId="12">'Forma 13'!$M$252</definedName>
    <definedName name="VAS084_F_Kitasilgalaiki3Pavirsiniunuot1">'Forma 13'!$M$252</definedName>
    <definedName name="VAS084_F_Kitasnemateria1Apskaitosveikla1" localSheetId="12">'Forma 13'!$N$20</definedName>
    <definedName name="VAS084_F_Kitasnemateria1Apskaitosveikla1">'Forma 13'!$N$20</definedName>
    <definedName name="VAS084_F_Kitasnemateria1Geriamojovande7" localSheetId="12">'Forma 13'!$G$20</definedName>
    <definedName name="VAS084_F_Kitasnemateria1Geriamojovande7">'Forma 13'!$G$20</definedName>
    <definedName name="VAS084_F_Kitasnemateria1Geriamojovande8" localSheetId="12">'Forma 13'!$H$20</definedName>
    <definedName name="VAS084_F_Kitasnemateria1Geriamojovande8">'Forma 13'!$H$20</definedName>
    <definedName name="VAS084_F_Kitasnemateria1Geriamojovande9" localSheetId="12">'Forma 13'!$I$20</definedName>
    <definedName name="VAS084_F_Kitasnemateria1Geriamojovande9">'Forma 13'!$I$20</definedName>
    <definedName name="VAS084_F_Kitasnemateria1Kitareguliuoja1" localSheetId="12">'Forma 13'!$O$20</definedName>
    <definedName name="VAS084_F_Kitasnemateria1Kitareguliuoja1">'Forma 13'!$O$20</definedName>
    <definedName name="VAS084_F_Kitasnemateria1Kitosveiklosne1" localSheetId="12">'Forma 13'!$P$20</definedName>
    <definedName name="VAS084_F_Kitasnemateria1Kitosveiklosne1">'Forma 13'!$P$20</definedName>
    <definedName name="VAS084_F_Kitasnemateria1Nuotekudumblot1" localSheetId="12">'Forma 13'!$L$20</definedName>
    <definedName name="VAS084_F_Kitasnemateria1Nuotekudumblot1">'Forma 13'!$L$20</definedName>
    <definedName name="VAS084_F_Kitasnemateria1Nuotekusurinki1" localSheetId="12">'Forma 13'!$J$20</definedName>
    <definedName name="VAS084_F_Kitasnemateria1Nuotekusurinki1">'Forma 13'!$J$20</definedName>
    <definedName name="VAS084_F_Kitasnemateria1Nuotekuvalymas1" localSheetId="12">'Forma 13'!$K$20</definedName>
    <definedName name="VAS084_F_Kitasnemateria1Nuotekuvalymas1">'Forma 13'!$K$20</definedName>
    <definedName name="VAS084_F_Kitasnemateria1Pavirsiniunuot1" localSheetId="12">'Forma 13'!$M$20</definedName>
    <definedName name="VAS084_F_Kitasnemateria1Pavirsiniunuot1">'Forma 13'!$M$20</definedName>
    <definedName name="VAS084_F_Kitasnemateria2Apskaitosveikla1" localSheetId="12">'Forma 13'!$N$102</definedName>
    <definedName name="VAS084_F_Kitasnemateria2Apskaitosveikla1">'Forma 13'!$N$102</definedName>
    <definedName name="VAS084_F_Kitasnemateria2Geriamojovande7" localSheetId="12">'Forma 13'!$G$102</definedName>
    <definedName name="VAS084_F_Kitasnemateria2Geriamojovande7">'Forma 13'!$G$102</definedName>
    <definedName name="VAS084_F_Kitasnemateria2Geriamojovande8" localSheetId="12">'Forma 13'!$H$102</definedName>
    <definedName name="VAS084_F_Kitasnemateria2Geriamojovande8">'Forma 13'!$H$102</definedName>
    <definedName name="VAS084_F_Kitasnemateria2Geriamojovande9" localSheetId="12">'Forma 13'!$I$102</definedName>
    <definedName name="VAS084_F_Kitasnemateria2Geriamojovande9">'Forma 13'!$I$102</definedName>
    <definedName name="VAS084_F_Kitasnemateria2Kitareguliuoja1" localSheetId="12">'Forma 13'!$O$102</definedName>
    <definedName name="VAS084_F_Kitasnemateria2Kitareguliuoja1">'Forma 13'!$O$102</definedName>
    <definedName name="VAS084_F_Kitasnemateria2Kitosveiklosne1" localSheetId="12">'Forma 13'!$P$102</definedName>
    <definedName name="VAS084_F_Kitasnemateria2Kitosveiklosne1">'Forma 13'!$P$102</definedName>
    <definedName name="VAS084_F_Kitasnemateria2Nuotekudumblot1" localSheetId="12">'Forma 13'!$L$102</definedName>
    <definedName name="VAS084_F_Kitasnemateria2Nuotekudumblot1">'Forma 13'!$L$102</definedName>
    <definedName name="VAS084_F_Kitasnemateria2Nuotekusurinki1" localSheetId="12">'Forma 13'!$J$102</definedName>
    <definedName name="VAS084_F_Kitasnemateria2Nuotekusurinki1">'Forma 13'!$J$102</definedName>
    <definedName name="VAS084_F_Kitasnemateria2Nuotekuvalymas1" localSheetId="12">'Forma 13'!$K$102</definedName>
    <definedName name="VAS084_F_Kitasnemateria2Nuotekuvalymas1">'Forma 13'!$K$102</definedName>
    <definedName name="VAS084_F_Kitasnemateria2Pavirsiniunuot1" localSheetId="12">'Forma 13'!$M$102</definedName>
    <definedName name="VAS084_F_Kitasnemateria2Pavirsiniunuot1">'Forma 13'!$M$102</definedName>
    <definedName name="VAS084_F_Kitasnemateria3Apskaitosveikla1" localSheetId="12">'Forma 13'!$N$184</definedName>
    <definedName name="VAS084_F_Kitasnemateria3Apskaitosveikla1">'Forma 13'!$N$184</definedName>
    <definedName name="VAS084_F_Kitasnemateria3Geriamojovande7" localSheetId="12">'Forma 13'!$G$184</definedName>
    <definedName name="VAS084_F_Kitasnemateria3Geriamojovande7">'Forma 13'!$G$184</definedName>
    <definedName name="VAS084_F_Kitasnemateria3Geriamojovande8" localSheetId="12">'Forma 13'!$H$184</definedName>
    <definedName name="VAS084_F_Kitasnemateria3Geriamojovande8">'Forma 13'!$H$184</definedName>
    <definedName name="VAS084_F_Kitasnemateria3Geriamojovande9" localSheetId="12">'Forma 13'!$I$184</definedName>
    <definedName name="VAS084_F_Kitasnemateria3Geriamojovande9">'Forma 13'!$I$184</definedName>
    <definedName name="VAS084_F_Kitasnemateria3Kitareguliuoja1" localSheetId="12">'Forma 13'!$O$184</definedName>
    <definedName name="VAS084_F_Kitasnemateria3Kitareguliuoja1">'Forma 13'!$O$184</definedName>
    <definedName name="VAS084_F_Kitasnemateria3Kitosveiklosne1" localSheetId="12">'Forma 13'!$P$184</definedName>
    <definedName name="VAS084_F_Kitasnemateria3Kitosveiklosne1">'Forma 13'!$P$184</definedName>
    <definedName name="VAS084_F_Kitasnemateria3Nuotekudumblot1" localSheetId="12">'Forma 13'!$L$184</definedName>
    <definedName name="VAS084_F_Kitasnemateria3Nuotekudumblot1">'Forma 13'!$L$184</definedName>
    <definedName name="VAS084_F_Kitasnemateria3Nuotekusurinki1" localSheetId="12">'Forma 13'!$J$184</definedName>
    <definedName name="VAS084_F_Kitasnemateria3Nuotekusurinki1">'Forma 13'!$J$184</definedName>
    <definedName name="VAS084_F_Kitasnemateria3Nuotekuvalymas1" localSheetId="12">'Forma 13'!$K$184</definedName>
    <definedName name="VAS084_F_Kitasnemateria3Nuotekuvalymas1">'Forma 13'!$K$184</definedName>
    <definedName name="VAS084_F_Kitasnemateria3Pavirsiniunuot1" localSheetId="12">'Forma 13'!$M$184</definedName>
    <definedName name="VAS084_F_Kitasnemateria3Pavirsiniunuot1">'Forma 13'!$M$184</definedName>
    <definedName name="VAS084_F_Kitigeriamojov1Apskaitosveikla1" localSheetId="12">'Forma 13'!$N$71</definedName>
    <definedName name="VAS084_F_Kitigeriamojov1Apskaitosveikla1">'Forma 13'!$N$71</definedName>
    <definedName name="VAS084_F_Kitigeriamojov1Geriamojovande7" localSheetId="12">'Forma 13'!$G$71</definedName>
    <definedName name="VAS084_F_Kitigeriamojov1Geriamojovande7">'Forma 13'!$G$71</definedName>
    <definedName name="VAS084_F_Kitigeriamojov1Geriamojovande8" localSheetId="12">'Forma 13'!$H$71</definedName>
    <definedName name="VAS084_F_Kitigeriamojov1Geriamojovande8">'Forma 13'!$H$71</definedName>
    <definedName name="VAS084_F_Kitigeriamojov1Geriamojovande9" localSheetId="12">'Forma 13'!$I$71</definedName>
    <definedName name="VAS084_F_Kitigeriamojov1Geriamojovande9">'Forma 13'!$I$71</definedName>
    <definedName name="VAS084_F_Kitigeriamojov1Kitareguliuoja1" localSheetId="12">'Forma 13'!$O$71</definedName>
    <definedName name="VAS084_F_Kitigeriamojov1Kitareguliuoja1">'Forma 13'!$O$71</definedName>
    <definedName name="VAS084_F_Kitigeriamojov1Kitosveiklosne1" localSheetId="12">'Forma 13'!$P$71</definedName>
    <definedName name="VAS084_F_Kitigeriamojov1Kitosveiklosne1">'Forma 13'!$P$71</definedName>
    <definedName name="VAS084_F_Kitigeriamojov1Nuotekudumblot1" localSheetId="12">'Forma 13'!$L$71</definedName>
    <definedName name="VAS084_F_Kitigeriamojov1Nuotekudumblot1">'Forma 13'!$L$71</definedName>
    <definedName name="VAS084_F_Kitigeriamojov1Nuotekusurinki1" localSheetId="12">'Forma 13'!$J$71</definedName>
    <definedName name="VAS084_F_Kitigeriamojov1Nuotekusurinki1">'Forma 13'!$J$71</definedName>
    <definedName name="VAS084_F_Kitigeriamojov1Nuotekuvalymas1" localSheetId="12">'Forma 13'!$K$71</definedName>
    <definedName name="VAS084_F_Kitigeriamojov1Nuotekuvalymas1">'Forma 13'!$K$71</definedName>
    <definedName name="VAS084_F_Kitigeriamojov1Pavirsiniunuot1" localSheetId="12">'Forma 13'!$M$71</definedName>
    <definedName name="VAS084_F_Kitigeriamojov1Pavirsiniunuot1">'Forma 13'!$M$71</definedName>
    <definedName name="VAS084_F_Kitigeriamojov2Apskaitosveikla1" localSheetId="12">'Forma 13'!$N$153</definedName>
    <definedName name="VAS084_F_Kitigeriamojov2Apskaitosveikla1">'Forma 13'!$N$153</definedName>
    <definedName name="VAS084_F_Kitigeriamojov2Geriamojovande7" localSheetId="12">'Forma 13'!$G$153</definedName>
    <definedName name="VAS084_F_Kitigeriamojov2Geriamojovande7">'Forma 13'!$G$153</definedName>
    <definedName name="VAS084_F_Kitigeriamojov2Geriamojovande8" localSheetId="12">'Forma 13'!$H$153</definedName>
    <definedName name="VAS084_F_Kitigeriamojov2Geriamojovande8">'Forma 13'!$H$153</definedName>
    <definedName name="VAS084_F_Kitigeriamojov2Geriamojovande9" localSheetId="12">'Forma 13'!$I$153</definedName>
    <definedName name="VAS084_F_Kitigeriamojov2Geriamojovande9">'Forma 13'!$I$153</definedName>
    <definedName name="VAS084_F_Kitigeriamojov2Kitareguliuoja1" localSheetId="12">'Forma 13'!$O$153</definedName>
    <definedName name="VAS084_F_Kitigeriamojov2Kitareguliuoja1">'Forma 13'!$O$153</definedName>
    <definedName name="VAS084_F_Kitigeriamojov2Kitosveiklosne1" localSheetId="12">'Forma 13'!$P$153</definedName>
    <definedName name="VAS084_F_Kitigeriamojov2Kitosveiklosne1">'Forma 13'!$P$153</definedName>
    <definedName name="VAS084_F_Kitigeriamojov2Nuotekudumblot1" localSheetId="12">'Forma 13'!$L$153</definedName>
    <definedName name="VAS084_F_Kitigeriamojov2Nuotekudumblot1">'Forma 13'!$L$153</definedName>
    <definedName name="VAS084_F_Kitigeriamojov2Nuotekusurinki1" localSheetId="12">'Forma 13'!$J$153</definedName>
    <definedName name="VAS084_F_Kitigeriamojov2Nuotekusurinki1">'Forma 13'!$J$153</definedName>
    <definedName name="VAS084_F_Kitigeriamojov2Nuotekuvalymas1" localSheetId="12">'Forma 13'!$K$153</definedName>
    <definedName name="VAS084_F_Kitigeriamojov2Nuotekuvalymas1">'Forma 13'!$K$153</definedName>
    <definedName name="VAS084_F_Kitigeriamojov2Pavirsiniunuot1" localSheetId="12">'Forma 13'!$M$153</definedName>
    <definedName name="VAS084_F_Kitigeriamojov2Pavirsiniunuot1">'Forma 13'!$M$153</definedName>
    <definedName name="VAS084_F_Kitigeriamojov3Apskaitosveikla1" localSheetId="12">'Forma 13'!$N$235</definedName>
    <definedName name="VAS084_F_Kitigeriamojov3Apskaitosveikla1">'Forma 13'!$N$235</definedName>
    <definedName name="VAS084_F_Kitigeriamojov3Geriamojovande7" localSheetId="12">'Forma 13'!$G$235</definedName>
    <definedName name="VAS084_F_Kitigeriamojov3Geriamojovande7">'Forma 13'!$G$235</definedName>
    <definedName name="VAS084_F_Kitigeriamojov3Geriamojovande8" localSheetId="12">'Forma 13'!$H$235</definedName>
    <definedName name="VAS084_F_Kitigeriamojov3Geriamojovande8">'Forma 13'!$H$235</definedName>
    <definedName name="VAS084_F_Kitigeriamojov3Geriamojovande9" localSheetId="12">'Forma 13'!$I$235</definedName>
    <definedName name="VAS084_F_Kitigeriamojov3Geriamojovande9">'Forma 13'!$I$235</definedName>
    <definedName name="VAS084_F_Kitigeriamojov3Kitareguliuoja1" localSheetId="12">'Forma 13'!$O$235</definedName>
    <definedName name="VAS084_F_Kitigeriamojov3Kitareguliuoja1">'Forma 13'!$O$235</definedName>
    <definedName name="VAS084_F_Kitigeriamojov3Kitosveiklosne1" localSheetId="12">'Forma 13'!$P$235</definedName>
    <definedName name="VAS084_F_Kitigeriamojov3Kitosveiklosne1">'Forma 13'!$P$235</definedName>
    <definedName name="VAS084_F_Kitigeriamojov3Nuotekudumblot1" localSheetId="12">'Forma 13'!$L$235</definedName>
    <definedName name="VAS084_F_Kitigeriamojov3Nuotekudumblot1">'Forma 13'!$L$235</definedName>
    <definedName name="VAS084_F_Kitigeriamojov3Nuotekusurinki1" localSheetId="12">'Forma 13'!$J$235</definedName>
    <definedName name="VAS084_F_Kitigeriamojov3Nuotekusurinki1">'Forma 13'!$J$235</definedName>
    <definedName name="VAS084_F_Kitigeriamojov3Nuotekuvalymas1" localSheetId="12">'Forma 13'!$K$235</definedName>
    <definedName name="VAS084_F_Kitigeriamojov3Nuotekuvalymas1">'Forma 13'!$K$235</definedName>
    <definedName name="VAS084_F_Kitigeriamojov3Pavirsiniunuot1" localSheetId="12">'Forma 13'!$M$235</definedName>
    <definedName name="VAS084_F_Kitigeriamojov3Pavirsiniunuot1">'Forma 13'!$M$235</definedName>
    <definedName name="VAS084_F_Kitiirenginiai1Apskaitosveikla1" localSheetId="12">'Forma 13'!$N$45</definedName>
    <definedName name="VAS084_F_Kitiirenginiai1Apskaitosveikla1">'Forma 13'!$N$45</definedName>
    <definedName name="VAS084_F_Kitiirenginiai1Geriamojovande7" localSheetId="12">'Forma 13'!$G$45</definedName>
    <definedName name="VAS084_F_Kitiirenginiai1Geriamojovande7">'Forma 13'!$G$45</definedName>
    <definedName name="VAS084_F_Kitiirenginiai1Geriamojovande8" localSheetId="12">'Forma 13'!$H$45</definedName>
    <definedName name="VAS084_F_Kitiirenginiai1Geriamojovande8">'Forma 13'!$H$45</definedName>
    <definedName name="VAS084_F_Kitiirenginiai1Geriamojovande9" localSheetId="12">'Forma 13'!$I$45</definedName>
    <definedName name="VAS084_F_Kitiirenginiai1Geriamojovande9">'Forma 13'!$I$45</definedName>
    <definedName name="VAS084_F_Kitiirenginiai1Kitareguliuoja1" localSheetId="12">'Forma 13'!$O$45</definedName>
    <definedName name="VAS084_F_Kitiirenginiai1Kitareguliuoja1">'Forma 13'!$O$45</definedName>
    <definedName name="VAS084_F_Kitiirenginiai1Kitosveiklosne1" localSheetId="12">'Forma 13'!$P$45</definedName>
    <definedName name="VAS084_F_Kitiirenginiai1Kitosveiklosne1">'Forma 13'!$P$45</definedName>
    <definedName name="VAS084_F_Kitiirenginiai1Nuotekudumblot1" localSheetId="12">'Forma 13'!$L$45</definedName>
    <definedName name="VAS084_F_Kitiirenginiai1Nuotekudumblot1">'Forma 13'!$L$45</definedName>
    <definedName name="VAS084_F_Kitiirenginiai1Nuotekusurinki1" localSheetId="12">'Forma 13'!$J$45</definedName>
    <definedName name="VAS084_F_Kitiirenginiai1Nuotekusurinki1">'Forma 13'!$J$45</definedName>
    <definedName name="VAS084_F_Kitiirenginiai1Nuotekuvalymas1" localSheetId="12">'Forma 13'!$K$45</definedName>
    <definedName name="VAS084_F_Kitiirenginiai1Nuotekuvalymas1">'Forma 13'!$K$45</definedName>
    <definedName name="VAS084_F_Kitiirenginiai1Pavirsiniunuot1" localSheetId="12">'Forma 13'!$M$45</definedName>
    <definedName name="VAS084_F_Kitiirenginiai1Pavirsiniunuot1">'Forma 13'!$M$45</definedName>
    <definedName name="VAS084_F_Kitiirenginiai2Apskaitosveikla1" localSheetId="12">'Forma 13'!$N$58</definedName>
    <definedName name="VAS084_F_Kitiirenginiai2Apskaitosveikla1">'Forma 13'!$N$58</definedName>
    <definedName name="VAS084_F_Kitiirenginiai2Geriamojovande7" localSheetId="12">'Forma 13'!$G$58</definedName>
    <definedName name="VAS084_F_Kitiirenginiai2Geriamojovande7">'Forma 13'!$G$58</definedName>
    <definedName name="VAS084_F_Kitiirenginiai2Geriamojovande8" localSheetId="12">'Forma 13'!$H$58</definedName>
    <definedName name="VAS084_F_Kitiirenginiai2Geriamojovande8">'Forma 13'!$H$58</definedName>
    <definedName name="VAS084_F_Kitiirenginiai2Geriamojovande9" localSheetId="12">'Forma 13'!$I$58</definedName>
    <definedName name="VAS084_F_Kitiirenginiai2Geriamojovande9">'Forma 13'!$I$58</definedName>
    <definedName name="VAS084_F_Kitiirenginiai2Kitareguliuoja1" localSheetId="12">'Forma 13'!$O$58</definedName>
    <definedName name="VAS084_F_Kitiirenginiai2Kitareguliuoja1">'Forma 13'!$O$58</definedName>
    <definedName name="VAS084_F_Kitiirenginiai2Kitosveiklosne1" localSheetId="12">'Forma 13'!$P$58</definedName>
    <definedName name="VAS084_F_Kitiirenginiai2Kitosveiklosne1">'Forma 13'!$P$58</definedName>
    <definedName name="VAS084_F_Kitiirenginiai2Nuotekudumblot1" localSheetId="12">'Forma 13'!$L$58</definedName>
    <definedName name="VAS084_F_Kitiirenginiai2Nuotekudumblot1">'Forma 13'!$L$58</definedName>
    <definedName name="VAS084_F_Kitiirenginiai2Nuotekusurinki1" localSheetId="12">'Forma 13'!$J$58</definedName>
    <definedName name="VAS084_F_Kitiirenginiai2Nuotekusurinki1">'Forma 13'!$J$58</definedName>
    <definedName name="VAS084_F_Kitiirenginiai2Nuotekuvalymas1" localSheetId="12">'Forma 13'!$K$58</definedName>
    <definedName name="VAS084_F_Kitiirenginiai2Nuotekuvalymas1">'Forma 13'!$K$58</definedName>
    <definedName name="VAS084_F_Kitiirenginiai2Pavirsiniunuot1" localSheetId="12">'Forma 13'!$M$58</definedName>
    <definedName name="VAS084_F_Kitiirenginiai2Pavirsiniunuot1">'Forma 13'!$M$58</definedName>
    <definedName name="VAS084_F_Kitiirenginiai3Apskaitosveikla1" localSheetId="12">'Forma 13'!$N$127</definedName>
    <definedName name="VAS084_F_Kitiirenginiai3Apskaitosveikla1">'Forma 13'!$N$127</definedName>
    <definedName name="VAS084_F_Kitiirenginiai3Geriamojovande7" localSheetId="12">'Forma 13'!$G$127</definedName>
    <definedName name="VAS084_F_Kitiirenginiai3Geriamojovande7">'Forma 13'!$G$127</definedName>
    <definedName name="VAS084_F_Kitiirenginiai3Geriamojovande8" localSheetId="12">'Forma 13'!$H$127</definedName>
    <definedName name="VAS084_F_Kitiirenginiai3Geriamojovande8">'Forma 13'!$H$127</definedName>
    <definedName name="VAS084_F_Kitiirenginiai3Geriamojovande9" localSheetId="12">'Forma 13'!$I$127</definedName>
    <definedName name="VAS084_F_Kitiirenginiai3Geriamojovande9">'Forma 13'!$I$127</definedName>
    <definedName name="VAS084_F_Kitiirenginiai3Kitareguliuoja1" localSheetId="12">'Forma 13'!$O$127</definedName>
    <definedName name="VAS084_F_Kitiirenginiai3Kitareguliuoja1">'Forma 13'!$O$127</definedName>
    <definedName name="VAS084_F_Kitiirenginiai3Kitosveiklosne1" localSheetId="12">'Forma 13'!$P$127</definedName>
    <definedName name="VAS084_F_Kitiirenginiai3Kitosveiklosne1">'Forma 13'!$P$127</definedName>
    <definedName name="VAS084_F_Kitiirenginiai3Nuotekudumblot1" localSheetId="12">'Forma 13'!$L$127</definedName>
    <definedName name="VAS084_F_Kitiirenginiai3Nuotekudumblot1">'Forma 13'!$L$127</definedName>
    <definedName name="VAS084_F_Kitiirenginiai3Nuotekusurinki1" localSheetId="12">'Forma 13'!$J$127</definedName>
    <definedName name="VAS084_F_Kitiirenginiai3Nuotekusurinki1">'Forma 13'!$J$127</definedName>
    <definedName name="VAS084_F_Kitiirenginiai3Nuotekuvalymas1" localSheetId="12">'Forma 13'!$K$127</definedName>
    <definedName name="VAS084_F_Kitiirenginiai3Nuotekuvalymas1">'Forma 13'!$K$127</definedName>
    <definedName name="VAS084_F_Kitiirenginiai3Pavirsiniunuot1" localSheetId="12">'Forma 13'!$M$127</definedName>
    <definedName name="VAS084_F_Kitiirenginiai3Pavirsiniunuot1">'Forma 13'!$M$127</definedName>
    <definedName name="VAS084_F_Kitiirenginiai4Apskaitosveikla1" localSheetId="12">'Forma 13'!$N$140</definedName>
    <definedName name="VAS084_F_Kitiirenginiai4Apskaitosveikla1">'Forma 13'!$N$140</definedName>
    <definedName name="VAS084_F_Kitiirenginiai4Geriamojovande7" localSheetId="12">'Forma 13'!$G$140</definedName>
    <definedName name="VAS084_F_Kitiirenginiai4Geriamojovande7">'Forma 13'!$G$140</definedName>
    <definedName name="VAS084_F_Kitiirenginiai4Geriamojovande8" localSheetId="12">'Forma 13'!$H$140</definedName>
    <definedName name="VAS084_F_Kitiirenginiai4Geriamojovande8">'Forma 13'!$H$140</definedName>
    <definedName name="VAS084_F_Kitiirenginiai4Geriamojovande9" localSheetId="12">'Forma 13'!$I$140</definedName>
    <definedName name="VAS084_F_Kitiirenginiai4Geriamojovande9">'Forma 13'!$I$140</definedName>
    <definedName name="VAS084_F_Kitiirenginiai4Kitareguliuoja1" localSheetId="12">'Forma 13'!$O$140</definedName>
    <definedName name="VAS084_F_Kitiirenginiai4Kitareguliuoja1">'Forma 13'!$O$140</definedName>
    <definedName name="VAS084_F_Kitiirenginiai4Kitosveiklosne1" localSheetId="12">'Forma 13'!$P$140</definedName>
    <definedName name="VAS084_F_Kitiirenginiai4Kitosveiklosne1">'Forma 13'!$P$140</definedName>
    <definedName name="VAS084_F_Kitiirenginiai4Nuotekudumblot1" localSheetId="12">'Forma 13'!$L$140</definedName>
    <definedName name="VAS084_F_Kitiirenginiai4Nuotekudumblot1">'Forma 13'!$L$140</definedName>
    <definedName name="VAS084_F_Kitiirenginiai4Nuotekusurinki1" localSheetId="12">'Forma 13'!$J$140</definedName>
    <definedName name="VAS084_F_Kitiirenginiai4Nuotekusurinki1">'Forma 13'!$J$140</definedName>
    <definedName name="VAS084_F_Kitiirenginiai4Nuotekuvalymas1" localSheetId="12">'Forma 13'!$K$140</definedName>
    <definedName name="VAS084_F_Kitiirenginiai4Nuotekuvalymas1">'Forma 13'!$K$140</definedName>
    <definedName name="VAS084_F_Kitiirenginiai4Pavirsiniunuot1" localSheetId="12">'Forma 13'!$M$140</definedName>
    <definedName name="VAS084_F_Kitiirenginiai4Pavirsiniunuot1">'Forma 13'!$M$140</definedName>
    <definedName name="VAS084_F_Kitiirenginiai5Apskaitosveikla1" localSheetId="12">'Forma 13'!$N$209</definedName>
    <definedName name="VAS084_F_Kitiirenginiai5Apskaitosveikla1">'Forma 13'!$N$209</definedName>
    <definedName name="VAS084_F_Kitiirenginiai5Geriamojovande7" localSheetId="12">'Forma 13'!$G$209</definedName>
    <definedName name="VAS084_F_Kitiirenginiai5Geriamojovande7">'Forma 13'!$G$209</definedName>
    <definedName name="VAS084_F_Kitiirenginiai5Geriamojovande8" localSheetId="12">'Forma 13'!$H$209</definedName>
    <definedName name="VAS084_F_Kitiirenginiai5Geriamojovande8">'Forma 13'!$H$209</definedName>
    <definedName name="VAS084_F_Kitiirenginiai5Geriamojovande9" localSheetId="12">'Forma 13'!$I$209</definedName>
    <definedName name="VAS084_F_Kitiirenginiai5Geriamojovande9">'Forma 13'!$I$209</definedName>
    <definedName name="VAS084_F_Kitiirenginiai5Kitareguliuoja1" localSheetId="12">'Forma 13'!$O$209</definedName>
    <definedName name="VAS084_F_Kitiirenginiai5Kitareguliuoja1">'Forma 13'!$O$209</definedName>
    <definedName name="VAS084_F_Kitiirenginiai5Kitosveiklosne1" localSheetId="12">'Forma 13'!$P$209</definedName>
    <definedName name="VAS084_F_Kitiirenginiai5Kitosveiklosne1">'Forma 13'!$P$209</definedName>
    <definedName name="VAS084_F_Kitiirenginiai5Nuotekudumblot1" localSheetId="12">'Forma 13'!$L$209</definedName>
    <definedName name="VAS084_F_Kitiirenginiai5Nuotekudumblot1">'Forma 13'!$L$209</definedName>
    <definedName name="VAS084_F_Kitiirenginiai5Nuotekusurinki1" localSheetId="12">'Forma 13'!$J$209</definedName>
    <definedName name="VAS084_F_Kitiirenginiai5Nuotekusurinki1">'Forma 13'!$J$209</definedName>
    <definedName name="VAS084_F_Kitiirenginiai5Nuotekuvalymas1" localSheetId="12">'Forma 13'!$K$209</definedName>
    <definedName name="VAS084_F_Kitiirenginiai5Nuotekuvalymas1">'Forma 13'!$K$209</definedName>
    <definedName name="VAS084_F_Kitiirenginiai5Pavirsiniunuot1" localSheetId="12">'Forma 13'!$M$209</definedName>
    <definedName name="VAS084_F_Kitiirenginiai5Pavirsiniunuot1">'Forma 13'!$M$209</definedName>
    <definedName name="VAS084_F_Kitiirenginiai6Apskaitosveikla1" localSheetId="12">'Forma 13'!$N$222</definedName>
    <definedName name="VAS084_F_Kitiirenginiai6Apskaitosveikla1">'Forma 13'!$N$222</definedName>
    <definedName name="VAS084_F_Kitiirenginiai6Geriamojovande7" localSheetId="12">'Forma 13'!$G$222</definedName>
    <definedName name="VAS084_F_Kitiirenginiai6Geriamojovande7">'Forma 13'!$G$222</definedName>
    <definedName name="VAS084_F_Kitiirenginiai6Geriamojovande8" localSheetId="12">'Forma 13'!$H$222</definedName>
    <definedName name="VAS084_F_Kitiirenginiai6Geriamojovande8">'Forma 13'!$H$222</definedName>
    <definedName name="VAS084_F_Kitiirenginiai6Geriamojovande9" localSheetId="12">'Forma 13'!$I$222</definedName>
    <definedName name="VAS084_F_Kitiirenginiai6Geriamojovande9">'Forma 13'!$I$222</definedName>
    <definedName name="VAS084_F_Kitiirenginiai6Kitareguliuoja1" localSheetId="12">'Forma 13'!$O$222</definedName>
    <definedName name="VAS084_F_Kitiirenginiai6Kitareguliuoja1">'Forma 13'!$O$222</definedName>
    <definedName name="VAS084_F_Kitiirenginiai6Kitosveiklosne1" localSheetId="12">'Forma 13'!$P$222</definedName>
    <definedName name="VAS084_F_Kitiirenginiai6Kitosveiklosne1">'Forma 13'!$P$222</definedName>
    <definedName name="VAS084_F_Kitiirenginiai6Nuotekudumblot1" localSheetId="12">'Forma 13'!$L$222</definedName>
    <definedName name="VAS084_F_Kitiirenginiai6Nuotekudumblot1">'Forma 13'!$L$222</definedName>
    <definedName name="VAS084_F_Kitiirenginiai6Nuotekusurinki1" localSheetId="12">'Forma 13'!$J$222</definedName>
    <definedName name="VAS084_F_Kitiirenginiai6Nuotekusurinki1">'Forma 13'!$J$222</definedName>
    <definedName name="VAS084_F_Kitiirenginiai6Nuotekuvalymas1" localSheetId="12">'Forma 13'!$K$222</definedName>
    <definedName name="VAS084_F_Kitiirenginiai6Nuotekuvalymas1">'Forma 13'!$K$222</definedName>
    <definedName name="VAS084_F_Kitiirenginiai6Pavirsiniunuot1" localSheetId="12">'Forma 13'!$M$222</definedName>
    <definedName name="VAS084_F_Kitiirenginiai6Pavirsiniunuot1">'Forma 13'!$M$222</definedName>
    <definedName name="VAS084_F_Kitostransport1Apskaitosveikla1" localSheetId="12">'Forma 13'!$N$84</definedName>
    <definedName name="VAS084_F_Kitostransport1Apskaitosveikla1">'Forma 13'!$N$84</definedName>
    <definedName name="VAS084_F_Kitostransport1Geriamojovande7" localSheetId="12">'Forma 13'!$G$84</definedName>
    <definedName name="VAS084_F_Kitostransport1Geriamojovande7">'Forma 13'!$G$84</definedName>
    <definedName name="VAS084_F_Kitostransport1Geriamojovande8" localSheetId="12">'Forma 13'!$H$84</definedName>
    <definedName name="VAS084_F_Kitostransport1Geriamojovande8">'Forma 13'!$H$84</definedName>
    <definedName name="VAS084_F_Kitostransport1Geriamojovande9" localSheetId="12">'Forma 13'!$I$84</definedName>
    <definedName name="VAS084_F_Kitostransport1Geriamojovande9">'Forma 13'!$I$84</definedName>
    <definedName name="VAS084_F_Kitostransport1Kitareguliuoja1" localSheetId="12">'Forma 13'!$O$84</definedName>
    <definedName name="VAS084_F_Kitostransport1Kitareguliuoja1">'Forma 13'!$O$84</definedName>
    <definedName name="VAS084_F_Kitostransport1Kitosveiklosne1" localSheetId="12">'Forma 13'!$P$84</definedName>
    <definedName name="VAS084_F_Kitostransport1Kitosveiklosne1">'Forma 13'!$P$84</definedName>
    <definedName name="VAS084_F_Kitostransport1Nuotekudumblot1" localSheetId="12">'Forma 13'!$L$84</definedName>
    <definedName name="VAS084_F_Kitostransport1Nuotekudumblot1">'Forma 13'!$L$84</definedName>
    <definedName name="VAS084_F_Kitostransport1Nuotekusurinki1" localSheetId="12">'Forma 13'!$J$84</definedName>
    <definedName name="VAS084_F_Kitostransport1Nuotekusurinki1">'Forma 13'!$J$84</definedName>
    <definedName name="VAS084_F_Kitostransport1Nuotekuvalymas1" localSheetId="12">'Forma 13'!$K$84</definedName>
    <definedName name="VAS084_F_Kitostransport1Nuotekuvalymas1">'Forma 13'!$K$84</definedName>
    <definedName name="VAS084_F_Kitostransport1Pavirsiniunuot1" localSheetId="12">'Forma 13'!$M$84</definedName>
    <definedName name="VAS084_F_Kitostransport1Pavirsiniunuot1">'Forma 13'!$M$84</definedName>
    <definedName name="VAS084_F_Kitostransport2Apskaitosveikla1" localSheetId="12">'Forma 13'!$N$166</definedName>
    <definedName name="VAS084_F_Kitostransport2Apskaitosveikla1">'Forma 13'!$N$166</definedName>
    <definedName name="VAS084_F_Kitostransport2Geriamojovande7" localSheetId="12">'Forma 13'!$G$166</definedName>
    <definedName name="VAS084_F_Kitostransport2Geriamojovande7">'Forma 13'!$G$166</definedName>
    <definedName name="VAS084_F_Kitostransport2Geriamojovande8" localSheetId="12">'Forma 13'!$H$166</definedName>
    <definedName name="VAS084_F_Kitostransport2Geriamojovande8">'Forma 13'!$H$166</definedName>
    <definedName name="VAS084_F_Kitostransport2Geriamojovande9" localSheetId="12">'Forma 13'!$I$166</definedName>
    <definedName name="VAS084_F_Kitostransport2Geriamojovande9">'Forma 13'!$I$166</definedName>
    <definedName name="VAS084_F_Kitostransport2Kitareguliuoja1" localSheetId="12">'Forma 13'!$O$166</definedName>
    <definedName name="VAS084_F_Kitostransport2Kitareguliuoja1">'Forma 13'!$O$166</definedName>
    <definedName name="VAS084_F_Kitostransport2Kitosveiklosne1" localSheetId="12">'Forma 13'!$P$166</definedName>
    <definedName name="VAS084_F_Kitostransport2Kitosveiklosne1">'Forma 13'!$P$166</definedName>
    <definedName name="VAS084_F_Kitostransport2Nuotekudumblot1" localSheetId="12">'Forma 13'!$L$166</definedName>
    <definedName name="VAS084_F_Kitostransport2Nuotekudumblot1">'Forma 13'!$L$166</definedName>
    <definedName name="VAS084_F_Kitostransport2Nuotekusurinki1" localSheetId="12">'Forma 13'!$J$166</definedName>
    <definedName name="VAS084_F_Kitostransport2Nuotekusurinki1">'Forma 13'!$J$166</definedName>
    <definedName name="VAS084_F_Kitostransport2Nuotekuvalymas1" localSheetId="12">'Forma 13'!$K$166</definedName>
    <definedName name="VAS084_F_Kitostransport2Nuotekuvalymas1">'Forma 13'!$K$166</definedName>
    <definedName name="VAS084_F_Kitostransport2Pavirsiniunuot1" localSheetId="12">'Forma 13'!$M$166</definedName>
    <definedName name="VAS084_F_Kitostransport2Pavirsiniunuot1">'Forma 13'!$M$166</definedName>
    <definedName name="VAS084_F_Kitostransport3Apskaitosveikla1" localSheetId="12">'Forma 13'!$N$248</definedName>
    <definedName name="VAS084_F_Kitostransport3Apskaitosveikla1">'Forma 13'!$N$248</definedName>
    <definedName name="VAS084_F_Kitostransport3Geriamojovande7" localSheetId="12">'Forma 13'!$G$248</definedName>
    <definedName name="VAS084_F_Kitostransport3Geriamojovande7">'Forma 13'!$G$248</definedName>
    <definedName name="VAS084_F_Kitostransport3Geriamojovande8" localSheetId="12">'Forma 13'!$H$248</definedName>
    <definedName name="VAS084_F_Kitostransport3Geriamojovande8">'Forma 13'!$H$248</definedName>
    <definedName name="VAS084_F_Kitostransport3Geriamojovande9" localSheetId="12">'Forma 13'!$I$248</definedName>
    <definedName name="VAS084_F_Kitostransport3Geriamojovande9">'Forma 13'!$I$248</definedName>
    <definedName name="VAS084_F_Kitostransport3Kitareguliuoja1" localSheetId="12">'Forma 13'!$O$248</definedName>
    <definedName name="VAS084_F_Kitostransport3Kitareguliuoja1">'Forma 13'!$O$248</definedName>
    <definedName name="VAS084_F_Kitostransport3Kitosveiklosne1" localSheetId="12">'Forma 13'!$P$248</definedName>
    <definedName name="VAS084_F_Kitostransport3Kitosveiklosne1">'Forma 13'!$P$248</definedName>
    <definedName name="VAS084_F_Kitostransport3Nuotekudumblot1" localSheetId="12">'Forma 13'!$L$248</definedName>
    <definedName name="VAS084_F_Kitostransport3Nuotekudumblot1">'Forma 13'!$L$248</definedName>
    <definedName name="VAS084_F_Kitostransport3Nuotekusurinki1" localSheetId="12">'Forma 13'!$J$248</definedName>
    <definedName name="VAS084_F_Kitostransport3Nuotekusurinki1">'Forma 13'!$J$248</definedName>
    <definedName name="VAS084_F_Kitostransport3Nuotekuvalymas1" localSheetId="12">'Forma 13'!$K$248</definedName>
    <definedName name="VAS084_F_Kitostransport3Nuotekuvalymas1">'Forma 13'!$K$248</definedName>
    <definedName name="VAS084_F_Kitostransport3Pavirsiniunuot1" localSheetId="12">'Forma 13'!$M$248</definedName>
    <definedName name="VAS084_F_Kitostransport3Pavirsiniunuot1">'Forma 13'!$M$248</definedName>
    <definedName name="VAS084_F_Lengviejiautom1Apskaitosveikla1" localSheetId="12">'Forma 13'!$N$80</definedName>
    <definedName name="VAS084_F_Lengviejiautom1Apskaitosveikla1">'Forma 13'!$N$80</definedName>
    <definedName name="VAS084_F_Lengviejiautom1Geriamojovande7" localSheetId="12">'Forma 13'!$G$80</definedName>
    <definedName name="VAS084_F_Lengviejiautom1Geriamojovande7">'Forma 13'!$G$80</definedName>
    <definedName name="VAS084_F_Lengviejiautom1Geriamojovande8" localSheetId="12">'Forma 13'!$H$80</definedName>
    <definedName name="VAS084_F_Lengviejiautom1Geriamojovande8">'Forma 13'!$H$80</definedName>
    <definedName name="VAS084_F_Lengviejiautom1Geriamojovande9" localSheetId="12">'Forma 13'!$I$80</definedName>
    <definedName name="VAS084_F_Lengviejiautom1Geriamojovande9">'Forma 13'!$I$80</definedName>
    <definedName name="VAS084_F_Lengviejiautom1Kitareguliuoja1" localSheetId="12">'Forma 13'!$O$80</definedName>
    <definedName name="VAS084_F_Lengviejiautom1Kitareguliuoja1">'Forma 13'!$O$80</definedName>
    <definedName name="VAS084_F_Lengviejiautom1Kitosveiklosne1" localSheetId="12">'Forma 13'!$P$80</definedName>
    <definedName name="VAS084_F_Lengviejiautom1Kitosveiklosne1">'Forma 13'!$P$80</definedName>
    <definedName name="VAS084_F_Lengviejiautom1Nuotekudumblot1" localSheetId="12">'Forma 13'!$L$80</definedName>
    <definedName name="VAS084_F_Lengviejiautom1Nuotekudumblot1">'Forma 13'!$L$80</definedName>
    <definedName name="VAS084_F_Lengviejiautom1Nuotekusurinki1" localSheetId="12">'Forma 13'!$J$80</definedName>
    <definedName name="VAS084_F_Lengviejiautom1Nuotekusurinki1">'Forma 13'!$J$80</definedName>
    <definedName name="VAS084_F_Lengviejiautom1Nuotekuvalymas1" localSheetId="12">'Forma 13'!$K$80</definedName>
    <definedName name="VAS084_F_Lengviejiautom1Nuotekuvalymas1">'Forma 13'!$K$80</definedName>
    <definedName name="VAS084_F_Lengviejiautom1Pavirsiniunuot1" localSheetId="12">'Forma 13'!$M$80</definedName>
    <definedName name="VAS084_F_Lengviejiautom1Pavirsiniunuot1">'Forma 13'!$M$80</definedName>
    <definedName name="VAS084_F_Lengviejiautom2Apskaitosveikla1" localSheetId="12">'Forma 13'!$N$162</definedName>
    <definedName name="VAS084_F_Lengviejiautom2Apskaitosveikla1">'Forma 13'!$N$162</definedName>
    <definedName name="VAS084_F_Lengviejiautom2Geriamojovande7" localSheetId="12">'Forma 13'!$G$162</definedName>
    <definedName name="VAS084_F_Lengviejiautom2Geriamojovande7">'Forma 13'!$G$162</definedName>
    <definedName name="VAS084_F_Lengviejiautom2Geriamojovande8" localSheetId="12">'Forma 13'!$H$162</definedName>
    <definedName name="VAS084_F_Lengviejiautom2Geriamojovande8">'Forma 13'!$H$162</definedName>
    <definedName name="VAS084_F_Lengviejiautom2Geriamojovande9" localSheetId="12">'Forma 13'!$I$162</definedName>
    <definedName name="VAS084_F_Lengviejiautom2Geriamojovande9">'Forma 13'!$I$162</definedName>
    <definedName name="VAS084_F_Lengviejiautom2Kitareguliuoja1" localSheetId="12">'Forma 13'!$O$162</definedName>
    <definedName name="VAS084_F_Lengviejiautom2Kitareguliuoja1">'Forma 13'!$O$162</definedName>
    <definedName name="VAS084_F_Lengviejiautom2Kitosveiklosne1" localSheetId="12">'Forma 13'!$P$162</definedName>
    <definedName name="VAS084_F_Lengviejiautom2Kitosveiklosne1">'Forma 13'!$P$162</definedName>
    <definedName name="VAS084_F_Lengviejiautom2Nuotekudumblot1" localSheetId="12">'Forma 13'!$L$162</definedName>
    <definedName name="VAS084_F_Lengviejiautom2Nuotekudumblot1">'Forma 13'!$L$162</definedName>
    <definedName name="VAS084_F_Lengviejiautom2Nuotekusurinki1" localSheetId="12">'Forma 13'!$J$162</definedName>
    <definedName name="VAS084_F_Lengviejiautom2Nuotekusurinki1">'Forma 13'!$J$162</definedName>
    <definedName name="VAS084_F_Lengviejiautom2Nuotekuvalymas1" localSheetId="12">'Forma 13'!$K$162</definedName>
    <definedName name="VAS084_F_Lengviejiautom2Nuotekuvalymas1">'Forma 13'!$K$162</definedName>
    <definedName name="VAS084_F_Lengviejiautom2Pavirsiniunuot1" localSheetId="12">'Forma 13'!$M$162</definedName>
    <definedName name="VAS084_F_Lengviejiautom2Pavirsiniunuot1">'Forma 13'!$M$162</definedName>
    <definedName name="VAS084_F_Lengviejiautom3Apskaitosveikla1" localSheetId="12">'Forma 13'!$N$244</definedName>
    <definedName name="VAS084_F_Lengviejiautom3Apskaitosveikla1">'Forma 13'!$N$244</definedName>
    <definedName name="VAS084_F_Lengviejiautom3Geriamojovande7" localSheetId="12">'Forma 13'!$G$244</definedName>
    <definedName name="VAS084_F_Lengviejiautom3Geriamojovande7">'Forma 13'!$G$244</definedName>
    <definedName name="VAS084_F_Lengviejiautom3Geriamojovande8" localSheetId="12">'Forma 13'!$H$244</definedName>
    <definedName name="VAS084_F_Lengviejiautom3Geriamojovande8">'Forma 13'!$H$244</definedName>
    <definedName name="VAS084_F_Lengviejiautom3Geriamojovande9" localSheetId="12">'Forma 13'!$I$244</definedName>
    <definedName name="VAS084_F_Lengviejiautom3Geriamojovande9">'Forma 13'!$I$244</definedName>
    <definedName name="VAS084_F_Lengviejiautom3Kitareguliuoja1" localSheetId="12">'Forma 13'!$O$244</definedName>
    <definedName name="VAS084_F_Lengviejiautom3Kitareguliuoja1">'Forma 13'!$O$244</definedName>
    <definedName name="VAS084_F_Lengviejiautom3Kitosveiklosne1" localSheetId="12">'Forma 13'!$P$244</definedName>
    <definedName name="VAS084_F_Lengviejiautom3Kitosveiklosne1">'Forma 13'!$P$244</definedName>
    <definedName name="VAS084_F_Lengviejiautom3Nuotekudumblot1" localSheetId="12">'Forma 13'!$L$244</definedName>
    <definedName name="VAS084_F_Lengviejiautom3Nuotekudumblot1">'Forma 13'!$L$244</definedName>
    <definedName name="VAS084_F_Lengviejiautom3Nuotekusurinki1" localSheetId="12">'Forma 13'!$J$244</definedName>
    <definedName name="VAS084_F_Lengviejiautom3Nuotekusurinki1">'Forma 13'!$J$244</definedName>
    <definedName name="VAS084_F_Lengviejiautom3Nuotekuvalymas1" localSheetId="12">'Forma 13'!$K$244</definedName>
    <definedName name="VAS084_F_Lengviejiautom3Nuotekuvalymas1">'Forma 13'!$K$244</definedName>
    <definedName name="VAS084_F_Lengviejiautom3Pavirsiniunuot1" localSheetId="12">'Forma 13'!$M$244</definedName>
    <definedName name="VAS084_F_Lengviejiautom3Pavirsiniunuot1">'Forma 13'!$M$244</definedName>
    <definedName name="VAS084_F_Masinosiriranga1Apskaitosveikla1" localSheetId="12">'Forma 13'!$N$49</definedName>
    <definedName name="VAS084_F_Masinosiriranga1Apskaitosveikla1">'Forma 13'!$N$49</definedName>
    <definedName name="VAS084_F_Masinosiriranga1Geriamojovande7" localSheetId="12">'Forma 13'!$G$49</definedName>
    <definedName name="VAS084_F_Masinosiriranga1Geriamojovande7">'Forma 13'!$G$49</definedName>
    <definedName name="VAS084_F_Masinosiriranga1Geriamojovande8" localSheetId="12">'Forma 13'!$H$49</definedName>
    <definedName name="VAS084_F_Masinosiriranga1Geriamojovande8">'Forma 13'!$H$49</definedName>
    <definedName name="VAS084_F_Masinosiriranga1Geriamojovande9" localSheetId="12">'Forma 13'!$I$49</definedName>
    <definedName name="VAS084_F_Masinosiriranga1Geriamojovande9">'Forma 13'!$I$49</definedName>
    <definedName name="VAS084_F_Masinosiriranga1Kitareguliuoja1" localSheetId="12">'Forma 13'!$O$49</definedName>
    <definedName name="VAS084_F_Masinosiriranga1Kitareguliuoja1">'Forma 13'!$O$49</definedName>
    <definedName name="VAS084_F_Masinosiriranga1Kitosveiklosne1" localSheetId="12">'Forma 13'!$P$49</definedName>
    <definedName name="VAS084_F_Masinosiriranga1Kitosveiklosne1">'Forma 13'!$P$49</definedName>
    <definedName name="VAS084_F_Masinosiriranga1Nuotekudumblot1" localSheetId="12">'Forma 13'!$L$49</definedName>
    <definedName name="VAS084_F_Masinosiriranga1Nuotekudumblot1">'Forma 13'!$L$49</definedName>
    <definedName name="VAS084_F_Masinosiriranga1Nuotekusurinki1" localSheetId="12">'Forma 13'!$J$49</definedName>
    <definedName name="VAS084_F_Masinosiriranga1Nuotekusurinki1">'Forma 13'!$J$49</definedName>
    <definedName name="VAS084_F_Masinosiriranga1Nuotekuvalymas1" localSheetId="12">'Forma 13'!$K$49</definedName>
    <definedName name="VAS084_F_Masinosiriranga1Nuotekuvalymas1">'Forma 13'!$K$49</definedName>
    <definedName name="VAS084_F_Masinosiriranga1Pavirsiniunuot1" localSheetId="12">'Forma 13'!$M$49</definedName>
    <definedName name="VAS084_F_Masinosiriranga1Pavirsiniunuot1">'Forma 13'!$M$49</definedName>
    <definedName name="VAS084_F_Masinosiriranga2Apskaitosveikla1" localSheetId="12">'Forma 13'!$N$131</definedName>
    <definedName name="VAS084_F_Masinosiriranga2Apskaitosveikla1">'Forma 13'!$N$131</definedName>
    <definedName name="VAS084_F_Masinosiriranga2Geriamojovande7" localSheetId="12">'Forma 13'!$G$131</definedName>
    <definedName name="VAS084_F_Masinosiriranga2Geriamojovande7">'Forma 13'!$G$131</definedName>
    <definedName name="VAS084_F_Masinosiriranga2Geriamojovande8" localSheetId="12">'Forma 13'!$H$131</definedName>
    <definedName name="VAS084_F_Masinosiriranga2Geriamojovande8">'Forma 13'!$H$131</definedName>
    <definedName name="VAS084_F_Masinosiriranga2Geriamojovande9" localSheetId="12">'Forma 13'!$I$131</definedName>
    <definedName name="VAS084_F_Masinosiriranga2Geriamojovande9">'Forma 13'!$I$131</definedName>
    <definedName name="VAS084_F_Masinosiriranga2Kitareguliuoja1" localSheetId="12">'Forma 13'!$O$131</definedName>
    <definedName name="VAS084_F_Masinosiriranga2Kitareguliuoja1">'Forma 13'!$O$131</definedName>
    <definedName name="VAS084_F_Masinosiriranga2Kitosveiklosne1" localSheetId="12">'Forma 13'!$P$131</definedName>
    <definedName name="VAS084_F_Masinosiriranga2Kitosveiklosne1">'Forma 13'!$P$131</definedName>
    <definedName name="VAS084_F_Masinosiriranga2Nuotekudumblot1" localSheetId="12">'Forma 13'!$L$131</definedName>
    <definedName name="VAS084_F_Masinosiriranga2Nuotekudumblot1">'Forma 13'!$L$131</definedName>
    <definedName name="VAS084_F_Masinosiriranga2Nuotekusurinki1" localSheetId="12">'Forma 13'!$J$131</definedName>
    <definedName name="VAS084_F_Masinosiriranga2Nuotekusurinki1">'Forma 13'!$J$131</definedName>
    <definedName name="VAS084_F_Masinosiriranga2Nuotekuvalymas1" localSheetId="12">'Forma 13'!$K$131</definedName>
    <definedName name="VAS084_F_Masinosiriranga2Nuotekuvalymas1">'Forma 13'!$K$131</definedName>
    <definedName name="VAS084_F_Masinosiriranga2Pavirsiniunuot1" localSheetId="12">'Forma 13'!$M$131</definedName>
    <definedName name="VAS084_F_Masinosiriranga2Pavirsiniunuot1">'Forma 13'!$M$131</definedName>
    <definedName name="VAS084_F_Masinosiriranga3Apskaitosveikla1" localSheetId="12">'Forma 13'!$N$213</definedName>
    <definedName name="VAS084_F_Masinosiriranga3Apskaitosveikla1">'Forma 13'!$N$213</definedName>
    <definedName name="VAS084_F_Masinosiriranga3Geriamojovande7" localSheetId="12">'Forma 13'!$G$213</definedName>
    <definedName name="VAS084_F_Masinosiriranga3Geriamojovande7">'Forma 13'!$G$213</definedName>
    <definedName name="VAS084_F_Masinosiriranga3Geriamojovande8" localSheetId="12">'Forma 13'!$H$213</definedName>
    <definedName name="VAS084_F_Masinosiriranga3Geriamojovande8">'Forma 13'!$H$213</definedName>
    <definedName name="VAS084_F_Masinosiriranga3Geriamojovande9" localSheetId="12">'Forma 13'!$I$213</definedName>
    <definedName name="VAS084_F_Masinosiriranga3Geriamojovande9">'Forma 13'!$I$213</definedName>
    <definedName name="VAS084_F_Masinosiriranga3Kitareguliuoja1" localSheetId="12">'Forma 13'!$O$213</definedName>
    <definedName name="VAS084_F_Masinosiriranga3Kitareguliuoja1">'Forma 13'!$O$213</definedName>
    <definedName name="VAS084_F_Masinosiriranga3Kitosveiklosne1" localSheetId="12">'Forma 13'!$P$213</definedName>
    <definedName name="VAS084_F_Masinosiriranga3Kitosveiklosne1">'Forma 13'!$P$213</definedName>
    <definedName name="VAS084_F_Masinosiriranga3Nuotekudumblot1" localSheetId="12">'Forma 13'!$L$213</definedName>
    <definedName name="VAS084_F_Masinosiriranga3Nuotekudumblot1">'Forma 13'!$L$213</definedName>
    <definedName name="VAS084_F_Masinosiriranga3Nuotekusurinki1" localSheetId="12">'Forma 13'!$J$213</definedName>
    <definedName name="VAS084_F_Masinosiriranga3Nuotekusurinki1">'Forma 13'!$J$213</definedName>
    <definedName name="VAS084_F_Masinosiriranga3Nuotekuvalymas1" localSheetId="12">'Forma 13'!$K$213</definedName>
    <definedName name="VAS084_F_Masinosiriranga3Nuotekuvalymas1">'Forma 13'!$K$213</definedName>
    <definedName name="VAS084_F_Masinosiriranga3Pavirsiniunuot1" localSheetId="12">'Forma 13'!$M$213</definedName>
    <definedName name="VAS084_F_Masinosiriranga3Pavirsiniunuot1">'Forma 13'!$M$213</definedName>
    <definedName name="VAS084_F_Nematerialusis1Apskaitosveikla1" localSheetId="12">'Forma 13'!$N$11</definedName>
    <definedName name="VAS084_F_Nematerialusis1Apskaitosveikla1">'Forma 13'!$N$11</definedName>
    <definedName name="VAS084_F_Nematerialusis1Geriamojovande7" localSheetId="12">'Forma 13'!$G$11</definedName>
    <definedName name="VAS084_F_Nematerialusis1Geriamojovande7">'Forma 13'!$G$11</definedName>
    <definedName name="VAS084_F_Nematerialusis1Geriamojovande8" localSheetId="12">'Forma 13'!$H$11</definedName>
    <definedName name="VAS084_F_Nematerialusis1Geriamojovande8">'Forma 13'!$H$11</definedName>
    <definedName name="VAS084_F_Nematerialusis1Geriamojovande9" localSheetId="12">'Forma 13'!$I$11</definedName>
    <definedName name="VAS084_F_Nematerialusis1Geriamojovande9">'Forma 13'!$I$11</definedName>
    <definedName name="VAS084_F_Nematerialusis1Kitareguliuoja1" localSheetId="12">'Forma 13'!$O$11</definedName>
    <definedName name="VAS084_F_Nematerialusis1Kitareguliuoja1">'Forma 13'!$O$11</definedName>
    <definedName name="VAS084_F_Nematerialusis1Kitosveiklosne1" localSheetId="12">'Forma 13'!$P$11</definedName>
    <definedName name="VAS084_F_Nematerialusis1Kitosveiklosne1">'Forma 13'!$P$11</definedName>
    <definedName name="VAS084_F_Nematerialusis1Nuotekudumblot1" localSheetId="12">'Forma 13'!$L$11</definedName>
    <definedName name="VAS084_F_Nematerialusis1Nuotekudumblot1">'Forma 13'!$L$11</definedName>
    <definedName name="VAS084_F_Nematerialusis1Nuotekusurinki1" localSheetId="12">'Forma 13'!$J$11</definedName>
    <definedName name="VAS084_F_Nematerialusis1Nuotekusurinki1">'Forma 13'!$J$11</definedName>
    <definedName name="VAS084_F_Nematerialusis1Nuotekuvalymas1" localSheetId="12">'Forma 13'!$K$11</definedName>
    <definedName name="VAS084_F_Nematerialusis1Nuotekuvalymas1">'Forma 13'!$K$11</definedName>
    <definedName name="VAS084_F_Nematerialusis1Pavirsiniunuot1" localSheetId="12">'Forma 13'!$M$11</definedName>
    <definedName name="VAS084_F_Nematerialusis1Pavirsiniunuot1">'Forma 13'!$M$11</definedName>
    <definedName name="VAS084_F_Nematerialusis2Apskaitosveikla1" localSheetId="12">'Forma 13'!$N$93</definedName>
    <definedName name="VAS084_F_Nematerialusis2Apskaitosveikla1">'Forma 13'!$N$93</definedName>
    <definedName name="VAS084_F_Nematerialusis2Geriamojovande7" localSheetId="12">'Forma 13'!$G$93</definedName>
    <definedName name="VAS084_F_Nematerialusis2Geriamojovande7">'Forma 13'!$G$93</definedName>
    <definedName name="VAS084_F_Nematerialusis2Geriamojovande8" localSheetId="12">'Forma 13'!$H$93</definedName>
    <definedName name="VAS084_F_Nematerialusis2Geriamojovande8">'Forma 13'!$H$93</definedName>
    <definedName name="VAS084_F_Nematerialusis2Geriamojovande9" localSheetId="12">'Forma 13'!$I$93</definedName>
    <definedName name="VAS084_F_Nematerialusis2Geriamojovande9">'Forma 13'!$I$93</definedName>
    <definedName name="VAS084_F_Nematerialusis2Kitareguliuoja1" localSheetId="12">'Forma 13'!$O$93</definedName>
    <definedName name="VAS084_F_Nematerialusis2Kitareguliuoja1">'Forma 13'!$O$93</definedName>
    <definedName name="VAS084_F_Nematerialusis2Kitosveiklosne1" localSheetId="12">'Forma 13'!$P$93</definedName>
    <definedName name="VAS084_F_Nematerialusis2Kitosveiklosne1">'Forma 13'!$P$93</definedName>
    <definedName name="VAS084_F_Nematerialusis2Nuotekudumblot1" localSheetId="12">'Forma 13'!$L$93</definedName>
    <definedName name="VAS084_F_Nematerialusis2Nuotekudumblot1">'Forma 13'!$L$93</definedName>
    <definedName name="VAS084_F_Nematerialusis2Nuotekusurinki1" localSheetId="12">'Forma 13'!$J$93</definedName>
    <definedName name="VAS084_F_Nematerialusis2Nuotekusurinki1">'Forma 13'!$J$93</definedName>
    <definedName name="VAS084_F_Nematerialusis2Nuotekuvalymas1" localSheetId="12">'Forma 13'!$K$93</definedName>
    <definedName name="VAS084_F_Nematerialusis2Nuotekuvalymas1">'Forma 13'!$K$93</definedName>
    <definedName name="VAS084_F_Nematerialusis2Pavirsiniunuot1" localSheetId="12">'Forma 13'!$M$93</definedName>
    <definedName name="VAS084_F_Nematerialusis2Pavirsiniunuot1">'Forma 13'!$M$93</definedName>
    <definedName name="VAS084_F_Nematerialusis3Apskaitosveikla1" localSheetId="12">'Forma 13'!$N$175</definedName>
    <definedName name="VAS084_F_Nematerialusis3Apskaitosveikla1">'Forma 13'!$N$175</definedName>
    <definedName name="VAS084_F_Nematerialusis3Geriamojovande7" localSheetId="12">'Forma 13'!$G$175</definedName>
    <definedName name="VAS084_F_Nematerialusis3Geriamojovande7">'Forma 13'!$G$175</definedName>
    <definedName name="VAS084_F_Nematerialusis3Geriamojovande8" localSheetId="12">'Forma 13'!$H$175</definedName>
    <definedName name="VAS084_F_Nematerialusis3Geriamojovande8">'Forma 13'!$H$175</definedName>
    <definedName name="VAS084_F_Nematerialusis3Geriamojovande9" localSheetId="12">'Forma 13'!$I$175</definedName>
    <definedName name="VAS084_F_Nematerialusis3Geriamojovande9">'Forma 13'!$I$175</definedName>
    <definedName name="VAS084_F_Nematerialusis3Kitareguliuoja1" localSheetId="12">'Forma 13'!$O$175</definedName>
    <definedName name="VAS084_F_Nematerialusis3Kitareguliuoja1">'Forma 13'!$O$175</definedName>
    <definedName name="VAS084_F_Nematerialusis3Kitosveiklosne1" localSheetId="12">'Forma 13'!$P$175</definedName>
    <definedName name="VAS084_F_Nematerialusis3Kitosveiklosne1">'Forma 13'!$P$175</definedName>
    <definedName name="VAS084_F_Nematerialusis3Nuotekudumblot1" localSheetId="12">'Forma 13'!$L$175</definedName>
    <definedName name="VAS084_F_Nematerialusis3Nuotekudumblot1">'Forma 13'!$L$175</definedName>
    <definedName name="VAS084_F_Nematerialusis3Nuotekusurinki1" localSheetId="12">'Forma 13'!$J$175</definedName>
    <definedName name="VAS084_F_Nematerialusis3Nuotekusurinki1">'Forma 13'!$J$175</definedName>
    <definedName name="VAS084_F_Nematerialusis3Nuotekuvalymas1" localSheetId="12">'Forma 13'!$K$175</definedName>
    <definedName name="VAS084_F_Nematerialusis3Nuotekuvalymas1">'Forma 13'!$K$175</definedName>
    <definedName name="VAS084_F_Nematerialusis3Pavirsiniunuot1" localSheetId="12">'Forma 13'!$M$175</definedName>
    <definedName name="VAS084_F_Nematerialusis3Pavirsiniunuot1">'Forma 13'!$M$175</definedName>
    <definedName name="VAS084_F_Netiesiogiaipa1Apskaitosveikla1" localSheetId="12">'Forma 13'!$N$92</definedName>
    <definedName name="VAS084_F_Netiesiogiaipa1Apskaitosveikla1">'Forma 13'!$N$92</definedName>
    <definedName name="VAS084_F_Netiesiogiaipa1Geriamojovande7" localSheetId="12">'Forma 13'!$G$92</definedName>
    <definedName name="VAS084_F_Netiesiogiaipa1Geriamojovande7">'Forma 13'!$G$92</definedName>
    <definedName name="VAS084_F_Netiesiogiaipa1Geriamojovande8" localSheetId="12">'Forma 13'!$H$92</definedName>
    <definedName name="VAS084_F_Netiesiogiaipa1Geriamojovande8">'Forma 13'!$H$92</definedName>
    <definedName name="VAS084_F_Netiesiogiaipa1Geriamojovande9" localSheetId="12">'Forma 13'!$I$92</definedName>
    <definedName name="VAS084_F_Netiesiogiaipa1Geriamojovande9">'Forma 13'!$I$92</definedName>
    <definedName name="VAS084_F_Netiesiogiaipa1Kitareguliuoja1" localSheetId="12">'Forma 13'!$O$92</definedName>
    <definedName name="VAS084_F_Netiesiogiaipa1Kitareguliuoja1">'Forma 13'!$O$92</definedName>
    <definedName name="VAS084_F_Netiesiogiaipa1Kitosveiklosne1" localSheetId="12">'Forma 13'!$P$92</definedName>
    <definedName name="VAS084_F_Netiesiogiaipa1Kitosveiklosne1">'Forma 13'!$P$92</definedName>
    <definedName name="VAS084_F_Netiesiogiaipa1Nuotekudumblot1" localSheetId="12">'Forma 13'!$L$92</definedName>
    <definedName name="VAS084_F_Netiesiogiaipa1Nuotekudumblot1">'Forma 13'!$L$92</definedName>
    <definedName name="VAS084_F_Netiesiogiaipa1Nuotekusurinki1" localSheetId="12">'Forma 13'!$J$92</definedName>
    <definedName name="VAS084_F_Netiesiogiaipa1Nuotekusurinki1">'Forma 13'!$J$92</definedName>
    <definedName name="VAS084_F_Netiesiogiaipa1Nuotekuvalymas1" localSheetId="12">'Forma 13'!$K$92</definedName>
    <definedName name="VAS084_F_Netiesiogiaipa1Nuotekuvalymas1">'Forma 13'!$K$92</definedName>
    <definedName name="VAS084_F_Netiesiogiaipa1Pavirsiniunuot1" localSheetId="12">'Forma 13'!$M$92</definedName>
    <definedName name="VAS084_F_Netiesiogiaipa1Pavirsiniunuot1">'Forma 13'!$M$92</definedName>
    <definedName name="VAS084_F_Nuotekuirdumbl1Apskaitosveikla1" localSheetId="12">'Forma 13'!$N$54</definedName>
    <definedName name="VAS084_F_Nuotekuirdumbl1Apskaitosveikla1">'Forma 13'!$N$54</definedName>
    <definedName name="VAS084_F_Nuotekuirdumbl1Geriamojovande7" localSheetId="12">'Forma 13'!$G$54</definedName>
    <definedName name="VAS084_F_Nuotekuirdumbl1Geriamojovande7">'Forma 13'!$G$54</definedName>
    <definedName name="VAS084_F_Nuotekuirdumbl1Geriamojovande8" localSheetId="12">'Forma 13'!$H$54</definedName>
    <definedName name="VAS084_F_Nuotekuirdumbl1Geriamojovande8">'Forma 13'!$H$54</definedName>
    <definedName name="VAS084_F_Nuotekuirdumbl1Geriamojovande9" localSheetId="12">'Forma 13'!$I$54</definedName>
    <definedName name="VAS084_F_Nuotekuirdumbl1Geriamojovande9">'Forma 13'!$I$54</definedName>
    <definedName name="VAS084_F_Nuotekuirdumbl1Kitareguliuoja1" localSheetId="12">'Forma 13'!$O$54</definedName>
    <definedName name="VAS084_F_Nuotekuirdumbl1Kitareguliuoja1">'Forma 13'!$O$54</definedName>
    <definedName name="VAS084_F_Nuotekuirdumbl1Kitosveiklosne1" localSheetId="12">'Forma 13'!$P$54</definedName>
    <definedName name="VAS084_F_Nuotekuirdumbl1Kitosveiklosne1">'Forma 13'!$P$54</definedName>
    <definedName name="VAS084_F_Nuotekuirdumbl1Nuotekudumblot1" localSheetId="12">'Forma 13'!$L$54</definedName>
    <definedName name="VAS084_F_Nuotekuirdumbl1Nuotekudumblot1">'Forma 13'!$L$54</definedName>
    <definedName name="VAS084_F_Nuotekuirdumbl1Nuotekusurinki1" localSheetId="12">'Forma 13'!$J$54</definedName>
    <definedName name="VAS084_F_Nuotekuirdumbl1Nuotekusurinki1">'Forma 13'!$J$54</definedName>
    <definedName name="VAS084_F_Nuotekuirdumbl1Nuotekuvalymas1" localSheetId="12">'Forma 13'!$K$54</definedName>
    <definedName name="VAS084_F_Nuotekuirdumbl1Nuotekuvalymas1">'Forma 13'!$K$54</definedName>
    <definedName name="VAS084_F_Nuotekuirdumbl1Pavirsiniunuot1" localSheetId="12">'Forma 13'!$M$54</definedName>
    <definedName name="VAS084_F_Nuotekuirdumbl1Pavirsiniunuot1">'Forma 13'!$M$54</definedName>
    <definedName name="VAS084_F_Nuotekuirdumbl2Apskaitosveikla1" localSheetId="12">'Forma 13'!$N$136</definedName>
    <definedName name="VAS084_F_Nuotekuirdumbl2Apskaitosveikla1">'Forma 13'!$N$136</definedName>
    <definedName name="VAS084_F_Nuotekuirdumbl2Geriamojovande7" localSheetId="12">'Forma 13'!$G$136</definedName>
    <definedName name="VAS084_F_Nuotekuirdumbl2Geriamojovande7">'Forma 13'!$G$136</definedName>
    <definedName name="VAS084_F_Nuotekuirdumbl2Geriamojovande8" localSheetId="12">'Forma 13'!$H$136</definedName>
    <definedName name="VAS084_F_Nuotekuirdumbl2Geriamojovande8">'Forma 13'!$H$136</definedName>
    <definedName name="VAS084_F_Nuotekuirdumbl2Geriamojovande9" localSheetId="12">'Forma 13'!$I$136</definedName>
    <definedName name="VAS084_F_Nuotekuirdumbl2Geriamojovande9">'Forma 13'!$I$136</definedName>
    <definedName name="VAS084_F_Nuotekuirdumbl2Kitareguliuoja1" localSheetId="12">'Forma 13'!$O$136</definedName>
    <definedName name="VAS084_F_Nuotekuirdumbl2Kitareguliuoja1">'Forma 13'!$O$136</definedName>
    <definedName name="VAS084_F_Nuotekuirdumbl2Kitosveiklosne1" localSheetId="12">'Forma 13'!$P$136</definedName>
    <definedName name="VAS084_F_Nuotekuirdumbl2Kitosveiklosne1">'Forma 13'!$P$136</definedName>
    <definedName name="VAS084_F_Nuotekuirdumbl2Nuotekudumblot1" localSheetId="12">'Forma 13'!$L$136</definedName>
    <definedName name="VAS084_F_Nuotekuirdumbl2Nuotekudumblot1">'Forma 13'!$L$136</definedName>
    <definedName name="VAS084_F_Nuotekuirdumbl2Nuotekusurinki1" localSheetId="12">'Forma 13'!$J$136</definedName>
    <definedName name="VAS084_F_Nuotekuirdumbl2Nuotekusurinki1">'Forma 13'!$J$136</definedName>
    <definedName name="VAS084_F_Nuotekuirdumbl2Nuotekuvalymas1" localSheetId="12">'Forma 13'!$K$136</definedName>
    <definedName name="VAS084_F_Nuotekuirdumbl2Nuotekuvalymas1">'Forma 13'!$K$136</definedName>
    <definedName name="VAS084_F_Nuotekuirdumbl2Pavirsiniunuot1" localSheetId="12">'Forma 13'!$M$136</definedName>
    <definedName name="VAS084_F_Nuotekuirdumbl2Pavirsiniunuot1">'Forma 13'!$M$136</definedName>
    <definedName name="VAS084_F_Nuotekuirdumbl3Apskaitosveikla1" localSheetId="12">'Forma 13'!$N$218</definedName>
    <definedName name="VAS084_F_Nuotekuirdumbl3Apskaitosveikla1">'Forma 13'!$N$218</definedName>
    <definedName name="VAS084_F_Nuotekuirdumbl3Geriamojovande7" localSheetId="12">'Forma 13'!$G$218</definedName>
    <definedName name="VAS084_F_Nuotekuirdumbl3Geriamojovande7">'Forma 13'!$G$218</definedName>
    <definedName name="VAS084_F_Nuotekuirdumbl3Geriamojovande8" localSheetId="12">'Forma 13'!$H$218</definedName>
    <definedName name="VAS084_F_Nuotekuirdumbl3Geriamojovande8">'Forma 13'!$H$218</definedName>
    <definedName name="VAS084_F_Nuotekuirdumbl3Geriamojovande9" localSheetId="12">'Forma 13'!$I$218</definedName>
    <definedName name="VAS084_F_Nuotekuirdumbl3Geriamojovande9">'Forma 13'!$I$218</definedName>
    <definedName name="VAS084_F_Nuotekuirdumbl3Kitareguliuoja1" localSheetId="12">'Forma 13'!$O$218</definedName>
    <definedName name="VAS084_F_Nuotekuirdumbl3Kitareguliuoja1">'Forma 13'!$O$218</definedName>
    <definedName name="VAS084_F_Nuotekuirdumbl3Kitosveiklosne1" localSheetId="12">'Forma 13'!$P$218</definedName>
    <definedName name="VAS084_F_Nuotekuirdumbl3Kitosveiklosne1">'Forma 13'!$P$218</definedName>
    <definedName name="VAS084_F_Nuotekuirdumbl3Nuotekudumblot1" localSheetId="12">'Forma 13'!$L$218</definedName>
    <definedName name="VAS084_F_Nuotekuirdumbl3Nuotekudumblot1">'Forma 13'!$L$218</definedName>
    <definedName name="VAS084_F_Nuotekuirdumbl3Nuotekusurinki1" localSheetId="12">'Forma 13'!$J$218</definedName>
    <definedName name="VAS084_F_Nuotekuirdumbl3Nuotekusurinki1">'Forma 13'!$J$218</definedName>
    <definedName name="VAS084_F_Nuotekuirdumbl3Nuotekuvalymas1" localSheetId="12">'Forma 13'!$K$218</definedName>
    <definedName name="VAS084_F_Nuotekuirdumbl3Nuotekuvalymas1">'Forma 13'!$K$218</definedName>
    <definedName name="VAS084_F_Nuotekuirdumbl3Pavirsiniunuot1" localSheetId="12">'Forma 13'!$M$218</definedName>
    <definedName name="VAS084_F_Nuotekuirdumbl3Pavirsiniunuot1">'Forma 13'!$M$218</definedName>
    <definedName name="VAS084_F_Pastataiadmini1Apskaitosveikla1" localSheetId="12">'Forma 13'!$N$25</definedName>
    <definedName name="VAS084_F_Pastataiadmini1Apskaitosveikla1">'Forma 13'!$N$25</definedName>
    <definedName name="VAS084_F_Pastataiadmini1Geriamojovande7" localSheetId="12">'Forma 13'!$G$25</definedName>
    <definedName name="VAS084_F_Pastataiadmini1Geriamojovande7">'Forma 13'!$G$25</definedName>
    <definedName name="VAS084_F_Pastataiadmini1Geriamojovande8" localSheetId="12">'Forma 13'!$H$25</definedName>
    <definedName name="VAS084_F_Pastataiadmini1Geriamojovande8">'Forma 13'!$H$25</definedName>
    <definedName name="VAS084_F_Pastataiadmini1Geriamojovande9" localSheetId="12">'Forma 13'!$I$25</definedName>
    <definedName name="VAS084_F_Pastataiadmini1Geriamojovande9">'Forma 13'!$I$25</definedName>
    <definedName name="VAS084_F_Pastataiadmini1Kitareguliuoja1" localSheetId="12">'Forma 13'!$O$25</definedName>
    <definedName name="VAS084_F_Pastataiadmini1Kitareguliuoja1">'Forma 13'!$O$25</definedName>
    <definedName name="VAS084_F_Pastataiadmini1Kitosveiklosne1" localSheetId="12">'Forma 13'!$P$25</definedName>
    <definedName name="VAS084_F_Pastataiadmini1Kitosveiklosne1">'Forma 13'!$P$25</definedName>
    <definedName name="VAS084_F_Pastataiadmini1Nuotekudumblot1" localSheetId="12">'Forma 13'!$L$25</definedName>
    <definedName name="VAS084_F_Pastataiadmini1Nuotekudumblot1">'Forma 13'!$L$25</definedName>
    <definedName name="VAS084_F_Pastataiadmini1Nuotekusurinki1" localSheetId="12">'Forma 13'!$J$25</definedName>
    <definedName name="VAS084_F_Pastataiadmini1Nuotekusurinki1">'Forma 13'!$J$25</definedName>
    <definedName name="VAS084_F_Pastataiadmini1Nuotekuvalymas1" localSheetId="12">'Forma 13'!$K$25</definedName>
    <definedName name="VAS084_F_Pastataiadmini1Nuotekuvalymas1">'Forma 13'!$K$25</definedName>
    <definedName name="VAS084_F_Pastataiadmini1Pavirsiniunuot1" localSheetId="12">'Forma 13'!$M$25</definedName>
    <definedName name="VAS084_F_Pastataiadmini1Pavirsiniunuot1">'Forma 13'!$M$25</definedName>
    <definedName name="VAS084_F_Pastataiadmini2Apskaitosveikla1" localSheetId="12">'Forma 13'!$N$107</definedName>
    <definedName name="VAS084_F_Pastataiadmini2Apskaitosveikla1">'Forma 13'!$N$107</definedName>
    <definedName name="VAS084_F_Pastataiadmini2Geriamojovande7" localSheetId="12">'Forma 13'!$G$107</definedName>
    <definedName name="VAS084_F_Pastataiadmini2Geriamojovande7">'Forma 13'!$G$107</definedName>
    <definedName name="VAS084_F_Pastataiadmini2Geriamojovande8" localSheetId="12">'Forma 13'!$H$107</definedName>
    <definedName name="VAS084_F_Pastataiadmini2Geriamojovande8">'Forma 13'!$H$107</definedName>
    <definedName name="VAS084_F_Pastataiadmini2Geriamojovande9" localSheetId="12">'Forma 13'!$I$107</definedName>
    <definedName name="VAS084_F_Pastataiadmini2Geriamojovande9">'Forma 13'!$I$107</definedName>
    <definedName name="VAS084_F_Pastataiadmini2Kitareguliuoja1" localSheetId="12">'Forma 13'!$O$107</definedName>
    <definedName name="VAS084_F_Pastataiadmini2Kitareguliuoja1">'Forma 13'!$O$107</definedName>
    <definedName name="VAS084_F_Pastataiadmini2Kitosveiklosne1" localSheetId="12">'Forma 13'!$P$107</definedName>
    <definedName name="VAS084_F_Pastataiadmini2Kitosveiklosne1">'Forma 13'!$P$107</definedName>
    <definedName name="VAS084_F_Pastataiadmini2Nuotekudumblot1" localSheetId="12">'Forma 13'!$L$107</definedName>
    <definedName name="VAS084_F_Pastataiadmini2Nuotekudumblot1">'Forma 13'!$L$107</definedName>
    <definedName name="VAS084_F_Pastataiadmini2Nuotekusurinki1" localSheetId="12">'Forma 13'!$J$107</definedName>
    <definedName name="VAS084_F_Pastataiadmini2Nuotekusurinki1">'Forma 13'!$J$107</definedName>
    <definedName name="VAS084_F_Pastataiadmini2Nuotekuvalymas1" localSheetId="12">'Forma 13'!$K$107</definedName>
    <definedName name="VAS084_F_Pastataiadmini2Nuotekuvalymas1">'Forma 13'!$K$107</definedName>
    <definedName name="VAS084_F_Pastataiadmini2Pavirsiniunuot1" localSheetId="12">'Forma 13'!$M$107</definedName>
    <definedName name="VAS084_F_Pastataiadmini2Pavirsiniunuot1">'Forma 13'!$M$107</definedName>
    <definedName name="VAS084_F_Pastataiadmini3Apskaitosveikla1" localSheetId="12">'Forma 13'!$N$189</definedName>
    <definedName name="VAS084_F_Pastataiadmini3Apskaitosveikla1">'Forma 13'!$N$189</definedName>
    <definedName name="VAS084_F_Pastataiadmini3Geriamojovande7" localSheetId="12">'Forma 13'!$G$189</definedName>
    <definedName name="VAS084_F_Pastataiadmini3Geriamojovande7">'Forma 13'!$G$189</definedName>
    <definedName name="VAS084_F_Pastataiadmini3Geriamojovande8" localSheetId="12">'Forma 13'!$H$189</definedName>
    <definedName name="VAS084_F_Pastataiadmini3Geriamojovande8">'Forma 13'!$H$189</definedName>
    <definedName name="VAS084_F_Pastataiadmini3Geriamojovande9" localSheetId="12">'Forma 13'!$I$189</definedName>
    <definedName name="VAS084_F_Pastataiadmini3Geriamojovande9">'Forma 13'!$I$189</definedName>
    <definedName name="VAS084_F_Pastataiadmini3Kitareguliuoja1" localSheetId="12">'Forma 13'!$O$189</definedName>
    <definedName name="VAS084_F_Pastataiadmini3Kitareguliuoja1">'Forma 13'!$O$189</definedName>
    <definedName name="VAS084_F_Pastataiadmini3Kitosveiklosne1" localSheetId="12">'Forma 13'!$P$189</definedName>
    <definedName name="VAS084_F_Pastataiadmini3Kitosveiklosne1">'Forma 13'!$P$189</definedName>
    <definedName name="VAS084_F_Pastataiadmini3Nuotekudumblot1" localSheetId="12">'Forma 13'!$L$189</definedName>
    <definedName name="VAS084_F_Pastataiadmini3Nuotekudumblot1">'Forma 13'!$L$189</definedName>
    <definedName name="VAS084_F_Pastataiadmini3Nuotekusurinki1" localSheetId="12">'Forma 13'!$J$189</definedName>
    <definedName name="VAS084_F_Pastataiadmini3Nuotekusurinki1">'Forma 13'!$J$189</definedName>
    <definedName name="VAS084_F_Pastataiadmini3Nuotekuvalymas1" localSheetId="12">'Forma 13'!$K$189</definedName>
    <definedName name="VAS084_F_Pastataiadmini3Nuotekuvalymas1">'Forma 13'!$K$189</definedName>
    <definedName name="VAS084_F_Pastataiadmini3Pavirsiniunuot1" localSheetId="12">'Forma 13'!$M$189</definedName>
    <definedName name="VAS084_F_Pastataiadmini3Pavirsiniunuot1">'Forma 13'!$M$189</definedName>
    <definedName name="VAS084_F_Pastataiirstat1Apskaitosveikla1" localSheetId="12">'Forma 13'!$N$24</definedName>
    <definedName name="VAS084_F_Pastataiirstat1Apskaitosveikla1">'Forma 13'!$N$24</definedName>
    <definedName name="VAS084_F_Pastataiirstat1Geriamojovande7" localSheetId="12">'Forma 13'!$G$24</definedName>
    <definedName name="VAS084_F_Pastataiirstat1Geriamojovande7">'Forma 13'!$G$24</definedName>
    <definedName name="VAS084_F_Pastataiirstat1Geriamojovande8" localSheetId="12">'Forma 13'!$H$24</definedName>
    <definedName name="VAS084_F_Pastataiirstat1Geriamojovande8">'Forma 13'!$H$24</definedName>
    <definedName name="VAS084_F_Pastataiirstat1Geriamojovande9" localSheetId="12">'Forma 13'!$I$24</definedName>
    <definedName name="VAS084_F_Pastataiirstat1Geriamojovande9">'Forma 13'!$I$24</definedName>
    <definedName name="VAS084_F_Pastataiirstat1Kitareguliuoja1" localSheetId="12">'Forma 13'!$O$24</definedName>
    <definedName name="VAS084_F_Pastataiirstat1Kitareguliuoja1">'Forma 13'!$O$24</definedName>
    <definedName name="VAS084_F_Pastataiirstat1Kitosveiklosne1" localSheetId="12">'Forma 13'!$P$24</definedName>
    <definedName name="VAS084_F_Pastataiirstat1Kitosveiklosne1">'Forma 13'!$P$24</definedName>
    <definedName name="VAS084_F_Pastataiirstat1Nuotekudumblot1" localSheetId="12">'Forma 13'!$L$24</definedName>
    <definedName name="VAS084_F_Pastataiirstat1Nuotekudumblot1">'Forma 13'!$L$24</definedName>
    <definedName name="VAS084_F_Pastataiirstat1Nuotekusurinki1" localSheetId="12">'Forma 13'!$J$24</definedName>
    <definedName name="VAS084_F_Pastataiirstat1Nuotekusurinki1">'Forma 13'!$J$24</definedName>
    <definedName name="VAS084_F_Pastataiirstat1Nuotekuvalymas1" localSheetId="12">'Forma 13'!$K$24</definedName>
    <definedName name="VAS084_F_Pastataiirstat1Nuotekuvalymas1">'Forma 13'!$K$24</definedName>
    <definedName name="VAS084_F_Pastataiirstat1Pavirsiniunuot1" localSheetId="12">'Forma 13'!$M$24</definedName>
    <definedName name="VAS084_F_Pastataiirstat1Pavirsiniunuot1">'Forma 13'!$M$24</definedName>
    <definedName name="VAS084_F_Pastataiirstat2Apskaitosveikla1" localSheetId="12">'Forma 13'!$N$106</definedName>
    <definedName name="VAS084_F_Pastataiirstat2Apskaitosveikla1">'Forma 13'!$N$106</definedName>
    <definedName name="VAS084_F_Pastataiirstat2Geriamojovande7" localSheetId="12">'Forma 13'!$G$106</definedName>
    <definedName name="VAS084_F_Pastataiirstat2Geriamojovande7">'Forma 13'!$G$106</definedName>
    <definedName name="VAS084_F_Pastataiirstat2Geriamojovande8" localSheetId="12">'Forma 13'!$H$106</definedName>
    <definedName name="VAS084_F_Pastataiirstat2Geriamojovande8">'Forma 13'!$H$106</definedName>
    <definedName name="VAS084_F_Pastataiirstat2Geriamojovande9" localSheetId="12">'Forma 13'!$I$106</definedName>
    <definedName name="VAS084_F_Pastataiirstat2Geriamojovande9">'Forma 13'!$I$106</definedName>
    <definedName name="VAS084_F_Pastataiirstat2Kitareguliuoja1" localSheetId="12">'Forma 13'!$O$106</definedName>
    <definedName name="VAS084_F_Pastataiirstat2Kitareguliuoja1">'Forma 13'!$O$106</definedName>
    <definedName name="VAS084_F_Pastataiirstat2Kitosveiklosne1" localSheetId="12">'Forma 13'!$P$106</definedName>
    <definedName name="VAS084_F_Pastataiirstat2Kitosveiklosne1">'Forma 13'!$P$106</definedName>
    <definedName name="VAS084_F_Pastataiirstat2Nuotekudumblot1" localSheetId="12">'Forma 13'!$L$106</definedName>
    <definedName name="VAS084_F_Pastataiirstat2Nuotekudumblot1">'Forma 13'!$L$106</definedName>
    <definedName name="VAS084_F_Pastataiirstat2Nuotekusurinki1" localSheetId="12">'Forma 13'!$J$106</definedName>
    <definedName name="VAS084_F_Pastataiirstat2Nuotekusurinki1">'Forma 13'!$J$106</definedName>
    <definedName name="VAS084_F_Pastataiirstat2Nuotekuvalymas1" localSheetId="12">'Forma 13'!$K$106</definedName>
    <definedName name="VAS084_F_Pastataiirstat2Nuotekuvalymas1">'Forma 13'!$K$106</definedName>
    <definedName name="VAS084_F_Pastataiirstat2Pavirsiniunuot1" localSheetId="12">'Forma 13'!$M$106</definedName>
    <definedName name="VAS084_F_Pastataiirstat2Pavirsiniunuot1">'Forma 13'!$M$106</definedName>
    <definedName name="VAS084_F_Pastataiirstat3Apskaitosveikla1" localSheetId="12">'Forma 13'!$N$188</definedName>
    <definedName name="VAS084_F_Pastataiirstat3Apskaitosveikla1">'Forma 13'!$N$188</definedName>
    <definedName name="VAS084_F_Pastataiirstat3Geriamojovande7" localSheetId="12">'Forma 13'!$G$188</definedName>
    <definedName name="VAS084_F_Pastataiirstat3Geriamojovande7">'Forma 13'!$G$188</definedName>
    <definedName name="VAS084_F_Pastataiirstat3Geriamojovande8" localSheetId="12">'Forma 13'!$H$188</definedName>
    <definedName name="VAS084_F_Pastataiirstat3Geriamojovande8">'Forma 13'!$H$188</definedName>
    <definedName name="VAS084_F_Pastataiirstat3Geriamojovande9" localSheetId="12">'Forma 13'!$I$188</definedName>
    <definedName name="VAS084_F_Pastataiirstat3Geriamojovande9">'Forma 13'!$I$188</definedName>
    <definedName name="VAS084_F_Pastataiirstat3Kitareguliuoja1" localSheetId="12">'Forma 13'!$O$188</definedName>
    <definedName name="VAS084_F_Pastataiirstat3Kitareguliuoja1">'Forma 13'!$O$188</definedName>
    <definedName name="VAS084_F_Pastataiirstat3Kitosveiklosne1" localSheetId="12">'Forma 13'!$P$188</definedName>
    <definedName name="VAS084_F_Pastataiirstat3Kitosveiklosne1">'Forma 13'!$P$188</definedName>
    <definedName name="VAS084_F_Pastataiirstat3Nuotekudumblot1" localSheetId="12">'Forma 13'!$L$188</definedName>
    <definedName name="VAS084_F_Pastataiirstat3Nuotekudumblot1">'Forma 13'!$L$188</definedName>
    <definedName name="VAS084_F_Pastataiirstat3Nuotekusurinki1" localSheetId="12">'Forma 13'!$J$188</definedName>
    <definedName name="VAS084_F_Pastataiirstat3Nuotekusurinki1">'Forma 13'!$J$188</definedName>
    <definedName name="VAS084_F_Pastataiirstat3Nuotekuvalymas1" localSheetId="12">'Forma 13'!$K$188</definedName>
    <definedName name="VAS084_F_Pastataiirstat3Nuotekuvalymas1">'Forma 13'!$K$188</definedName>
    <definedName name="VAS084_F_Pastataiirstat3Pavirsiniunuot1" localSheetId="12">'Forma 13'!$M$188</definedName>
    <definedName name="VAS084_F_Pastataiirstat3Pavirsiniunuot1">'Forma 13'!$M$188</definedName>
    <definedName name="VAS084_F_Saulessviesose1Apskaitosveikla1" localSheetId="12">'Forma 13'!$N$41</definedName>
    <definedName name="VAS084_F_Saulessviesose1Apskaitosveikla1">'Forma 13'!$N$41</definedName>
    <definedName name="VAS084_F_Saulessviesose1Geriamojovande7" localSheetId="12">'Forma 13'!$G$41</definedName>
    <definedName name="VAS084_F_Saulessviesose1Geriamojovande7">'Forma 13'!$G$41</definedName>
    <definedName name="VAS084_F_Saulessviesose1Geriamojovande8" localSheetId="12">'Forma 13'!$H$41</definedName>
    <definedName name="VAS084_F_Saulessviesose1Geriamojovande8">'Forma 13'!$H$41</definedName>
    <definedName name="VAS084_F_Saulessviesose1Geriamojovande9" localSheetId="12">'Forma 13'!$I$41</definedName>
    <definedName name="VAS084_F_Saulessviesose1Geriamojovande9">'Forma 13'!$I$41</definedName>
    <definedName name="VAS084_F_Saulessviesose1Kitareguliuoja1" localSheetId="12">'Forma 13'!$O$41</definedName>
    <definedName name="VAS084_F_Saulessviesose1Kitareguliuoja1">'Forma 13'!$O$41</definedName>
    <definedName name="VAS084_F_Saulessviesose1Kitosveiklosne1" localSheetId="12">'Forma 13'!$P$41</definedName>
    <definedName name="VAS084_F_Saulessviesose1Kitosveiklosne1">'Forma 13'!$P$41</definedName>
    <definedName name="VAS084_F_Saulessviesose1Nuotekudumblot1" localSheetId="12">'Forma 13'!$L$41</definedName>
    <definedName name="VAS084_F_Saulessviesose1Nuotekudumblot1">'Forma 13'!$L$41</definedName>
    <definedName name="VAS084_F_Saulessviesose1Nuotekusurinki1" localSheetId="12">'Forma 13'!$J$41</definedName>
    <definedName name="VAS084_F_Saulessviesose1Nuotekusurinki1">'Forma 13'!$J$41</definedName>
    <definedName name="VAS084_F_Saulessviesose1Nuotekuvalymas1" localSheetId="12">'Forma 13'!$K$41</definedName>
    <definedName name="VAS084_F_Saulessviesose1Nuotekuvalymas1">'Forma 13'!$K$41</definedName>
    <definedName name="VAS084_F_Saulessviesose1Pavirsiniunuot1" localSheetId="12">'Forma 13'!$M$41</definedName>
    <definedName name="VAS084_F_Saulessviesose1Pavirsiniunuot1">'Forma 13'!$M$41</definedName>
    <definedName name="VAS084_F_Saulessviesose2Apskaitosveikla1" localSheetId="12">'Forma 13'!$N$123</definedName>
    <definedName name="VAS084_F_Saulessviesose2Apskaitosveikla1">'Forma 13'!$N$123</definedName>
    <definedName name="VAS084_F_Saulessviesose2Geriamojovande7" localSheetId="12">'Forma 13'!$G$123</definedName>
    <definedName name="VAS084_F_Saulessviesose2Geriamojovande7">'Forma 13'!$G$123</definedName>
    <definedName name="VAS084_F_Saulessviesose2Geriamojovande8" localSheetId="12">'Forma 13'!$H$123</definedName>
    <definedName name="VAS084_F_Saulessviesose2Geriamojovande8">'Forma 13'!$H$123</definedName>
    <definedName name="VAS084_F_Saulessviesose2Geriamojovande9" localSheetId="12">'Forma 13'!$I$123</definedName>
    <definedName name="VAS084_F_Saulessviesose2Geriamojovande9">'Forma 13'!$I$123</definedName>
    <definedName name="VAS084_F_Saulessviesose2Kitareguliuoja1" localSheetId="12">'Forma 13'!$O$123</definedName>
    <definedName name="VAS084_F_Saulessviesose2Kitareguliuoja1">'Forma 13'!$O$123</definedName>
    <definedName name="VAS084_F_Saulessviesose2Kitosveiklosne1" localSheetId="12">'Forma 13'!$P$123</definedName>
    <definedName name="VAS084_F_Saulessviesose2Kitosveiklosne1">'Forma 13'!$P$123</definedName>
    <definedName name="VAS084_F_Saulessviesose2Nuotekudumblot1" localSheetId="12">'Forma 13'!$L$123</definedName>
    <definedName name="VAS084_F_Saulessviesose2Nuotekudumblot1">'Forma 13'!$L$123</definedName>
    <definedName name="VAS084_F_Saulessviesose2Nuotekusurinki1" localSheetId="12">'Forma 13'!$J$123</definedName>
    <definedName name="VAS084_F_Saulessviesose2Nuotekusurinki1">'Forma 13'!$J$123</definedName>
    <definedName name="VAS084_F_Saulessviesose2Nuotekuvalymas1" localSheetId="12">'Forma 13'!$K$123</definedName>
    <definedName name="VAS084_F_Saulessviesose2Nuotekuvalymas1">'Forma 13'!$K$123</definedName>
    <definedName name="VAS084_F_Saulessviesose2Pavirsiniunuot1" localSheetId="12">'Forma 13'!$M$123</definedName>
    <definedName name="VAS084_F_Saulessviesose2Pavirsiniunuot1">'Forma 13'!$M$123</definedName>
    <definedName name="VAS084_F_Saulessviesose3Apskaitosveikla1" localSheetId="12">'Forma 13'!$N$205</definedName>
    <definedName name="VAS084_F_Saulessviesose3Apskaitosveikla1">'Forma 13'!$N$205</definedName>
    <definedName name="VAS084_F_Saulessviesose3Geriamojovande7" localSheetId="12">'Forma 13'!$G$205</definedName>
    <definedName name="VAS084_F_Saulessviesose3Geriamojovande7">'Forma 13'!$G$205</definedName>
    <definedName name="VAS084_F_Saulessviesose3Geriamojovande8" localSheetId="12">'Forma 13'!$H$205</definedName>
    <definedName name="VAS084_F_Saulessviesose3Geriamojovande8">'Forma 13'!$H$205</definedName>
    <definedName name="VAS084_F_Saulessviesose3Geriamojovande9" localSheetId="12">'Forma 13'!$I$205</definedName>
    <definedName name="VAS084_F_Saulessviesose3Geriamojovande9">'Forma 13'!$I$205</definedName>
    <definedName name="VAS084_F_Saulessviesose3Kitareguliuoja1" localSheetId="12">'Forma 13'!$O$205</definedName>
    <definedName name="VAS084_F_Saulessviesose3Kitareguliuoja1">'Forma 13'!$O$205</definedName>
    <definedName name="VAS084_F_Saulessviesose3Kitosveiklosne1" localSheetId="12">'Forma 13'!$P$205</definedName>
    <definedName name="VAS084_F_Saulessviesose3Kitosveiklosne1">'Forma 13'!$P$205</definedName>
    <definedName name="VAS084_F_Saulessviesose3Nuotekudumblot1" localSheetId="12">'Forma 13'!$L$205</definedName>
    <definedName name="VAS084_F_Saulessviesose3Nuotekudumblot1">'Forma 13'!$L$205</definedName>
    <definedName name="VAS084_F_Saulessviesose3Nuotekusurinki1" localSheetId="12">'Forma 13'!$J$205</definedName>
    <definedName name="VAS084_F_Saulessviesose3Nuotekusurinki1">'Forma 13'!$J$205</definedName>
    <definedName name="VAS084_F_Saulessviesose3Nuotekuvalymas1" localSheetId="12">'Forma 13'!$K$205</definedName>
    <definedName name="VAS084_F_Saulessviesose3Nuotekuvalymas1">'Forma 13'!$K$205</definedName>
    <definedName name="VAS084_F_Saulessviesose3Pavirsiniunuot1" localSheetId="12">'Forma 13'!$M$205</definedName>
    <definedName name="VAS084_F_Saulessviesose3Pavirsiniunuot1">'Forma 13'!$M$205</definedName>
    <definedName name="VAS084_F_Silumosatsiska1Apskaitosveikla1" localSheetId="12">'Forma 13'!$N$67</definedName>
    <definedName name="VAS084_F_Silumosatsiska1Apskaitosveikla1">'Forma 13'!$N$67</definedName>
    <definedName name="VAS084_F_Silumosatsiska1Geriamojovande7" localSheetId="12">'Forma 13'!$G$67</definedName>
    <definedName name="VAS084_F_Silumosatsiska1Geriamojovande7">'Forma 13'!$G$67</definedName>
    <definedName name="VAS084_F_Silumosatsiska1Geriamojovande8" localSheetId="12">'Forma 13'!$H$67</definedName>
    <definedName name="VAS084_F_Silumosatsiska1Geriamojovande8">'Forma 13'!$H$67</definedName>
    <definedName name="VAS084_F_Silumosatsiska1Geriamojovande9" localSheetId="12">'Forma 13'!$I$67</definedName>
    <definedName name="VAS084_F_Silumosatsiska1Geriamojovande9">'Forma 13'!$I$67</definedName>
    <definedName name="VAS084_F_Silumosatsiska1Kitareguliuoja1" localSheetId="12">'Forma 13'!$O$67</definedName>
    <definedName name="VAS084_F_Silumosatsiska1Kitareguliuoja1">'Forma 13'!$O$67</definedName>
    <definedName name="VAS084_F_Silumosatsiska1Kitosveiklosne1" localSheetId="12">'Forma 13'!$P$67</definedName>
    <definedName name="VAS084_F_Silumosatsiska1Kitosveiklosne1">'Forma 13'!$P$67</definedName>
    <definedName name="VAS084_F_Silumosatsiska1Nuotekudumblot1" localSheetId="12">'Forma 13'!$L$67</definedName>
    <definedName name="VAS084_F_Silumosatsiska1Nuotekudumblot1">'Forma 13'!$L$67</definedName>
    <definedName name="VAS084_F_Silumosatsiska1Nuotekusurinki1" localSheetId="12">'Forma 13'!$J$67</definedName>
    <definedName name="VAS084_F_Silumosatsiska1Nuotekusurinki1">'Forma 13'!$J$67</definedName>
    <definedName name="VAS084_F_Silumosatsiska1Nuotekuvalymas1" localSheetId="12">'Forma 13'!$K$67</definedName>
    <definedName name="VAS084_F_Silumosatsiska1Nuotekuvalymas1">'Forma 13'!$K$67</definedName>
    <definedName name="VAS084_F_Silumosatsiska1Pavirsiniunuot1" localSheetId="12">'Forma 13'!$M$67</definedName>
    <definedName name="VAS084_F_Silumosatsiska1Pavirsiniunuot1">'Forma 13'!$M$67</definedName>
    <definedName name="VAS084_F_Silumosatsiska2Apskaitosveikla1" localSheetId="12">'Forma 13'!$N$149</definedName>
    <definedName name="VAS084_F_Silumosatsiska2Apskaitosveikla1">'Forma 13'!$N$149</definedName>
    <definedName name="VAS084_F_Silumosatsiska2Geriamojovande7" localSheetId="12">'Forma 13'!$G$149</definedName>
    <definedName name="VAS084_F_Silumosatsiska2Geriamojovande7">'Forma 13'!$G$149</definedName>
    <definedName name="VAS084_F_Silumosatsiska2Geriamojovande8" localSheetId="12">'Forma 13'!$H$149</definedName>
    <definedName name="VAS084_F_Silumosatsiska2Geriamojovande8">'Forma 13'!$H$149</definedName>
    <definedName name="VAS084_F_Silumosatsiska2Geriamojovande9" localSheetId="12">'Forma 13'!$I$149</definedName>
    <definedName name="VAS084_F_Silumosatsiska2Geriamojovande9">'Forma 13'!$I$149</definedName>
    <definedName name="VAS084_F_Silumosatsiska2Kitareguliuoja1" localSheetId="12">'Forma 13'!$O$149</definedName>
    <definedName name="VAS084_F_Silumosatsiska2Kitareguliuoja1">'Forma 13'!$O$149</definedName>
    <definedName name="VAS084_F_Silumosatsiska2Kitosveiklosne1" localSheetId="12">'Forma 13'!$P$149</definedName>
    <definedName name="VAS084_F_Silumosatsiska2Kitosveiklosne1">'Forma 13'!$P$149</definedName>
    <definedName name="VAS084_F_Silumosatsiska2Nuotekudumblot1" localSheetId="12">'Forma 13'!$L$149</definedName>
    <definedName name="VAS084_F_Silumosatsiska2Nuotekudumblot1">'Forma 13'!$L$149</definedName>
    <definedName name="VAS084_F_Silumosatsiska2Nuotekusurinki1" localSheetId="12">'Forma 13'!$J$149</definedName>
    <definedName name="VAS084_F_Silumosatsiska2Nuotekusurinki1">'Forma 13'!$J$149</definedName>
    <definedName name="VAS084_F_Silumosatsiska2Nuotekuvalymas1" localSheetId="12">'Forma 13'!$K$149</definedName>
    <definedName name="VAS084_F_Silumosatsiska2Nuotekuvalymas1">'Forma 13'!$K$149</definedName>
    <definedName name="VAS084_F_Silumosatsiska2Pavirsiniunuot1" localSheetId="12">'Forma 13'!$M$149</definedName>
    <definedName name="VAS084_F_Silumosatsiska2Pavirsiniunuot1">'Forma 13'!$M$149</definedName>
    <definedName name="VAS084_F_Silumosatsiska3Apskaitosveikla1" localSheetId="12">'Forma 13'!$N$231</definedName>
    <definedName name="VAS084_F_Silumosatsiska3Apskaitosveikla1">'Forma 13'!$N$231</definedName>
    <definedName name="VAS084_F_Silumosatsiska3Geriamojovande7" localSheetId="12">'Forma 13'!$G$231</definedName>
    <definedName name="VAS084_F_Silumosatsiska3Geriamojovande7">'Forma 13'!$G$231</definedName>
    <definedName name="VAS084_F_Silumosatsiska3Geriamojovande8" localSheetId="12">'Forma 13'!$H$231</definedName>
    <definedName name="VAS084_F_Silumosatsiska3Geriamojovande8">'Forma 13'!$H$231</definedName>
    <definedName name="VAS084_F_Silumosatsiska3Geriamojovande9" localSheetId="12">'Forma 13'!$I$231</definedName>
    <definedName name="VAS084_F_Silumosatsiska3Geriamojovande9">'Forma 13'!$I$231</definedName>
    <definedName name="VAS084_F_Silumosatsiska3Kitareguliuoja1" localSheetId="12">'Forma 13'!$O$231</definedName>
    <definedName name="VAS084_F_Silumosatsiska3Kitareguliuoja1">'Forma 13'!$O$231</definedName>
    <definedName name="VAS084_F_Silumosatsiska3Kitosveiklosne1" localSheetId="12">'Forma 13'!$P$231</definedName>
    <definedName name="VAS084_F_Silumosatsiska3Kitosveiklosne1">'Forma 13'!$P$231</definedName>
    <definedName name="VAS084_F_Silumosatsiska3Nuotekudumblot1" localSheetId="12">'Forma 13'!$L$231</definedName>
    <definedName name="VAS084_F_Silumosatsiska3Nuotekudumblot1">'Forma 13'!$L$231</definedName>
    <definedName name="VAS084_F_Silumosatsiska3Nuotekusurinki1" localSheetId="12">'Forma 13'!$J$231</definedName>
    <definedName name="VAS084_F_Silumosatsiska3Nuotekusurinki1">'Forma 13'!$J$231</definedName>
    <definedName name="VAS084_F_Silumosatsiska3Nuotekuvalymas1" localSheetId="12">'Forma 13'!$K$231</definedName>
    <definedName name="VAS084_F_Silumosatsiska3Nuotekuvalymas1">'Forma 13'!$K$231</definedName>
    <definedName name="VAS084_F_Silumosatsiska3Pavirsiniunuot1" localSheetId="12">'Forma 13'!$M$231</definedName>
    <definedName name="VAS084_F_Silumosatsiska3Pavirsiniunuot1">'Forma 13'!$M$231</definedName>
    <definedName name="VAS084_F_Silumosirkarst1Apskaitosveikla1" localSheetId="12">'Forma 13'!$N$37</definedName>
    <definedName name="VAS084_F_Silumosirkarst1Apskaitosveikla1">'Forma 13'!$N$37</definedName>
    <definedName name="VAS084_F_Silumosirkarst1Geriamojovande7" localSheetId="12">'Forma 13'!$G$37</definedName>
    <definedName name="VAS084_F_Silumosirkarst1Geriamojovande7">'Forma 13'!$G$37</definedName>
    <definedName name="VAS084_F_Silumosirkarst1Geriamojovande8" localSheetId="12">'Forma 13'!$H$37</definedName>
    <definedName name="VAS084_F_Silumosirkarst1Geriamojovande8">'Forma 13'!$H$37</definedName>
    <definedName name="VAS084_F_Silumosirkarst1Geriamojovande9" localSheetId="12">'Forma 13'!$I$37</definedName>
    <definedName name="VAS084_F_Silumosirkarst1Geriamojovande9">'Forma 13'!$I$37</definedName>
    <definedName name="VAS084_F_Silumosirkarst1Kitareguliuoja1" localSheetId="12">'Forma 13'!$O$37</definedName>
    <definedName name="VAS084_F_Silumosirkarst1Kitareguliuoja1">'Forma 13'!$O$37</definedName>
    <definedName name="VAS084_F_Silumosirkarst1Kitosveiklosne1" localSheetId="12">'Forma 13'!$P$37</definedName>
    <definedName name="VAS084_F_Silumosirkarst1Kitosveiklosne1">'Forma 13'!$P$37</definedName>
    <definedName name="VAS084_F_Silumosirkarst1Nuotekudumblot1" localSheetId="12">'Forma 13'!$L$37</definedName>
    <definedName name="VAS084_F_Silumosirkarst1Nuotekudumblot1">'Forma 13'!$L$37</definedName>
    <definedName name="VAS084_F_Silumosirkarst1Nuotekusurinki1" localSheetId="12">'Forma 13'!$J$37</definedName>
    <definedName name="VAS084_F_Silumosirkarst1Nuotekusurinki1">'Forma 13'!$J$37</definedName>
    <definedName name="VAS084_F_Silumosirkarst1Nuotekuvalymas1" localSheetId="12">'Forma 13'!$K$37</definedName>
    <definedName name="VAS084_F_Silumosirkarst1Nuotekuvalymas1">'Forma 13'!$K$37</definedName>
    <definedName name="VAS084_F_Silumosirkarst1Pavirsiniunuot1" localSheetId="12">'Forma 13'!$M$37</definedName>
    <definedName name="VAS084_F_Silumosirkarst1Pavirsiniunuot1">'Forma 13'!$M$37</definedName>
    <definedName name="VAS084_F_Silumosirkarst2Apskaitosveikla1" localSheetId="12">'Forma 13'!$N$119</definedName>
    <definedName name="VAS084_F_Silumosirkarst2Apskaitosveikla1">'Forma 13'!$N$119</definedName>
    <definedName name="VAS084_F_Silumosirkarst2Geriamojovande7" localSheetId="12">'Forma 13'!$G$119</definedName>
    <definedName name="VAS084_F_Silumosirkarst2Geriamojovande7">'Forma 13'!$G$119</definedName>
    <definedName name="VAS084_F_Silumosirkarst2Geriamojovande8" localSheetId="12">'Forma 13'!$H$119</definedName>
    <definedName name="VAS084_F_Silumosirkarst2Geriamojovande8">'Forma 13'!$H$119</definedName>
    <definedName name="VAS084_F_Silumosirkarst2Geriamojovande9" localSheetId="12">'Forma 13'!$I$119</definedName>
    <definedName name="VAS084_F_Silumosirkarst2Geriamojovande9">'Forma 13'!$I$119</definedName>
    <definedName name="VAS084_F_Silumosirkarst2Kitareguliuoja1" localSheetId="12">'Forma 13'!$O$119</definedName>
    <definedName name="VAS084_F_Silumosirkarst2Kitareguliuoja1">'Forma 13'!$O$119</definedName>
    <definedName name="VAS084_F_Silumosirkarst2Kitosveiklosne1" localSheetId="12">'Forma 13'!$P$119</definedName>
    <definedName name="VAS084_F_Silumosirkarst2Kitosveiklosne1">'Forma 13'!$P$119</definedName>
    <definedName name="VAS084_F_Silumosirkarst2Nuotekudumblot1" localSheetId="12">'Forma 13'!$L$119</definedName>
    <definedName name="VAS084_F_Silumosirkarst2Nuotekudumblot1">'Forma 13'!$L$119</definedName>
    <definedName name="VAS084_F_Silumosirkarst2Nuotekusurinki1" localSheetId="12">'Forma 13'!$J$119</definedName>
    <definedName name="VAS084_F_Silumosirkarst2Nuotekusurinki1">'Forma 13'!$J$119</definedName>
    <definedName name="VAS084_F_Silumosirkarst2Nuotekuvalymas1" localSheetId="12">'Forma 13'!$K$119</definedName>
    <definedName name="VAS084_F_Silumosirkarst2Nuotekuvalymas1">'Forma 13'!$K$119</definedName>
    <definedName name="VAS084_F_Silumosirkarst2Pavirsiniunuot1" localSheetId="12">'Forma 13'!$M$119</definedName>
    <definedName name="VAS084_F_Silumosirkarst2Pavirsiniunuot1">'Forma 13'!$M$119</definedName>
    <definedName name="VAS084_F_Silumosirkarst3Apskaitosveikla1" localSheetId="12">'Forma 13'!$N$201</definedName>
    <definedName name="VAS084_F_Silumosirkarst3Apskaitosveikla1">'Forma 13'!$N$201</definedName>
    <definedName name="VAS084_F_Silumosirkarst3Geriamojovande7" localSheetId="12">'Forma 13'!$G$201</definedName>
    <definedName name="VAS084_F_Silumosirkarst3Geriamojovande7">'Forma 13'!$G$201</definedName>
    <definedName name="VAS084_F_Silumosirkarst3Geriamojovande8" localSheetId="12">'Forma 13'!$H$201</definedName>
    <definedName name="VAS084_F_Silumosirkarst3Geriamojovande8">'Forma 13'!$H$201</definedName>
    <definedName name="VAS084_F_Silumosirkarst3Geriamojovande9" localSheetId="12">'Forma 13'!$I$201</definedName>
    <definedName name="VAS084_F_Silumosirkarst3Geriamojovande9">'Forma 13'!$I$201</definedName>
    <definedName name="VAS084_F_Silumosirkarst3Kitareguliuoja1" localSheetId="12">'Forma 13'!$O$201</definedName>
    <definedName name="VAS084_F_Silumosirkarst3Kitareguliuoja1">'Forma 13'!$O$201</definedName>
    <definedName name="VAS084_F_Silumosirkarst3Kitosveiklosne1" localSheetId="12">'Forma 13'!$P$201</definedName>
    <definedName name="VAS084_F_Silumosirkarst3Kitosveiklosne1">'Forma 13'!$P$201</definedName>
    <definedName name="VAS084_F_Silumosirkarst3Nuotekudumblot1" localSheetId="12">'Forma 13'!$L$201</definedName>
    <definedName name="VAS084_F_Silumosirkarst3Nuotekudumblot1">'Forma 13'!$L$201</definedName>
    <definedName name="VAS084_F_Silumosirkarst3Nuotekusurinki1" localSheetId="12">'Forma 13'!$J$201</definedName>
    <definedName name="VAS084_F_Silumosirkarst3Nuotekusurinki1">'Forma 13'!$J$201</definedName>
    <definedName name="VAS084_F_Silumosirkarst3Nuotekuvalymas1" localSheetId="12">'Forma 13'!$K$201</definedName>
    <definedName name="VAS084_F_Silumosirkarst3Nuotekuvalymas1">'Forma 13'!$K$201</definedName>
    <definedName name="VAS084_F_Silumosirkarst3Pavirsiniunuot1" localSheetId="12">'Forma 13'!$M$201</definedName>
    <definedName name="VAS084_F_Silumosirkarst3Pavirsiniunuot1">'Forma 13'!$M$201</definedName>
    <definedName name="VAS084_F_Specprogramine1Apskaitosveikla1" localSheetId="12">'Forma 13'!$N$16</definedName>
    <definedName name="VAS084_F_Specprogramine1Apskaitosveikla1">'Forma 13'!$N$16</definedName>
    <definedName name="VAS084_F_Specprogramine1Geriamojovande7" localSheetId="12">'Forma 13'!$G$16</definedName>
    <definedName name="VAS084_F_Specprogramine1Geriamojovande7">'Forma 13'!$G$16</definedName>
    <definedName name="VAS084_F_Specprogramine1Geriamojovande8" localSheetId="12">'Forma 13'!$H$16</definedName>
    <definedName name="VAS084_F_Specprogramine1Geriamojovande8">'Forma 13'!$H$16</definedName>
    <definedName name="VAS084_F_Specprogramine1Geriamojovande9" localSheetId="12">'Forma 13'!$I$16</definedName>
    <definedName name="VAS084_F_Specprogramine1Geriamojovande9">'Forma 13'!$I$16</definedName>
    <definedName name="VAS084_F_Specprogramine1Kitareguliuoja1" localSheetId="12">'Forma 13'!$O$16</definedName>
    <definedName name="VAS084_F_Specprogramine1Kitareguliuoja1">'Forma 13'!$O$16</definedName>
    <definedName name="VAS084_F_Specprogramine1Kitosveiklosne1" localSheetId="12">'Forma 13'!$P$16</definedName>
    <definedName name="VAS084_F_Specprogramine1Kitosveiklosne1">'Forma 13'!$P$16</definedName>
    <definedName name="VAS084_F_Specprogramine1Nuotekudumblot1" localSheetId="12">'Forma 13'!$L$16</definedName>
    <definedName name="VAS084_F_Specprogramine1Nuotekudumblot1">'Forma 13'!$L$16</definedName>
    <definedName name="VAS084_F_Specprogramine1Nuotekusurinki1" localSheetId="12">'Forma 13'!$J$16</definedName>
    <definedName name="VAS084_F_Specprogramine1Nuotekusurinki1">'Forma 13'!$J$16</definedName>
    <definedName name="VAS084_F_Specprogramine1Nuotekuvalymas1" localSheetId="12">'Forma 13'!$K$16</definedName>
    <definedName name="VAS084_F_Specprogramine1Nuotekuvalymas1">'Forma 13'!$K$16</definedName>
    <definedName name="VAS084_F_Specprogramine1Pavirsiniunuot1" localSheetId="12">'Forma 13'!$M$16</definedName>
    <definedName name="VAS084_F_Specprogramine1Pavirsiniunuot1">'Forma 13'!$M$16</definedName>
    <definedName name="VAS084_F_Specprogramine2Apskaitosveikla1" localSheetId="12">'Forma 13'!$N$98</definedName>
    <definedName name="VAS084_F_Specprogramine2Apskaitosveikla1">'Forma 13'!$N$98</definedName>
    <definedName name="VAS084_F_Specprogramine2Geriamojovande7" localSheetId="12">'Forma 13'!$G$98</definedName>
    <definedName name="VAS084_F_Specprogramine2Geriamojovande7">'Forma 13'!$G$98</definedName>
    <definedName name="VAS084_F_Specprogramine2Geriamojovande8" localSheetId="12">'Forma 13'!$H$98</definedName>
    <definedName name="VAS084_F_Specprogramine2Geriamojovande8">'Forma 13'!$H$98</definedName>
    <definedName name="VAS084_F_Specprogramine2Geriamojovande9" localSheetId="12">'Forma 13'!$I$98</definedName>
    <definedName name="VAS084_F_Specprogramine2Geriamojovande9">'Forma 13'!$I$98</definedName>
    <definedName name="VAS084_F_Specprogramine2Kitareguliuoja1" localSheetId="12">'Forma 13'!$O$98</definedName>
    <definedName name="VAS084_F_Specprogramine2Kitareguliuoja1">'Forma 13'!$O$98</definedName>
    <definedName name="VAS084_F_Specprogramine2Kitosveiklosne1" localSheetId="12">'Forma 13'!$P$98</definedName>
    <definedName name="VAS084_F_Specprogramine2Kitosveiklosne1">'Forma 13'!$P$98</definedName>
    <definedName name="VAS084_F_Specprogramine2Nuotekudumblot1" localSheetId="12">'Forma 13'!$L$98</definedName>
    <definedName name="VAS084_F_Specprogramine2Nuotekudumblot1">'Forma 13'!$L$98</definedName>
    <definedName name="VAS084_F_Specprogramine2Nuotekusurinki1" localSheetId="12">'Forma 13'!$J$98</definedName>
    <definedName name="VAS084_F_Specprogramine2Nuotekusurinki1">'Forma 13'!$J$98</definedName>
    <definedName name="VAS084_F_Specprogramine2Nuotekuvalymas1" localSheetId="12">'Forma 13'!$K$98</definedName>
    <definedName name="VAS084_F_Specprogramine2Nuotekuvalymas1">'Forma 13'!$K$98</definedName>
    <definedName name="VAS084_F_Specprogramine2Pavirsiniunuot1" localSheetId="12">'Forma 13'!$M$98</definedName>
    <definedName name="VAS084_F_Specprogramine2Pavirsiniunuot1">'Forma 13'!$M$98</definedName>
    <definedName name="VAS084_F_Specprogramine3Apskaitosveikla1" localSheetId="12">'Forma 13'!$N$180</definedName>
    <definedName name="VAS084_F_Specprogramine3Apskaitosveikla1">'Forma 13'!$N$180</definedName>
    <definedName name="VAS084_F_Specprogramine3Geriamojovande7" localSheetId="12">'Forma 13'!$G$180</definedName>
    <definedName name="VAS084_F_Specprogramine3Geriamojovande7">'Forma 13'!$G$180</definedName>
    <definedName name="VAS084_F_Specprogramine3Geriamojovande8" localSheetId="12">'Forma 13'!$H$180</definedName>
    <definedName name="VAS084_F_Specprogramine3Geriamojovande8">'Forma 13'!$H$180</definedName>
    <definedName name="VAS084_F_Specprogramine3Geriamojovande9" localSheetId="12">'Forma 13'!$I$180</definedName>
    <definedName name="VAS084_F_Specprogramine3Geriamojovande9">'Forma 13'!$I$180</definedName>
    <definedName name="VAS084_F_Specprogramine3Kitareguliuoja1" localSheetId="12">'Forma 13'!$O$180</definedName>
    <definedName name="VAS084_F_Specprogramine3Kitareguliuoja1">'Forma 13'!$O$180</definedName>
    <definedName name="VAS084_F_Specprogramine3Kitosveiklosne1" localSheetId="12">'Forma 13'!$P$180</definedName>
    <definedName name="VAS084_F_Specprogramine3Kitosveiklosne1">'Forma 13'!$P$180</definedName>
    <definedName name="VAS084_F_Specprogramine3Nuotekudumblot1" localSheetId="12">'Forma 13'!$L$180</definedName>
    <definedName name="VAS084_F_Specprogramine3Nuotekudumblot1">'Forma 13'!$L$180</definedName>
    <definedName name="VAS084_F_Specprogramine3Nuotekusurinki1" localSheetId="12">'Forma 13'!$J$180</definedName>
    <definedName name="VAS084_F_Specprogramine3Nuotekusurinki1">'Forma 13'!$J$180</definedName>
    <definedName name="VAS084_F_Specprogramine3Nuotekuvalymas1" localSheetId="12">'Forma 13'!$K$180</definedName>
    <definedName name="VAS084_F_Specprogramine3Nuotekuvalymas1">'Forma 13'!$K$180</definedName>
    <definedName name="VAS084_F_Specprogramine3Pavirsiniunuot1" localSheetId="12">'Forma 13'!$M$180</definedName>
    <definedName name="VAS084_F_Specprogramine3Pavirsiniunuot1">'Forma 13'!$M$180</definedName>
    <definedName name="VAS084_F_Standartinepro1Apskaitosveikla1" localSheetId="12">'Forma 13'!$N$12</definedName>
    <definedName name="VAS084_F_Standartinepro1Apskaitosveikla1">'Forma 13'!$N$12</definedName>
    <definedName name="VAS084_F_Standartinepro1Geriamojovande7" localSheetId="12">'Forma 13'!$G$12</definedName>
    <definedName name="VAS084_F_Standartinepro1Geriamojovande7">'Forma 13'!$G$12</definedName>
    <definedName name="VAS084_F_Standartinepro1Geriamojovande8" localSheetId="12">'Forma 13'!$H$12</definedName>
    <definedName name="VAS084_F_Standartinepro1Geriamojovande8">'Forma 13'!$H$12</definedName>
    <definedName name="VAS084_F_Standartinepro1Geriamojovande9" localSheetId="12">'Forma 13'!$I$12</definedName>
    <definedName name="VAS084_F_Standartinepro1Geriamojovande9">'Forma 13'!$I$12</definedName>
    <definedName name="VAS084_F_Standartinepro1Kitareguliuoja1" localSheetId="12">'Forma 13'!$O$12</definedName>
    <definedName name="VAS084_F_Standartinepro1Kitareguliuoja1">'Forma 13'!$O$12</definedName>
    <definedName name="VAS084_F_Standartinepro1Kitosveiklosne1" localSheetId="12">'Forma 13'!$P$12</definedName>
    <definedName name="VAS084_F_Standartinepro1Kitosveiklosne1">'Forma 13'!$P$12</definedName>
    <definedName name="VAS084_F_Standartinepro1Nuotekudumblot1" localSheetId="12">'Forma 13'!$L$12</definedName>
    <definedName name="VAS084_F_Standartinepro1Nuotekudumblot1">'Forma 13'!$L$12</definedName>
    <definedName name="VAS084_F_Standartinepro1Nuotekusurinki1" localSheetId="12">'Forma 13'!$J$12</definedName>
    <definedName name="VAS084_F_Standartinepro1Nuotekusurinki1">'Forma 13'!$J$12</definedName>
    <definedName name="VAS084_F_Standartinepro1Nuotekuvalymas1" localSheetId="12">'Forma 13'!$K$12</definedName>
    <definedName name="VAS084_F_Standartinepro1Nuotekuvalymas1">'Forma 13'!$K$12</definedName>
    <definedName name="VAS084_F_Standartinepro1Pavirsiniunuot1" localSheetId="12">'Forma 13'!$M$12</definedName>
    <definedName name="VAS084_F_Standartinepro1Pavirsiniunuot1">'Forma 13'!$M$12</definedName>
    <definedName name="VAS084_F_Standartinepro2Apskaitosveikla1" localSheetId="12">'Forma 13'!$N$94</definedName>
    <definedName name="VAS084_F_Standartinepro2Apskaitosveikla1">'Forma 13'!$N$94</definedName>
    <definedName name="VAS084_F_Standartinepro2Geriamojovande7" localSheetId="12">'Forma 13'!$G$94</definedName>
    <definedName name="VAS084_F_Standartinepro2Geriamojovande7">'Forma 13'!$G$94</definedName>
    <definedName name="VAS084_F_Standartinepro2Geriamojovande8" localSheetId="12">'Forma 13'!$H$94</definedName>
    <definedName name="VAS084_F_Standartinepro2Geriamojovande8">'Forma 13'!$H$94</definedName>
    <definedName name="VAS084_F_Standartinepro2Geriamojovande9" localSheetId="12">'Forma 13'!$I$94</definedName>
    <definedName name="VAS084_F_Standartinepro2Geriamojovande9">'Forma 13'!$I$94</definedName>
    <definedName name="VAS084_F_Standartinepro2Kitareguliuoja1" localSheetId="12">'Forma 13'!$O$94</definedName>
    <definedName name="VAS084_F_Standartinepro2Kitareguliuoja1">'Forma 13'!$O$94</definedName>
    <definedName name="VAS084_F_Standartinepro2Kitosveiklosne1" localSheetId="12">'Forma 13'!$P$94</definedName>
    <definedName name="VAS084_F_Standartinepro2Kitosveiklosne1">'Forma 13'!$P$94</definedName>
    <definedName name="VAS084_F_Standartinepro2Nuotekudumblot1" localSheetId="12">'Forma 13'!$L$94</definedName>
    <definedName name="VAS084_F_Standartinepro2Nuotekudumblot1">'Forma 13'!$L$94</definedName>
    <definedName name="VAS084_F_Standartinepro2Nuotekusurinki1" localSheetId="12">'Forma 13'!$J$94</definedName>
    <definedName name="VAS084_F_Standartinepro2Nuotekusurinki1">'Forma 13'!$J$94</definedName>
    <definedName name="VAS084_F_Standartinepro2Nuotekuvalymas1" localSheetId="12">'Forma 13'!$K$94</definedName>
    <definedName name="VAS084_F_Standartinepro2Nuotekuvalymas1">'Forma 13'!$K$94</definedName>
    <definedName name="VAS084_F_Standartinepro2Pavirsiniunuot1" localSheetId="12">'Forma 13'!$M$94</definedName>
    <definedName name="VAS084_F_Standartinepro2Pavirsiniunuot1">'Forma 13'!$M$94</definedName>
    <definedName name="VAS084_F_Standartinepro3Apskaitosveikla1" localSheetId="12">'Forma 13'!$N$176</definedName>
    <definedName name="VAS084_F_Standartinepro3Apskaitosveikla1">'Forma 13'!$N$176</definedName>
    <definedName name="VAS084_F_Standartinepro3Geriamojovande7" localSheetId="12">'Forma 13'!$G$176</definedName>
    <definedName name="VAS084_F_Standartinepro3Geriamojovande7">'Forma 13'!$G$176</definedName>
    <definedName name="VAS084_F_Standartinepro3Geriamojovande8" localSheetId="12">'Forma 13'!$H$176</definedName>
    <definedName name="VAS084_F_Standartinepro3Geriamojovande8">'Forma 13'!$H$176</definedName>
    <definedName name="VAS084_F_Standartinepro3Geriamojovande9" localSheetId="12">'Forma 13'!$I$176</definedName>
    <definedName name="VAS084_F_Standartinepro3Geriamojovande9">'Forma 13'!$I$176</definedName>
    <definedName name="VAS084_F_Standartinepro3Kitareguliuoja1" localSheetId="12">'Forma 13'!$O$176</definedName>
    <definedName name="VAS084_F_Standartinepro3Kitareguliuoja1">'Forma 13'!$O$176</definedName>
    <definedName name="VAS084_F_Standartinepro3Kitosveiklosne1" localSheetId="12">'Forma 13'!$P$176</definedName>
    <definedName name="VAS084_F_Standartinepro3Kitosveiklosne1">'Forma 13'!$P$176</definedName>
    <definedName name="VAS084_F_Standartinepro3Nuotekudumblot1" localSheetId="12">'Forma 13'!$L$176</definedName>
    <definedName name="VAS084_F_Standartinepro3Nuotekudumblot1">'Forma 13'!$L$176</definedName>
    <definedName name="VAS084_F_Standartinepro3Nuotekusurinki1" localSheetId="12">'Forma 13'!$J$176</definedName>
    <definedName name="VAS084_F_Standartinepro3Nuotekusurinki1">'Forma 13'!$J$176</definedName>
    <definedName name="VAS084_F_Standartinepro3Nuotekuvalymas1" localSheetId="12">'Forma 13'!$K$176</definedName>
    <definedName name="VAS084_F_Standartinepro3Nuotekuvalymas1">'Forma 13'!$K$176</definedName>
    <definedName name="VAS084_F_Standartinepro3Pavirsiniunuot1" localSheetId="12">'Forma 13'!$M$176</definedName>
    <definedName name="VAS084_F_Standartinepro3Pavirsiniunuot1">'Forma 13'!$M$176</definedName>
    <definedName name="VAS084_F_Tiesiogiaipask1Apskaitosveikla1" localSheetId="12">'Forma 13'!$N$10</definedName>
    <definedName name="VAS084_F_Tiesiogiaipask1Apskaitosveikla1">'Forma 13'!$N$10</definedName>
    <definedName name="VAS084_F_Tiesiogiaipask1Geriamojovande7" localSheetId="12">'Forma 13'!$G$10</definedName>
    <definedName name="VAS084_F_Tiesiogiaipask1Geriamojovande7">'Forma 13'!$G$10</definedName>
    <definedName name="VAS084_F_Tiesiogiaipask1Geriamojovande8" localSheetId="12">'Forma 13'!$H$10</definedName>
    <definedName name="VAS084_F_Tiesiogiaipask1Geriamojovande8">'Forma 13'!$H$10</definedName>
    <definedName name="VAS084_F_Tiesiogiaipask1Geriamojovande9" localSheetId="12">'Forma 13'!$I$10</definedName>
    <definedName name="VAS084_F_Tiesiogiaipask1Geriamojovande9">'Forma 13'!$I$10</definedName>
    <definedName name="VAS084_F_Tiesiogiaipask1Kitareguliuoja1" localSheetId="12">'Forma 13'!$O$10</definedName>
    <definedName name="VAS084_F_Tiesiogiaipask1Kitareguliuoja1">'Forma 13'!$O$10</definedName>
    <definedName name="VAS084_F_Tiesiogiaipask1Kitosveiklosne1" localSheetId="12">'Forma 13'!$P$10</definedName>
    <definedName name="VAS084_F_Tiesiogiaipask1Kitosveiklosne1">'Forma 13'!$P$10</definedName>
    <definedName name="VAS084_F_Tiesiogiaipask1Nuotekudumblot1" localSheetId="12">'Forma 13'!$L$10</definedName>
    <definedName name="VAS084_F_Tiesiogiaipask1Nuotekudumblot1">'Forma 13'!$L$10</definedName>
    <definedName name="VAS084_F_Tiesiogiaipask1Nuotekusurinki1" localSheetId="12">'Forma 13'!$J$10</definedName>
    <definedName name="VAS084_F_Tiesiogiaipask1Nuotekusurinki1">'Forma 13'!$J$10</definedName>
    <definedName name="VAS084_F_Tiesiogiaipask1Nuotekuvalymas1" localSheetId="12">'Forma 13'!$K$10</definedName>
    <definedName name="VAS084_F_Tiesiogiaipask1Nuotekuvalymas1">'Forma 13'!$K$10</definedName>
    <definedName name="VAS084_F_Tiesiogiaipask1Pavirsiniunuot1" localSheetId="12">'Forma 13'!$M$10</definedName>
    <definedName name="VAS084_F_Tiesiogiaipask1Pavirsiniunuot1">'Forma 13'!$M$10</definedName>
    <definedName name="VAS084_F_Transportoprie1Apskaitosveikla1" localSheetId="12">'Forma 13'!$N$79</definedName>
    <definedName name="VAS084_F_Transportoprie1Apskaitosveikla1">'Forma 13'!$N$79</definedName>
    <definedName name="VAS084_F_Transportoprie1Geriamojovande7" localSheetId="12">'Forma 13'!$G$79</definedName>
    <definedName name="VAS084_F_Transportoprie1Geriamojovande7">'Forma 13'!$G$79</definedName>
    <definedName name="VAS084_F_Transportoprie1Geriamojovande8" localSheetId="12">'Forma 13'!$H$79</definedName>
    <definedName name="VAS084_F_Transportoprie1Geriamojovande8">'Forma 13'!$H$79</definedName>
    <definedName name="VAS084_F_Transportoprie1Geriamojovande9" localSheetId="12">'Forma 13'!$I$79</definedName>
    <definedName name="VAS084_F_Transportoprie1Geriamojovande9">'Forma 13'!$I$79</definedName>
    <definedName name="VAS084_F_Transportoprie1Kitareguliuoja1" localSheetId="12">'Forma 13'!$O$79</definedName>
    <definedName name="VAS084_F_Transportoprie1Kitareguliuoja1">'Forma 13'!$O$79</definedName>
    <definedName name="VAS084_F_Transportoprie1Kitosveiklosne1" localSheetId="12">'Forma 13'!$P$79</definedName>
    <definedName name="VAS084_F_Transportoprie1Kitosveiklosne1">'Forma 13'!$P$79</definedName>
    <definedName name="VAS084_F_Transportoprie1Nuotekudumblot1" localSheetId="12">'Forma 13'!$L$79</definedName>
    <definedName name="VAS084_F_Transportoprie1Nuotekudumblot1">'Forma 13'!$L$79</definedName>
    <definedName name="VAS084_F_Transportoprie1Nuotekusurinki1" localSheetId="12">'Forma 13'!$J$79</definedName>
    <definedName name="VAS084_F_Transportoprie1Nuotekusurinki1">'Forma 13'!$J$79</definedName>
    <definedName name="VAS084_F_Transportoprie1Nuotekuvalymas1" localSheetId="12">'Forma 13'!$K$79</definedName>
    <definedName name="VAS084_F_Transportoprie1Nuotekuvalymas1">'Forma 13'!$K$79</definedName>
    <definedName name="VAS084_F_Transportoprie1Pavirsiniunuot1" localSheetId="12">'Forma 13'!$M$79</definedName>
    <definedName name="VAS084_F_Transportoprie1Pavirsiniunuot1">'Forma 13'!$M$79</definedName>
    <definedName name="VAS084_F_Transportoprie2Apskaitosveikla1" localSheetId="12">'Forma 13'!$N$161</definedName>
    <definedName name="VAS084_F_Transportoprie2Apskaitosveikla1">'Forma 13'!$N$161</definedName>
    <definedName name="VAS084_F_Transportoprie2Geriamojovande7" localSheetId="12">'Forma 13'!$G$161</definedName>
    <definedName name="VAS084_F_Transportoprie2Geriamojovande7">'Forma 13'!$G$161</definedName>
    <definedName name="VAS084_F_Transportoprie2Geriamojovande8" localSheetId="12">'Forma 13'!$H$161</definedName>
    <definedName name="VAS084_F_Transportoprie2Geriamojovande8">'Forma 13'!$H$161</definedName>
    <definedName name="VAS084_F_Transportoprie2Geriamojovande9" localSheetId="12">'Forma 13'!$I$161</definedName>
    <definedName name="VAS084_F_Transportoprie2Geriamojovande9">'Forma 13'!$I$161</definedName>
    <definedName name="VAS084_F_Transportoprie2Kitareguliuoja1" localSheetId="12">'Forma 13'!$O$161</definedName>
    <definedName name="VAS084_F_Transportoprie2Kitareguliuoja1">'Forma 13'!$O$161</definedName>
    <definedName name="VAS084_F_Transportoprie2Kitosveiklosne1" localSheetId="12">'Forma 13'!$P$161</definedName>
    <definedName name="VAS084_F_Transportoprie2Kitosveiklosne1">'Forma 13'!$P$161</definedName>
    <definedName name="VAS084_F_Transportoprie2Nuotekudumblot1" localSheetId="12">'Forma 13'!$L$161</definedName>
    <definedName name="VAS084_F_Transportoprie2Nuotekudumblot1">'Forma 13'!$L$161</definedName>
    <definedName name="VAS084_F_Transportoprie2Nuotekusurinki1" localSheetId="12">'Forma 13'!$J$161</definedName>
    <definedName name="VAS084_F_Transportoprie2Nuotekusurinki1">'Forma 13'!$J$161</definedName>
    <definedName name="VAS084_F_Transportoprie2Nuotekuvalymas1" localSheetId="12">'Forma 13'!$K$161</definedName>
    <definedName name="VAS084_F_Transportoprie2Nuotekuvalymas1">'Forma 13'!$K$161</definedName>
    <definedName name="VAS084_F_Transportoprie2Pavirsiniunuot1" localSheetId="12">'Forma 13'!$M$161</definedName>
    <definedName name="VAS084_F_Transportoprie2Pavirsiniunuot1">'Forma 13'!$M$161</definedName>
    <definedName name="VAS084_F_Transportoprie3Apskaitosveikla1" localSheetId="12">'Forma 13'!$N$243</definedName>
    <definedName name="VAS084_F_Transportoprie3Apskaitosveikla1">'Forma 13'!$N$243</definedName>
    <definedName name="VAS084_F_Transportoprie3Geriamojovande7" localSheetId="12">'Forma 13'!$G$243</definedName>
    <definedName name="VAS084_F_Transportoprie3Geriamojovande7">'Forma 13'!$G$243</definedName>
    <definedName name="VAS084_F_Transportoprie3Geriamojovande8" localSheetId="12">'Forma 13'!$H$243</definedName>
    <definedName name="VAS084_F_Transportoprie3Geriamojovande8">'Forma 13'!$H$243</definedName>
    <definedName name="VAS084_F_Transportoprie3Geriamojovande9" localSheetId="12">'Forma 13'!$I$243</definedName>
    <definedName name="VAS084_F_Transportoprie3Geriamojovande9">'Forma 13'!$I$243</definedName>
    <definedName name="VAS084_F_Transportoprie3Kitareguliuoja1" localSheetId="12">'Forma 13'!$O$243</definedName>
    <definedName name="VAS084_F_Transportoprie3Kitareguliuoja1">'Forma 13'!$O$243</definedName>
    <definedName name="VAS084_F_Transportoprie3Kitosveiklosne1" localSheetId="12">'Forma 13'!$P$243</definedName>
    <definedName name="VAS084_F_Transportoprie3Kitosveiklosne1">'Forma 13'!$P$243</definedName>
    <definedName name="VAS084_F_Transportoprie3Nuotekudumblot1" localSheetId="12">'Forma 13'!$L$243</definedName>
    <definedName name="VAS084_F_Transportoprie3Nuotekudumblot1">'Forma 13'!$L$243</definedName>
    <definedName name="VAS084_F_Transportoprie3Nuotekusurinki1" localSheetId="12">'Forma 13'!$J$243</definedName>
    <definedName name="VAS084_F_Transportoprie3Nuotekusurinki1">'Forma 13'!$J$243</definedName>
    <definedName name="VAS084_F_Transportoprie3Nuotekuvalymas1" localSheetId="12">'Forma 13'!$K$243</definedName>
    <definedName name="VAS084_F_Transportoprie3Nuotekuvalymas1">'Forma 13'!$K$243</definedName>
    <definedName name="VAS084_F_Transportoprie3Pavirsiniunuot1" localSheetId="12">'Forma 13'!$M$243</definedName>
    <definedName name="VAS084_F_Transportoprie3Pavirsiniunuot1">'Forma 13'!$M$243</definedName>
    <definedName name="VAS084_F_Vandenssiurbli1Apskaitosveikla1" localSheetId="12">'Forma 13'!$N$50</definedName>
    <definedName name="VAS084_F_Vandenssiurbli1Apskaitosveikla1">'Forma 13'!$N$50</definedName>
    <definedName name="VAS084_F_Vandenssiurbli1Geriamojovande7" localSheetId="12">'Forma 13'!$G$50</definedName>
    <definedName name="VAS084_F_Vandenssiurbli1Geriamojovande7">'Forma 13'!$G$50</definedName>
    <definedName name="VAS084_F_Vandenssiurbli1Geriamojovande8" localSheetId="12">'Forma 13'!$H$50</definedName>
    <definedName name="VAS084_F_Vandenssiurbli1Geriamojovande8">'Forma 13'!$H$50</definedName>
    <definedName name="VAS084_F_Vandenssiurbli1Geriamojovande9" localSheetId="12">'Forma 13'!$I$50</definedName>
    <definedName name="VAS084_F_Vandenssiurbli1Geriamojovande9">'Forma 13'!$I$50</definedName>
    <definedName name="VAS084_F_Vandenssiurbli1Kitareguliuoja1" localSheetId="12">'Forma 13'!$O$50</definedName>
    <definedName name="VAS084_F_Vandenssiurbli1Kitareguliuoja1">'Forma 13'!$O$50</definedName>
    <definedName name="VAS084_F_Vandenssiurbli1Kitosveiklosne1" localSheetId="12">'Forma 13'!$P$50</definedName>
    <definedName name="VAS084_F_Vandenssiurbli1Kitosveiklosne1">'Forma 13'!$P$50</definedName>
    <definedName name="VAS084_F_Vandenssiurbli1Nuotekudumblot1" localSheetId="12">'Forma 13'!$L$50</definedName>
    <definedName name="VAS084_F_Vandenssiurbli1Nuotekudumblot1">'Forma 13'!$L$50</definedName>
    <definedName name="VAS084_F_Vandenssiurbli1Nuotekusurinki1" localSheetId="12">'Forma 13'!$J$50</definedName>
    <definedName name="VAS084_F_Vandenssiurbli1Nuotekusurinki1">'Forma 13'!$J$50</definedName>
    <definedName name="VAS084_F_Vandenssiurbli1Nuotekuvalymas1" localSheetId="12">'Forma 13'!$K$50</definedName>
    <definedName name="VAS084_F_Vandenssiurbli1Nuotekuvalymas1">'Forma 13'!$K$50</definedName>
    <definedName name="VAS084_F_Vandenssiurbli1Pavirsiniunuot1" localSheetId="12">'Forma 13'!$M$50</definedName>
    <definedName name="VAS084_F_Vandenssiurbli1Pavirsiniunuot1">'Forma 13'!$M$50</definedName>
    <definedName name="VAS084_F_Vandenssiurbli2Apskaitosveikla1" localSheetId="12">'Forma 13'!$N$132</definedName>
    <definedName name="VAS084_F_Vandenssiurbli2Apskaitosveikla1">'Forma 13'!$N$132</definedName>
    <definedName name="VAS084_F_Vandenssiurbli2Geriamojovande7" localSheetId="12">'Forma 13'!$G$132</definedName>
    <definedName name="VAS084_F_Vandenssiurbli2Geriamojovande7">'Forma 13'!$G$132</definedName>
    <definedName name="VAS084_F_Vandenssiurbli2Geriamojovande8" localSheetId="12">'Forma 13'!$H$132</definedName>
    <definedName name="VAS084_F_Vandenssiurbli2Geriamojovande8">'Forma 13'!$H$132</definedName>
    <definedName name="VAS084_F_Vandenssiurbli2Geriamojovande9" localSheetId="12">'Forma 13'!$I$132</definedName>
    <definedName name="VAS084_F_Vandenssiurbli2Geriamojovande9">'Forma 13'!$I$132</definedName>
    <definedName name="VAS084_F_Vandenssiurbli2Kitareguliuoja1" localSheetId="12">'Forma 13'!$O$132</definedName>
    <definedName name="VAS084_F_Vandenssiurbli2Kitareguliuoja1">'Forma 13'!$O$132</definedName>
    <definedName name="VAS084_F_Vandenssiurbli2Kitosveiklosne1" localSheetId="12">'Forma 13'!$P$132</definedName>
    <definedName name="VAS084_F_Vandenssiurbli2Kitosveiklosne1">'Forma 13'!$P$132</definedName>
    <definedName name="VAS084_F_Vandenssiurbli2Nuotekudumblot1" localSheetId="12">'Forma 13'!$L$132</definedName>
    <definedName name="VAS084_F_Vandenssiurbli2Nuotekudumblot1">'Forma 13'!$L$132</definedName>
    <definedName name="VAS084_F_Vandenssiurbli2Nuotekusurinki1" localSheetId="12">'Forma 13'!$J$132</definedName>
    <definedName name="VAS084_F_Vandenssiurbli2Nuotekusurinki1">'Forma 13'!$J$132</definedName>
    <definedName name="VAS084_F_Vandenssiurbli2Nuotekuvalymas1" localSheetId="12">'Forma 13'!$K$132</definedName>
    <definedName name="VAS084_F_Vandenssiurbli2Nuotekuvalymas1">'Forma 13'!$K$132</definedName>
    <definedName name="VAS084_F_Vandenssiurbli2Pavirsiniunuot1" localSheetId="12">'Forma 13'!$M$132</definedName>
    <definedName name="VAS084_F_Vandenssiurbli2Pavirsiniunuot1">'Forma 13'!$M$132</definedName>
    <definedName name="VAS084_F_Vandenssiurbli3Apskaitosveikla1" localSheetId="12">'Forma 13'!$N$214</definedName>
    <definedName name="VAS084_F_Vandenssiurbli3Apskaitosveikla1">'Forma 13'!$N$214</definedName>
    <definedName name="VAS084_F_Vandenssiurbli3Geriamojovande7" localSheetId="12">'Forma 13'!$G$214</definedName>
    <definedName name="VAS084_F_Vandenssiurbli3Geriamojovande7">'Forma 13'!$G$214</definedName>
    <definedName name="VAS084_F_Vandenssiurbli3Geriamojovande8" localSheetId="12">'Forma 13'!$H$214</definedName>
    <definedName name="VAS084_F_Vandenssiurbli3Geriamojovande8">'Forma 13'!$H$214</definedName>
    <definedName name="VAS084_F_Vandenssiurbli3Geriamojovande9" localSheetId="12">'Forma 13'!$I$214</definedName>
    <definedName name="VAS084_F_Vandenssiurbli3Geriamojovande9">'Forma 13'!$I$214</definedName>
    <definedName name="VAS084_F_Vandenssiurbli3Kitareguliuoja1" localSheetId="12">'Forma 13'!$O$214</definedName>
    <definedName name="VAS084_F_Vandenssiurbli3Kitareguliuoja1">'Forma 13'!$O$214</definedName>
    <definedName name="VAS084_F_Vandenssiurbli3Kitosveiklosne1" localSheetId="12">'Forma 13'!$P$214</definedName>
    <definedName name="VAS084_F_Vandenssiurbli3Kitosveiklosne1">'Forma 13'!$P$214</definedName>
    <definedName name="VAS084_F_Vandenssiurbli3Nuotekudumblot1" localSheetId="12">'Forma 13'!$L$214</definedName>
    <definedName name="VAS084_F_Vandenssiurbli3Nuotekudumblot1">'Forma 13'!$L$214</definedName>
    <definedName name="VAS084_F_Vandenssiurbli3Nuotekusurinki1" localSheetId="12">'Forma 13'!$J$214</definedName>
    <definedName name="VAS084_F_Vandenssiurbli3Nuotekusurinki1">'Forma 13'!$J$214</definedName>
    <definedName name="VAS084_F_Vandenssiurbli3Nuotekuvalymas1" localSheetId="12">'Forma 13'!$K$214</definedName>
    <definedName name="VAS084_F_Vandenssiurbli3Nuotekuvalymas1">'Forma 13'!$K$214</definedName>
    <definedName name="VAS084_F_Vandenssiurbli3Pavirsiniunuot1" localSheetId="12">'Forma 13'!$M$214</definedName>
    <definedName name="VAS084_F_Vandenssiurbli3Pavirsiniunuot1">'Forma 13'!$M$214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4" l="1"/>
  <c r="D13" i="4"/>
  <c r="P252" i="14" l="1"/>
  <c r="O252" i="14"/>
  <c r="N252" i="14"/>
  <c r="M252" i="14"/>
  <c r="L252" i="14"/>
  <c r="K252" i="14"/>
  <c r="J252" i="14"/>
  <c r="I252" i="14"/>
  <c r="H252" i="14"/>
  <c r="G252" i="14"/>
  <c r="P248" i="14"/>
  <c r="O248" i="14"/>
  <c r="O243" i="14"/>
  <c r="N248" i="14"/>
  <c r="M248" i="14"/>
  <c r="L248" i="14"/>
  <c r="K248" i="14"/>
  <c r="J248" i="14"/>
  <c r="I248" i="14"/>
  <c r="H248" i="14"/>
  <c r="G248" i="14"/>
  <c r="P244" i="14"/>
  <c r="O244" i="14"/>
  <c r="N244" i="14"/>
  <c r="N243" i="14" s="1"/>
  <c r="M244" i="14"/>
  <c r="M243" i="14" s="1"/>
  <c r="L244" i="14"/>
  <c r="L243" i="14" s="1"/>
  <c r="K244" i="14"/>
  <c r="K243" i="14" s="1"/>
  <c r="J244" i="14"/>
  <c r="I244" i="14"/>
  <c r="H244" i="14"/>
  <c r="G244" i="14"/>
  <c r="P243" i="14"/>
  <c r="J243" i="14"/>
  <c r="I243" i="14"/>
  <c r="H243" i="14"/>
  <c r="G243" i="14"/>
  <c r="P239" i="14"/>
  <c r="O239" i="14"/>
  <c r="N239" i="14"/>
  <c r="M239" i="14"/>
  <c r="L239" i="14"/>
  <c r="K239" i="14"/>
  <c r="J239" i="14"/>
  <c r="I239" i="14"/>
  <c r="H239" i="14"/>
  <c r="G239" i="14"/>
  <c r="G222" i="14" s="1"/>
  <c r="P235" i="14"/>
  <c r="O235" i="14"/>
  <c r="N235" i="14"/>
  <c r="M235" i="14"/>
  <c r="L235" i="14"/>
  <c r="K235" i="14"/>
  <c r="J235" i="14"/>
  <c r="I235" i="14"/>
  <c r="H235" i="14"/>
  <c r="G235" i="14"/>
  <c r="P231" i="14"/>
  <c r="O231" i="14"/>
  <c r="N231" i="14"/>
  <c r="M231" i="14"/>
  <c r="L231" i="14"/>
  <c r="K231" i="14"/>
  <c r="J231" i="14"/>
  <c r="I231" i="14"/>
  <c r="H231" i="14"/>
  <c r="G231" i="14"/>
  <c r="P227" i="14"/>
  <c r="O227" i="14"/>
  <c r="N227" i="14"/>
  <c r="N222" i="14" s="1"/>
  <c r="M227" i="14"/>
  <c r="L227" i="14"/>
  <c r="K227" i="14"/>
  <c r="J227" i="14"/>
  <c r="I227" i="14"/>
  <c r="H227" i="14"/>
  <c r="G227" i="14"/>
  <c r="P223" i="14"/>
  <c r="P222" i="14" s="1"/>
  <c r="O223" i="14"/>
  <c r="O222" i="14" s="1"/>
  <c r="N223" i="14"/>
  <c r="M223" i="14"/>
  <c r="M222" i="14" s="1"/>
  <c r="L223" i="14"/>
  <c r="L222" i="14" s="1"/>
  <c r="K223" i="14"/>
  <c r="K222" i="14" s="1"/>
  <c r="J223" i="14"/>
  <c r="I223" i="14"/>
  <c r="H223" i="14"/>
  <c r="G223" i="14"/>
  <c r="J222" i="14"/>
  <c r="I222" i="14"/>
  <c r="H222" i="14"/>
  <c r="P218" i="14"/>
  <c r="O218" i="14"/>
  <c r="N218" i="14"/>
  <c r="M218" i="14"/>
  <c r="M213" i="14" s="1"/>
  <c r="L218" i="14"/>
  <c r="K218" i="14"/>
  <c r="J218" i="14"/>
  <c r="I218" i="14"/>
  <c r="I213" i="14" s="1"/>
  <c r="H218" i="14"/>
  <c r="H213" i="14" s="1"/>
  <c r="G218" i="14"/>
  <c r="P214" i="14"/>
  <c r="O214" i="14"/>
  <c r="N214" i="14"/>
  <c r="M214" i="14"/>
  <c r="L214" i="14"/>
  <c r="L213" i="14" s="1"/>
  <c r="K214" i="14"/>
  <c r="K213" i="14" s="1"/>
  <c r="J214" i="14"/>
  <c r="J213" i="14" s="1"/>
  <c r="I214" i="14"/>
  <c r="H214" i="14"/>
  <c r="G214" i="14"/>
  <c r="G213" i="14" s="1"/>
  <c r="P213" i="14"/>
  <c r="O213" i="14"/>
  <c r="N213" i="14"/>
  <c r="P209" i="14"/>
  <c r="O209" i="14"/>
  <c r="N209" i="14"/>
  <c r="M209" i="14"/>
  <c r="L209" i="14"/>
  <c r="K209" i="14"/>
  <c r="J209" i="14"/>
  <c r="I209" i="14"/>
  <c r="H209" i="14"/>
  <c r="G209" i="14"/>
  <c r="P205" i="14"/>
  <c r="O205" i="14"/>
  <c r="N205" i="14"/>
  <c r="M205" i="14"/>
  <c r="L205" i="14"/>
  <c r="K205" i="14"/>
  <c r="J205" i="14"/>
  <c r="I205" i="14"/>
  <c r="H205" i="14"/>
  <c r="G205" i="14"/>
  <c r="P201" i="14"/>
  <c r="O201" i="14"/>
  <c r="N201" i="14"/>
  <c r="M201" i="14"/>
  <c r="L201" i="14"/>
  <c r="K201" i="14"/>
  <c r="J201" i="14"/>
  <c r="I201" i="14"/>
  <c r="H201" i="14"/>
  <c r="G201" i="14"/>
  <c r="P197" i="14"/>
  <c r="O197" i="14"/>
  <c r="N197" i="14"/>
  <c r="M197" i="14"/>
  <c r="L197" i="14"/>
  <c r="K197" i="14"/>
  <c r="J197" i="14"/>
  <c r="I197" i="14"/>
  <c r="H197" i="14"/>
  <c r="G197" i="14"/>
  <c r="P193" i="14"/>
  <c r="O193" i="14"/>
  <c r="N193" i="14"/>
  <c r="M193" i="14"/>
  <c r="L193" i="14"/>
  <c r="K193" i="14"/>
  <c r="K188" i="14" s="1"/>
  <c r="J193" i="14"/>
  <c r="I193" i="14"/>
  <c r="H193" i="14"/>
  <c r="G193" i="14"/>
  <c r="G188" i="14" s="1"/>
  <c r="P189" i="14"/>
  <c r="P188" i="14" s="1"/>
  <c r="O189" i="14"/>
  <c r="O188" i="14" s="1"/>
  <c r="N189" i="14"/>
  <c r="M189" i="14"/>
  <c r="L189" i="14"/>
  <c r="K189" i="14"/>
  <c r="J189" i="14"/>
  <c r="J188" i="14" s="1"/>
  <c r="I189" i="14"/>
  <c r="I188" i="14" s="1"/>
  <c r="H189" i="14"/>
  <c r="H188" i="14" s="1"/>
  <c r="G189" i="14"/>
  <c r="N188" i="14"/>
  <c r="M188" i="14"/>
  <c r="L188" i="14"/>
  <c r="P184" i="14"/>
  <c r="P175" i="14" s="1"/>
  <c r="O184" i="14"/>
  <c r="N184" i="14"/>
  <c r="M184" i="14"/>
  <c r="L184" i="14"/>
  <c r="K184" i="14"/>
  <c r="K175" i="14" s="1"/>
  <c r="J184" i="14"/>
  <c r="I184" i="14"/>
  <c r="H184" i="14"/>
  <c r="G184" i="14"/>
  <c r="P180" i="14"/>
  <c r="O180" i="14"/>
  <c r="O175" i="14" s="1"/>
  <c r="O174" i="14" s="1"/>
  <c r="N180" i="14"/>
  <c r="N175" i="14" s="1"/>
  <c r="M180" i="14"/>
  <c r="L180" i="14"/>
  <c r="K180" i="14"/>
  <c r="J180" i="14"/>
  <c r="I180" i="14"/>
  <c r="H180" i="14"/>
  <c r="G180" i="14"/>
  <c r="P176" i="14"/>
  <c r="O176" i="14"/>
  <c r="N176" i="14"/>
  <c r="M176" i="14"/>
  <c r="M175" i="14" s="1"/>
  <c r="L176" i="14"/>
  <c r="L175" i="14" s="1"/>
  <c r="K176" i="14"/>
  <c r="J176" i="14"/>
  <c r="J175" i="14" s="1"/>
  <c r="J174" i="14" s="1"/>
  <c r="I176" i="14"/>
  <c r="I175" i="14" s="1"/>
  <c r="I174" i="14" s="1"/>
  <c r="H176" i="14"/>
  <c r="G176" i="14"/>
  <c r="H175" i="14"/>
  <c r="G175" i="14"/>
  <c r="P170" i="14"/>
  <c r="O170" i="14"/>
  <c r="N170" i="14"/>
  <c r="M170" i="14"/>
  <c r="L170" i="14"/>
  <c r="K170" i="14"/>
  <c r="J170" i="14"/>
  <c r="I170" i="14"/>
  <c r="H170" i="14"/>
  <c r="G170" i="14"/>
  <c r="P166" i="14"/>
  <c r="O166" i="14"/>
  <c r="O161" i="14" s="1"/>
  <c r="N166" i="14"/>
  <c r="M166" i="14"/>
  <c r="L166" i="14"/>
  <c r="K166" i="14"/>
  <c r="J166" i="14"/>
  <c r="I166" i="14"/>
  <c r="H166" i="14"/>
  <c r="G166" i="14"/>
  <c r="P162" i="14"/>
  <c r="O162" i="14"/>
  <c r="N162" i="14"/>
  <c r="N161" i="14"/>
  <c r="M162" i="14"/>
  <c r="M161" i="14" s="1"/>
  <c r="L162" i="14"/>
  <c r="K162" i="14"/>
  <c r="K161" i="14" s="1"/>
  <c r="J162" i="14"/>
  <c r="J161" i="14" s="1"/>
  <c r="I162" i="14"/>
  <c r="I161" i="14" s="1"/>
  <c r="H162" i="14"/>
  <c r="G162" i="14"/>
  <c r="P161" i="14"/>
  <c r="L161" i="14"/>
  <c r="H161" i="14"/>
  <c r="G161" i="14"/>
  <c r="P157" i="14"/>
  <c r="O157" i="14"/>
  <c r="N157" i="14"/>
  <c r="M157" i="14"/>
  <c r="L157" i="14"/>
  <c r="K157" i="14"/>
  <c r="J157" i="14"/>
  <c r="I157" i="14"/>
  <c r="H157" i="14"/>
  <c r="G157" i="14"/>
  <c r="P153" i="14"/>
  <c r="O153" i="14"/>
  <c r="O140" i="14" s="1"/>
  <c r="N153" i="14"/>
  <c r="M153" i="14"/>
  <c r="L153" i="14"/>
  <c r="K153" i="14"/>
  <c r="J153" i="14"/>
  <c r="I153" i="14"/>
  <c r="H153" i="14"/>
  <c r="G153" i="14"/>
  <c r="P149" i="14"/>
  <c r="O149" i="14"/>
  <c r="N149" i="14"/>
  <c r="M149" i="14"/>
  <c r="M140" i="14" s="1"/>
  <c r="L149" i="14"/>
  <c r="K149" i="14"/>
  <c r="J149" i="14"/>
  <c r="I149" i="14"/>
  <c r="H149" i="14"/>
  <c r="G149" i="14"/>
  <c r="P145" i="14"/>
  <c r="O145" i="14"/>
  <c r="N145" i="14"/>
  <c r="M145" i="14"/>
  <c r="L145" i="14"/>
  <c r="L140" i="14" s="1"/>
  <c r="K145" i="14"/>
  <c r="J145" i="14"/>
  <c r="I145" i="14"/>
  <c r="H145" i="14"/>
  <c r="G145" i="14"/>
  <c r="P141" i="14"/>
  <c r="P140" i="14" s="1"/>
  <c r="O141" i="14"/>
  <c r="N141" i="14"/>
  <c r="N140" i="14" s="1"/>
  <c r="M141" i="14"/>
  <c r="L141" i="14"/>
  <c r="K141" i="14"/>
  <c r="K140" i="14" s="1"/>
  <c r="J141" i="14"/>
  <c r="J140" i="14" s="1"/>
  <c r="I141" i="14"/>
  <c r="I140" i="14" s="1"/>
  <c r="H141" i="14"/>
  <c r="G141" i="14"/>
  <c r="H140" i="14"/>
  <c r="G140" i="14"/>
  <c r="P136" i="14"/>
  <c r="O136" i="14"/>
  <c r="N136" i="14"/>
  <c r="M136" i="14"/>
  <c r="L136" i="14"/>
  <c r="K136" i="14"/>
  <c r="J136" i="14"/>
  <c r="J131" i="14" s="1"/>
  <c r="I136" i="14"/>
  <c r="H136" i="14"/>
  <c r="G136" i="14"/>
  <c r="P132" i="14"/>
  <c r="O132" i="14"/>
  <c r="O131" i="14" s="1"/>
  <c r="N132" i="14"/>
  <c r="N131" i="14" s="1"/>
  <c r="M132" i="14"/>
  <c r="L132" i="14"/>
  <c r="K132" i="14"/>
  <c r="K131" i="14" s="1"/>
  <c r="J132" i="14"/>
  <c r="I132" i="14"/>
  <c r="I131" i="14" s="1"/>
  <c r="H132" i="14"/>
  <c r="G132" i="14"/>
  <c r="G131" i="14"/>
  <c r="P131" i="14"/>
  <c r="M131" i="14"/>
  <c r="L131" i="14"/>
  <c r="H131" i="14"/>
  <c r="P127" i="14"/>
  <c r="O127" i="14"/>
  <c r="N127" i="14"/>
  <c r="M127" i="14"/>
  <c r="L127" i="14"/>
  <c r="K127" i="14"/>
  <c r="J127" i="14"/>
  <c r="I127" i="14"/>
  <c r="H127" i="14"/>
  <c r="G127" i="14"/>
  <c r="P123" i="14"/>
  <c r="O123" i="14"/>
  <c r="N123" i="14"/>
  <c r="M123" i="14"/>
  <c r="L123" i="14"/>
  <c r="K123" i="14"/>
  <c r="K106" i="14" s="1"/>
  <c r="J123" i="14"/>
  <c r="I123" i="14"/>
  <c r="H123" i="14"/>
  <c r="G123" i="14"/>
  <c r="P119" i="14"/>
  <c r="O119" i="14"/>
  <c r="N119" i="14"/>
  <c r="M119" i="14"/>
  <c r="L119" i="14"/>
  <c r="K119" i="14"/>
  <c r="J119" i="14"/>
  <c r="I119" i="14"/>
  <c r="H119" i="14"/>
  <c r="H106" i="14" s="1"/>
  <c r="G119" i="14"/>
  <c r="P115" i="14"/>
  <c r="O115" i="14"/>
  <c r="N115" i="14"/>
  <c r="M115" i="14"/>
  <c r="L115" i="14"/>
  <c r="K115" i="14"/>
  <c r="J115" i="14"/>
  <c r="I115" i="14"/>
  <c r="H115" i="14"/>
  <c r="G115" i="14"/>
  <c r="P111" i="14"/>
  <c r="O111" i="14"/>
  <c r="N111" i="14"/>
  <c r="M111" i="14"/>
  <c r="L111" i="14"/>
  <c r="K111" i="14"/>
  <c r="J111" i="14"/>
  <c r="I111" i="14"/>
  <c r="I106" i="14" s="1"/>
  <c r="H111" i="14"/>
  <c r="G111" i="14"/>
  <c r="P107" i="14"/>
  <c r="P106" i="14" s="1"/>
  <c r="O107" i="14"/>
  <c r="O106" i="14" s="1"/>
  <c r="N107" i="14"/>
  <c r="N106" i="14" s="1"/>
  <c r="M107" i="14"/>
  <c r="L107" i="14"/>
  <c r="K107" i="14"/>
  <c r="J107" i="14"/>
  <c r="J106" i="14" s="1"/>
  <c r="I107" i="14"/>
  <c r="H107" i="14"/>
  <c r="G107" i="14"/>
  <c r="G106" i="14" s="1"/>
  <c r="M106" i="14"/>
  <c r="L106" i="14"/>
  <c r="P102" i="14"/>
  <c r="O102" i="14"/>
  <c r="N102" i="14"/>
  <c r="M102" i="14"/>
  <c r="L102" i="14"/>
  <c r="K102" i="14"/>
  <c r="J102" i="14"/>
  <c r="I102" i="14"/>
  <c r="H102" i="14"/>
  <c r="G102" i="14"/>
  <c r="P98" i="14"/>
  <c r="O98" i="14"/>
  <c r="N98" i="14"/>
  <c r="M98" i="14"/>
  <c r="L98" i="14"/>
  <c r="L93" i="14" s="1"/>
  <c r="L92" i="14" s="1"/>
  <c r="K98" i="14"/>
  <c r="J98" i="14"/>
  <c r="I98" i="14"/>
  <c r="H98" i="14"/>
  <c r="G98" i="14"/>
  <c r="P94" i="14"/>
  <c r="O94" i="14"/>
  <c r="N94" i="14"/>
  <c r="N93" i="14" s="1"/>
  <c r="M94" i="14"/>
  <c r="M93" i="14" s="1"/>
  <c r="M92" i="14" s="1"/>
  <c r="L94" i="14"/>
  <c r="K94" i="14"/>
  <c r="K93" i="14" s="1"/>
  <c r="K92" i="14" s="1"/>
  <c r="J94" i="14"/>
  <c r="J93" i="14" s="1"/>
  <c r="J92" i="14" s="1"/>
  <c r="I94" i="14"/>
  <c r="I93" i="14" s="1"/>
  <c r="H94" i="14"/>
  <c r="G94" i="14"/>
  <c r="P93" i="14"/>
  <c r="O93" i="14"/>
  <c r="H93" i="14"/>
  <c r="G93" i="14"/>
  <c r="G92" i="14" s="1"/>
  <c r="P88" i="14"/>
  <c r="O88" i="14"/>
  <c r="N88" i="14"/>
  <c r="M88" i="14"/>
  <c r="L88" i="14"/>
  <c r="K88" i="14"/>
  <c r="J88" i="14"/>
  <c r="I88" i="14"/>
  <c r="H88" i="14"/>
  <c r="G88" i="14"/>
  <c r="P84" i="14"/>
  <c r="O84" i="14"/>
  <c r="N84" i="14"/>
  <c r="M84" i="14"/>
  <c r="M79" i="14" s="1"/>
  <c r="L84" i="14"/>
  <c r="K84" i="14"/>
  <c r="J84" i="14"/>
  <c r="I84" i="14"/>
  <c r="I79" i="14" s="1"/>
  <c r="H84" i="14"/>
  <c r="G84" i="14"/>
  <c r="P80" i="14"/>
  <c r="O80" i="14"/>
  <c r="N80" i="14"/>
  <c r="N79" i="14" s="1"/>
  <c r="M80" i="14"/>
  <c r="L80" i="14"/>
  <c r="L79" i="14" s="1"/>
  <c r="K80" i="14"/>
  <c r="K79" i="14" s="1"/>
  <c r="J80" i="14"/>
  <c r="I80" i="14"/>
  <c r="H80" i="14"/>
  <c r="H79" i="14" s="1"/>
  <c r="G80" i="14"/>
  <c r="G79" i="14" s="1"/>
  <c r="P79" i="14"/>
  <c r="O79" i="14"/>
  <c r="J79" i="14"/>
  <c r="P75" i="14"/>
  <c r="O75" i="14"/>
  <c r="N75" i="14"/>
  <c r="M75" i="14"/>
  <c r="L75" i="14"/>
  <c r="K75" i="14"/>
  <c r="J75" i="14"/>
  <c r="I75" i="14"/>
  <c r="H75" i="14"/>
  <c r="G75" i="14"/>
  <c r="P71" i="14"/>
  <c r="O71" i="14"/>
  <c r="N71" i="14"/>
  <c r="M71" i="14"/>
  <c r="L71" i="14"/>
  <c r="L58" i="14" s="1"/>
  <c r="K71" i="14"/>
  <c r="J71" i="14"/>
  <c r="I71" i="14"/>
  <c r="H71" i="14"/>
  <c r="G71" i="14"/>
  <c r="P67" i="14"/>
  <c r="O67" i="14"/>
  <c r="N67" i="14"/>
  <c r="M67" i="14"/>
  <c r="L67" i="14"/>
  <c r="K67" i="14"/>
  <c r="J67" i="14"/>
  <c r="J58" i="14" s="1"/>
  <c r="I67" i="14"/>
  <c r="H67" i="14"/>
  <c r="G67" i="14"/>
  <c r="P63" i="14"/>
  <c r="O63" i="14"/>
  <c r="N63" i="14"/>
  <c r="M63" i="14"/>
  <c r="M58" i="14" s="1"/>
  <c r="L63" i="14"/>
  <c r="K63" i="14"/>
  <c r="J63" i="14"/>
  <c r="I63" i="14"/>
  <c r="I58" i="14" s="1"/>
  <c r="H63" i="14"/>
  <c r="G63" i="14"/>
  <c r="P59" i="14"/>
  <c r="O59" i="14"/>
  <c r="N59" i="14"/>
  <c r="N58" i="14" s="1"/>
  <c r="M59" i="14"/>
  <c r="L59" i="14"/>
  <c r="K59" i="14"/>
  <c r="K58" i="14" s="1"/>
  <c r="J59" i="14"/>
  <c r="I59" i="14"/>
  <c r="H59" i="14"/>
  <c r="H58" i="14" s="1"/>
  <c r="G59" i="14"/>
  <c r="G58" i="14" s="1"/>
  <c r="P58" i="14"/>
  <c r="O58" i="14"/>
  <c r="P54" i="14"/>
  <c r="O54" i="14"/>
  <c r="O49" i="14" s="1"/>
  <c r="O10" i="14" s="1"/>
  <c r="N54" i="14"/>
  <c r="M54" i="14"/>
  <c r="L54" i="14"/>
  <c r="K54" i="14"/>
  <c r="J54" i="14"/>
  <c r="I54" i="14"/>
  <c r="H54" i="14"/>
  <c r="G54" i="14"/>
  <c r="G49" i="14" s="1"/>
  <c r="P50" i="14"/>
  <c r="O50" i="14"/>
  <c r="N50" i="14"/>
  <c r="N49" i="14" s="1"/>
  <c r="M50" i="14"/>
  <c r="M49" i="14" s="1"/>
  <c r="L50" i="14"/>
  <c r="L49" i="14" s="1"/>
  <c r="K50" i="14"/>
  <c r="J50" i="14"/>
  <c r="I50" i="14"/>
  <c r="H50" i="14"/>
  <c r="H49" i="14" s="1"/>
  <c r="G50" i="14"/>
  <c r="P49" i="14"/>
  <c r="K49" i="14"/>
  <c r="J49" i="14"/>
  <c r="I49" i="14"/>
  <c r="P45" i="14"/>
  <c r="O45" i="14"/>
  <c r="N45" i="14"/>
  <c r="M45" i="14"/>
  <c r="L45" i="14"/>
  <c r="K45" i="14"/>
  <c r="J45" i="14"/>
  <c r="I45" i="14"/>
  <c r="H45" i="14"/>
  <c r="H24" i="14" s="1"/>
  <c r="G45" i="14"/>
  <c r="P41" i="14"/>
  <c r="O41" i="14"/>
  <c r="N41" i="14"/>
  <c r="M41" i="14"/>
  <c r="L41" i="14"/>
  <c r="K41" i="14"/>
  <c r="J41" i="14"/>
  <c r="I41" i="14"/>
  <c r="H41" i="14"/>
  <c r="G41" i="14"/>
  <c r="P37" i="14"/>
  <c r="O37" i="14"/>
  <c r="N37" i="14"/>
  <c r="M37" i="14"/>
  <c r="L37" i="14"/>
  <c r="K37" i="14"/>
  <c r="J37" i="14"/>
  <c r="I37" i="14"/>
  <c r="H37" i="14"/>
  <c r="G37" i="14"/>
  <c r="P33" i="14"/>
  <c r="P24" i="14" s="1"/>
  <c r="P10" i="14" s="1"/>
  <c r="O33" i="14"/>
  <c r="N33" i="14"/>
  <c r="M33" i="14"/>
  <c r="L33" i="14"/>
  <c r="K33" i="14"/>
  <c r="J33" i="14"/>
  <c r="I33" i="14"/>
  <c r="H33" i="14"/>
  <c r="G33" i="14"/>
  <c r="P29" i="14"/>
  <c r="O29" i="14"/>
  <c r="N29" i="14"/>
  <c r="N24" i="14" s="1"/>
  <c r="M29" i="14"/>
  <c r="L29" i="14"/>
  <c r="K29" i="14"/>
  <c r="J29" i="14"/>
  <c r="I29" i="14"/>
  <c r="H29" i="14"/>
  <c r="G29" i="14"/>
  <c r="P25" i="14"/>
  <c r="O25" i="14"/>
  <c r="N25" i="14"/>
  <c r="M25" i="14"/>
  <c r="M24" i="14" s="1"/>
  <c r="L25" i="14"/>
  <c r="L24" i="14" s="1"/>
  <c r="K25" i="14"/>
  <c r="J25" i="14"/>
  <c r="I25" i="14"/>
  <c r="I24" i="14" s="1"/>
  <c r="H25" i="14"/>
  <c r="G25" i="14"/>
  <c r="G24" i="14" s="1"/>
  <c r="O24" i="14"/>
  <c r="K24" i="14"/>
  <c r="J24" i="14"/>
  <c r="P20" i="14"/>
  <c r="O20" i="14"/>
  <c r="N20" i="14"/>
  <c r="M20" i="14"/>
  <c r="L20" i="14"/>
  <c r="K20" i="14"/>
  <c r="J20" i="14"/>
  <c r="I20" i="14"/>
  <c r="H20" i="14"/>
  <c r="G20" i="14"/>
  <c r="P16" i="14"/>
  <c r="O16" i="14"/>
  <c r="N16" i="14"/>
  <c r="M16" i="14"/>
  <c r="L16" i="14"/>
  <c r="K16" i="14"/>
  <c r="J16" i="14"/>
  <c r="I16" i="14"/>
  <c r="H16" i="14"/>
  <c r="G16" i="14"/>
  <c r="P12" i="14"/>
  <c r="O12" i="14"/>
  <c r="N12" i="14"/>
  <c r="M12" i="14"/>
  <c r="M11" i="14" s="1"/>
  <c r="L12" i="14"/>
  <c r="K12" i="14"/>
  <c r="J12" i="14"/>
  <c r="J11" i="14" s="1"/>
  <c r="I12" i="14"/>
  <c r="H12" i="14"/>
  <c r="H11" i="14" s="1"/>
  <c r="G12" i="14"/>
  <c r="G11" i="14" s="1"/>
  <c r="P11" i="14"/>
  <c r="O11" i="14"/>
  <c r="N11" i="14"/>
  <c r="L11" i="14"/>
  <c r="L10" i="14" s="1"/>
  <c r="K11" i="14"/>
  <c r="I11" i="14"/>
  <c r="I10" i="14" s="1"/>
  <c r="P252" i="13"/>
  <c r="O252" i="13"/>
  <c r="N252" i="13"/>
  <c r="M252" i="13"/>
  <c r="L252" i="13"/>
  <c r="K252" i="13"/>
  <c r="J252" i="13"/>
  <c r="I252" i="13"/>
  <c r="H252" i="13"/>
  <c r="G252" i="13"/>
  <c r="P248" i="13"/>
  <c r="O248" i="13"/>
  <c r="O243" i="13" s="1"/>
  <c r="N248" i="13"/>
  <c r="M248" i="13"/>
  <c r="L248" i="13"/>
  <c r="K248" i="13"/>
  <c r="K243" i="13" s="1"/>
  <c r="J248" i="13"/>
  <c r="J243" i="13" s="1"/>
  <c r="I248" i="13"/>
  <c r="H248" i="13"/>
  <c r="G248" i="13"/>
  <c r="P244" i="13"/>
  <c r="P243" i="13" s="1"/>
  <c r="O244" i="13"/>
  <c r="N244" i="13"/>
  <c r="M244" i="13"/>
  <c r="M243" i="13" s="1"/>
  <c r="L244" i="13"/>
  <c r="K244" i="13"/>
  <c r="J244" i="13"/>
  <c r="I244" i="13"/>
  <c r="I243" i="13" s="1"/>
  <c r="H244" i="13"/>
  <c r="H243" i="13" s="1"/>
  <c r="G244" i="13"/>
  <c r="N243" i="13"/>
  <c r="L243" i="13"/>
  <c r="G243" i="13"/>
  <c r="P239" i="13"/>
  <c r="O239" i="13"/>
  <c r="N239" i="13"/>
  <c r="M239" i="13"/>
  <c r="L239" i="13"/>
  <c r="L222" i="13" s="1"/>
  <c r="K239" i="13"/>
  <c r="J239" i="13"/>
  <c r="I239" i="13"/>
  <c r="H239" i="13"/>
  <c r="G239" i="13"/>
  <c r="P235" i="13"/>
  <c r="O235" i="13"/>
  <c r="N235" i="13"/>
  <c r="M235" i="13"/>
  <c r="L235" i="13"/>
  <c r="K235" i="13"/>
  <c r="J235" i="13"/>
  <c r="I235" i="13"/>
  <c r="H235" i="13"/>
  <c r="G235" i="13"/>
  <c r="P231" i="13"/>
  <c r="O231" i="13"/>
  <c r="N231" i="13"/>
  <c r="M231" i="13"/>
  <c r="L231" i="13"/>
  <c r="K231" i="13"/>
  <c r="J231" i="13"/>
  <c r="I231" i="13"/>
  <c r="H231" i="13"/>
  <c r="H222" i="13" s="1"/>
  <c r="G231" i="13"/>
  <c r="P227" i="13"/>
  <c r="O227" i="13"/>
  <c r="N227" i="13"/>
  <c r="M227" i="13"/>
  <c r="L227" i="13"/>
  <c r="K227" i="13"/>
  <c r="J227" i="13"/>
  <c r="I227" i="13"/>
  <c r="H227" i="13"/>
  <c r="G227" i="13"/>
  <c r="P223" i="13"/>
  <c r="P222" i="13" s="1"/>
  <c r="O223" i="13"/>
  <c r="N223" i="13"/>
  <c r="N222" i="13" s="1"/>
  <c r="M223" i="13"/>
  <c r="M222" i="13" s="1"/>
  <c r="L223" i="13"/>
  <c r="K223" i="13"/>
  <c r="K222" i="13" s="1"/>
  <c r="J223" i="13"/>
  <c r="J222" i="13" s="1"/>
  <c r="I223" i="13"/>
  <c r="I222" i="13" s="1"/>
  <c r="H223" i="13"/>
  <c r="G223" i="13"/>
  <c r="G222" i="13" s="1"/>
  <c r="O222" i="13"/>
  <c r="P218" i="13"/>
  <c r="O218" i="13"/>
  <c r="N218" i="13"/>
  <c r="M218" i="13"/>
  <c r="M213" i="13" s="1"/>
  <c r="L218" i="13"/>
  <c r="K218" i="13"/>
  <c r="J218" i="13"/>
  <c r="J213" i="13" s="1"/>
  <c r="I218" i="13"/>
  <c r="H218" i="13"/>
  <c r="G218" i="13"/>
  <c r="P214" i="13"/>
  <c r="O214" i="13"/>
  <c r="N214" i="13"/>
  <c r="M214" i="13"/>
  <c r="L214" i="13"/>
  <c r="K214" i="13"/>
  <c r="J214" i="13"/>
  <c r="I214" i="13"/>
  <c r="H214" i="13"/>
  <c r="H213" i="13" s="1"/>
  <c r="G214" i="13"/>
  <c r="P213" i="13"/>
  <c r="O213" i="13"/>
  <c r="N213" i="13"/>
  <c r="L213" i="13"/>
  <c r="K213" i="13"/>
  <c r="I213" i="13"/>
  <c r="G213" i="13"/>
  <c r="P209" i="13"/>
  <c r="O209" i="13"/>
  <c r="N209" i="13"/>
  <c r="M209" i="13"/>
  <c r="M188" i="13" s="1"/>
  <c r="L209" i="13"/>
  <c r="K209" i="13"/>
  <c r="J209" i="13"/>
  <c r="I209" i="13"/>
  <c r="H209" i="13"/>
  <c r="G209" i="13"/>
  <c r="P205" i="13"/>
  <c r="O205" i="13"/>
  <c r="N205" i="13"/>
  <c r="M205" i="13"/>
  <c r="L205" i="13"/>
  <c r="K205" i="13"/>
  <c r="J205" i="13"/>
  <c r="I205" i="13"/>
  <c r="H205" i="13"/>
  <c r="G205" i="13"/>
  <c r="P201" i="13"/>
  <c r="O201" i="13"/>
  <c r="N201" i="13"/>
  <c r="M201" i="13"/>
  <c r="L201" i="13"/>
  <c r="K201" i="13"/>
  <c r="J201" i="13"/>
  <c r="I201" i="13"/>
  <c r="H201" i="13"/>
  <c r="G201" i="13"/>
  <c r="P197" i="13"/>
  <c r="O197" i="13"/>
  <c r="N197" i="13"/>
  <c r="N188" i="13" s="1"/>
  <c r="M197" i="13"/>
  <c r="L197" i="13"/>
  <c r="K197" i="13"/>
  <c r="K188" i="13" s="1"/>
  <c r="J197" i="13"/>
  <c r="I197" i="13"/>
  <c r="H197" i="13"/>
  <c r="G197" i="13"/>
  <c r="G188" i="13" s="1"/>
  <c r="P193" i="13"/>
  <c r="P188" i="13" s="1"/>
  <c r="O193" i="13"/>
  <c r="N193" i="13"/>
  <c r="M193" i="13"/>
  <c r="L193" i="13"/>
  <c r="K193" i="13"/>
  <c r="J193" i="13"/>
  <c r="I193" i="13"/>
  <c r="H193" i="13"/>
  <c r="G193" i="13"/>
  <c r="P189" i="13"/>
  <c r="O189" i="13"/>
  <c r="O188" i="13" s="1"/>
  <c r="N189" i="13"/>
  <c r="M189" i="13"/>
  <c r="L189" i="13"/>
  <c r="L188" i="13" s="1"/>
  <c r="K189" i="13"/>
  <c r="J189" i="13"/>
  <c r="J188" i="13" s="1"/>
  <c r="J174" i="13" s="1"/>
  <c r="I189" i="13"/>
  <c r="H189" i="13"/>
  <c r="H188" i="13" s="1"/>
  <c r="G189" i="13"/>
  <c r="I188" i="13"/>
  <c r="P184" i="13"/>
  <c r="O184" i="13"/>
  <c r="N184" i="13"/>
  <c r="M184" i="13"/>
  <c r="L184" i="13"/>
  <c r="K184" i="13"/>
  <c r="J184" i="13"/>
  <c r="I184" i="13"/>
  <c r="H184" i="13"/>
  <c r="G184" i="13"/>
  <c r="P180" i="13"/>
  <c r="P175" i="13"/>
  <c r="O180" i="13"/>
  <c r="N180" i="13"/>
  <c r="M180" i="13"/>
  <c r="L180" i="13"/>
  <c r="K180" i="13"/>
  <c r="J180" i="13"/>
  <c r="I180" i="13"/>
  <c r="H180" i="13"/>
  <c r="G180" i="13"/>
  <c r="P176" i="13"/>
  <c r="O176" i="13"/>
  <c r="O175" i="13" s="1"/>
  <c r="N176" i="13"/>
  <c r="M176" i="13"/>
  <c r="M175" i="13" s="1"/>
  <c r="L176" i="13"/>
  <c r="L175" i="13" s="1"/>
  <c r="K176" i="13"/>
  <c r="K175" i="13" s="1"/>
  <c r="K174" i="13" s="1"/>
  <c r="J176" i="13"/>
  <c r="I176" i="13"/>
  <c r="H176" i="13"/>
  <c r="G176" i="13"/>
  <c r="G175" i="13" s="1"/>
  <c r="N175" i="13"/>
  <c r="N174" i="13" s="1"/>
  <c r="J175" i="13"/>
  <c r="I175" i="13"/>
  <c r="I174" i="13" s="1"/>
  <c r="H175" i="13"/>
  <c r="P170" i="13"/>
  <c r="O170" i="13"/>
  <c r="N170" i="13"/>
  <c r="M170" i="13"/>
  <c r="L170" i="13"/>
  <c r="K170" i="13"/>
  <c r="J170" i="13"/>
  <c r="I170" i="13"/>
  <c r="H170" i="13"/>
  <c r="G170" i="13"/>
  <c r="P166" i="13"/>
  <c r="P161" i="13" s="1"/>
  <c r="O166" i="13"/>
  <c r="N166" i="13"/>
  <c r="M166" i="13"/>
  <c r="M161" i="13" s="1"/>
  <c r="L166" i="13"/>
  <c r="K166" i="13"/>
  <c r="J166" i="13"/>
  <c r="I166" i="13"/>
  <c r="I161" i="13" s="1"/>
  <c r="H166" i="13"/>
  <c r="H161" i="13" s="1"/>
  <c r="G166" i="13"/>
  <c r="P162" i="13"/>
  <c r="O162" i="13"/>
  <c r="N162" i="13"/>
  <c r="N161" i="13" s="1"/>
  <c r="M162" i="13"/>
  <c r="L162" i="13"/>
  <c r="K162" i="13"/>
  <c r="K161" i="13" s="1"/>
  <c r="J162" i="13"/>
  <c r="I162" i="13"/>
  <c r="H162" i="13"/>
  <c r="G162" i="13"/>
  <c r="G161" i="13" s="1"/>
  <c r="O161" i="13"/>
  <c r="L161" i="13"/>
  <c r="J161" i="13"/>
  <c r="P157" i="13"/>
  <c r="O157" i="13"/>
  <c r="N157" i="13"/>
  <c r="M157" i="13"/>
  <c r="L157" i="13"/>
  <c r="K157" i="13"/>
  <c r="J157" i="13"/>
  <c r="J140" i="13" s="1"/>
  <c r="I157" i="13"/>
  <c r="H157" i="13"/>
  <c r="G157" i="13"/>
  <c r="G140" i="13" s="1"/>
  <c r="P153" i="13"/>
  <c r="O153" i="13"/>
  <c r="N153" i="13"/>
  <c r="M153" i="13"/>
  <c r="L153" i="13"/>
  <c r="K153" i="13"/>
  <c r="J153" i="13"/>
  <c r="I153" i="13"/>
  <c r="H153" i="13"/>
  <c r="G153" i="13"/>
  <c r="P149" i="13"/>
  <c r="O149" i="13"/>
  <c r="N149" i="13"/>
  <c r="M149" i="13"/>
  <c r="L149" i="13"/>
  <c r="K149" i="13"/>
  <c r="K140" i="13" s="1"/>
  <c r="J149" i="13"/>
  <c r="I149" i="13"/>
  <c r="H149" i="13"/>
  <c r="G149" i="13"/>
  <c r="P145" i="13"/>
  <c r="P140" i="13" s="1"/>
  <c r="O145" i="13"/>
  <c r="N145" i="13"/>
  <c r="M145" i="13"/>
  <c r="L145" i="13"/>
  <c r="K145" i="13"/>
  <c r="J145" i="13"/>
  <c r="I145" i="13"/>
  <c r="H145" i="13"/>
  <c r="G145" i="13"/>
  <c r="P141" i="13"/>
  <c r="O141" i="13"/>
  <c r="O140" i="13"/>
  <c r="N141" i="13"/>
  <c r="N140" i="13" s="1"/>
  <c r="M141" i="13"/>
  <c r="L141" i="13"/>
  <c r="K141" i="13"/>
  <c r="J141" i="13"/>
  <c r="I141" i="13"/>
  <c r="I140" i="13" s="1"/>
  <c r="H141" i="13"/>
  <c r="H140" i="13" s="1"/>
  <c r="G141" i="13"/>
  <c r="M140" i="13"/>
  <c r="L140" i="13"/>
  <c r="P136" i="13"/>
  <c r="P131" i="13" s="1"/>
  <c r="O136" i="13"/>
  <c r="N136" i="13"/>
  <c r="M136" i="13"/>
  <c r="L136" i="13"/>
  <c r="K136" i="13"/>
  <c r="J136" i="13"/>
  <c r="I136" i="13"/>
  <c r="H136" i="13"/>
  <c r="G136" i="13"/>
  <c r="P132" i="13"/>
  <c r="O132" i="13"/>
  <c r="O131" i="13" s="1"/>
  <c r="N132" i="13"/>
  <c r="N131" i="13" s="1"/>
  <c r="M132" i="13"/>
  <c r="L132" i="13"/>
  <c r="K132" i="13"/>
  <c r="K131" i="13" s="1"/>
  <c r="J132" i="13"/>
  <c r="J131" i="13" s="1"/>
  <c r="I132" i="13"/>
  <c r="H132" i="13"/>
  <c r="H131" i="13" s="1"/>
  <c r="G132" i="13"/>
  <c r="M131" i="13"/>
  <c r="L131" i="13"/>
  <c r="I131" i="13"/>
  <c r="G131" i="13"/>
  <c r="P127" i="13"/>
  <c r="O127" i="13"/>
  <c r="N127" i="13"/>
  <c r="M127" i="13"/>
  <c r="L127" i="13"/>
  <c r="K127" i="13"/>
  <c r="J127" i="13"/>
  <c r="I127" i="13"/>
  <c r="H127" i="13"/>
  <c r="G127" i="13"/>
  <c r="P123" i="13"/>
  <c r="O123" i="13"/>
  <c r="O106" i="13" s="1"/>
  <c r="N123" i="13"/>
  <c r="M123" i="13"/>
  <c r="L123" i="13"/>
  <c r="K123" i="13"/>
  <c r="J123" i="13"/>
  <c r="I123" i="13"/>
  <c r="H123" i="13"/>
  <c r="G123" i="13"/>
  <c r="P119" i="13"/>
  <c r="O119" i="13"/>
  <c r="N119" i="13"/>
  <c r="M119" i="13"/>
  <c r="M106" i="13" s="1"/>
  <c r="L119" i="13"/>
  <c r="K119" i="13"/>
  <c r="J119" i="13"/>
  <c r="I119" i="13"/>
  <c r="H119" i="13"/>
  <c r="G119" i="13"/>
  <c r="P115" i="13"/>
  <c r="P106" i="13" s="1"/>
  <c r="O115" i="13"/>
  <c r="N115" i="13"/>
  <c r="M115" i="13"/>
  <c r="L115" i="13"/>
  <c r="K115" i="13"/>
  <c r="K106" i="13" s="1"/>
  <c r="J115" i="13"/>
  <c r="I115" i="13"/>
  <c r="H115" i="13"/>
  <c r="G115" i="13"/>
  <c r="P111" i="13"/>
  <c r="O111" i="13"/>
  <c r="N111" i="13"/>
  <c r="N106" i="13" s="1"/>
  <c r="M111" i="13"/>
  <c r="L111" i="13"/>
  <c r="K111" i="13"/>
  <c r="J111" i="13"/>
  <c r="I111" i="13"/>
  <c r="I106" i="13" s="1"/>
  <c r="H111" i="13"/>
  <c r="G111" i="13"/>
  <c r="P107" i="13"/>
  <c r="O107" i="13"/>
  <c r="N107" i="13"/>
  <c r="M107" i="13"/>
  <c r="L107" i="13"/>
  <c r="K107" i="13"/>
  <c r="J107" i="13"/>
  <c r="J106" i="13" s="1"/>
  <c r="I107" i="13"/>
  <c r="H107" i="13"/>
  <c r="G107" i="13"/>
  <c r="G106" i="13" s="1"/>
  <c r="L106" i="13"/>
  <c r="H106" i="13"/>
  <c r="P102" i="13"/>
  <c r="O102" i="13"/>
  <c r="N102" i="13"/>
  <c r="M102" i="13"/>
  <c r="L102" i="13"/>
  <c r="K102" i="13"/>
  <c r="J102" i="13"/>
  <c r="I102" i="13"/>
  <c r="I93" i="13" s="1"/>
  <c r="H102" i="13"/>
  <c r="G102" i="13"/>
  <c r="P98" i="13"/>
  <c r="O98" i="13"/>
  <c r="N98" i="13"/>
  <c r="N93" i="13" s="1"/>
  <c r="M98" i="13"/>
  <c r="L98" i="13"/>
  <c r="K98" i="13"/>
  <c r="J98" i="13"/>
  <c r="I98" i="13"/>
  <c r="H98" i="13"/>
  <c r="H93" i="13"/>
  <c r="G98" i="13"/>
  <c r="P94" i="13"/>
  <c r="O94" i="13"/>
  <c r="N94" i="13"/>
  <c r="M94" i="13"/>
  <c r="L94" i="13"/>
  <c r="K94" i="13"/>
  <c r="K93" i="13" s="1"/>
  <c r="K92" i="13" s="1"/>
  <c r="J94" i="13"/>
  <c r="I94" i="13"/>
  <c r="H94" i="13"/>
  <c r="G94" i="13"/>
  <c r="G93" i="13" s="1"/>
  <c r="P93" i="13"/>
  <c r="O93" i="13"/>
  <c r="O92" i="13" s="1"/>
  <c r="M93" i="13"/>
  <c r="M92" i="13" s="1"/>
  <c r="L93" i="13"/>
  <c r="L92" i="13" s="1"/>
  <c r="J93" i="13"/>
  <c r="P88" i="13"/>
  <c r="O88" i="13"/>
  <c r="N88" i="13"/>
  <c r="M88" i="13"/>
  <c r="L88" i="13"/>
  <c r="K88" i="13"/>
  <c r="J88" i="13"/>
  <c r="I88" i="13"/>
  <c r="H88" i="13"/>
  <c r="G88" i="13"/>
  <c r="P84" i="13"/>
  <c r="O84" i="13"/>
  <c r="N84" i="13"/>
  <c r="N79" i="13" s="1"/>
  <c r="M84" i="13"/>
  <c r="L84" i="13"/>
  <c r="K84" i="13"/>
  <c r="J84" i="13"/>
  <c r="I84" i="13"/>
  <c r="H84" i="13"/>
  <c r="G84" i="13"/>
  <c r="P80" i="13"/>
  <c r="O80" i="13"/>
  <c r="N80" i="13"/>
  <c r="M80" i="13"/>
  <c r="L80" i="13"/>
  <c r="K80" i="13"/>
  <c r="J80" i="13"/>
  <c r="I80" i="13"/>
  <c r="H80" i="13"/>
  <c r="G80" i="13"/>
  <c r="G79" i="13" s="1"/>
  <c r="P79" i="13"/>
  <c r="O79" i="13"/>
  <c r="M79" i="13"/>
  <c r="L79" i="13"/>
  <c r="K79" i="13"/>
  <c r="J79" i="13"/>
  <c r="I79" i="13"/>
  <c r="H79" i="13"/>
  <c r="P75" i="13"/>
  <c r="O75" i="13"/>
  <c r="N75" i="13"/>
  <c r="M75" i="13"/>
  <c r="L75" i="13"/>
  <c r="K75" i="13"/>
  <c r="J75" i="13"/>
  <c r="I75" i="13"/>
  <c r="H75" i="13"/>
  <c r="G75" i="13"/>
  <c r="P71" i="13"/>
  <c r="O71" i="13"/>
  <c r="N71" i="13"/>
  <c r="M71" i="13"/>
  <c r="L71" i="13"/>
  <c r="K71" i="13"/>
  <c r="J71" i="13"/>
  <c r="I71" i="13"/>
  <c r="H71" i="13"/>
  <c r="G71" i="13"/>
  <c r="G58" i="13" s="1"/>
  <c r="P67" i="13"/>
  <c r="O67" i="13"/>
  <c r="N67" i="13"/>
  <c r="M67" i="13"/>
  <c r="L67" i="13"/>
  <c r="K67" i="13"/>
  <c r="J67" i="13"/>
  <c r="I67" i="13"/>
  <c r="H67" i="13"/>
  <c r="G67" i="13"/>
  <c r="P63" i="13"/>
  <c r="O63" i="13"/>
  <c r="O58" i="13" s="1"/>
  <c r="N63" i="13"/>
  <c r="M63" i="13"/>
  <c r="L63" i="13"/>
  <c r="K63" i="13"/>
  <c r="J63" i="13"/>
  <c r="I63" i="13"/>
  <c r="H63" i="13"/>
  <c r="G63" i="13"/>
  <c r="P59" i="13"/>
  <c r="P58" i="13"/>
  <c r="O59" i="13"/>
  <c r="N59" i="13"/>
  <c r="N58" i="13" s="1"/>
  <c r="M59" i="13"/>
  <c r="L59" i="13"/>
  <c r="K59" i="13"/>
  <c r="J59" i="13"/>
  <c r="J58" i="13" s="1"/>
  <c r="I59" i="13"/>
  <c r="I58" i="13" s="1"/>
  <c r="H59" i="13"/>
  <c r="G59" i="13"/>
  <c r="M58" i="13"/>
  <c r="L58" i="13"/>
  <c r="K58" i="13"/>
  <c r="H58" i="13"/>
  <c r="P54" i="13"/>
  <c r="O54" i="13"/>
  <c r="N54" i="13"/>
  <c r="M54" i="13"/>
  <c r="L54" i="13"/>
  <c r="K54" i="13"/>
  <c r="J54" i="13"/>
  <c r="I54" i="13"/>
  <c r="H54" i="13"/>
  <c r="G54" i="13"/>
  <c r="P50" i="13"/>
  <c r="P49" i="13" s="1"/>
  <c r="O50" i="13"/>
  <c r="N50" i="13"/>
  <c r="M50" i="13"/>
  <c r="L50" i="13"/>
  <c r="L49" i="13" s="1"/>
  <c r="K50" i="13"/>
  <c r="K49" i="13" s="1"/>
  <c r="J50" i="13"/>
  <c r="J49" i="13" s="1"/>
  <c r="I50" i="13"/>
  <c r="H50" i="13"/>
  <c r="G50" i="13"/>
  <c r="O49" i="13"/>
  <c r="N49" i="13"/>
  <c r="M49" i="13"/>
  <c r="I49" i="13"/>
  <c r="H49" i="13"/>
  <c r="G49" i="13"/>
  <c r="P45" i="13"/>
  <c r="O45" i="13"/>
  <c r="N45" i="13"/>
  <c r="M45" i="13"/>
  <c r="L45" i="13"/>
  <c r="K45" i="13"/>
  <c r="J45" i="13"/>
  <c r="I45" i="13"/>
  <c r="H45" i="13"/>
  <c r="G45" i="13"/>
  <c r="P41" i="13"/>
  <c r="O41" i="13"/>
  <c r="N41" i="13"/>
  <c r="M41" i="13"/>
  <c r="L41" i="13"/>
  <c r="K41" i="13"/>
  <c r="J41" i="13"/>
  <c r="I41" i="13"/>
  <c r="H41" i="13"/>
  <c r="G41" i="13"/>
  <c r="P37" i="13"/>
  <c r="O37" i="13"/>
  <c r="N37" i="13"/>
  <c r="M37" i="13"/>
  <c r="M24" i="13" s="1"/>
  <c r="L37" i="13"/>
  <c r="K37" i="13"/>
  <c r="J37" i="13"/>
  <c r="I37" i="13"/>
  <c r="H37" i="13"/>
  <c r="G37" i="13"/>
  <c r="P33" i="13"/>
  <c r="O33" i="13"/>
  <c r="N33" i="13"/>
  <c r="M33" i="13"/>
  <c r="L33" i="13"/>
  <c r="K33" i="13"/>
  <c r="K24" i="13" s="1"/>
  <c r="J33" i="13"/>
  <c r="I33" i="13"/>
  <c r="H33" i="13"/>
  <c r="G33" i="13"/>
  <c r="P29" i="13"/>
  <c r="O29" i="13"/>
  <c r="N29" i="13"/>
  <c r="M29" i="13"/>
  <c r="L29" i="13"/>
  <c r="K29" i="13"/>
  <c r="J29" i="13"/>
  <c r="I29" i="13"/>
  <c r="H29" i="13"/>
  <c r="G29" i="13"/>
  <c r="P25" i="13"/>
  <c r="O25" i="13"/>
  <c r="O24" i="13" s="1"/>
  <c r="N25" i="13"/>
  <c r="N24" i="13" s="1"/>
  <c r="M25" i="13"/>
  <c r="L25" i="13"/>
  <c r="K25" i="13"/>
  <c r="J25" i="13"/>
  <c r="J24" i="13" s="1"/>
  <c r="I25" i="13"/>
  <c r="I24" i="13" s="1"/>
  <c r="H25" i="13"/>
  <c r="G25" i="13"/>
  <c r="P24" i="13"/>
  <c r="L24" i="13"/>
  <c r="H24" i="13"/>
  <c r="G24" i="13"/>
  <c r="P20" i="13"/>
  <c r="O20" i="13"/>
  <c r="N20" i="13"/>
  <c r="M20" i="13"/>
  <c r="L20" i="13"/>
  <c r="K20" i="13"/>
  <c r="J20" i="13"/>
  <c r="I20" i="13"/>
  <c r="H20" i="13"/>
  <c r="G20" i="13"/>
  <c r="P16" i="13"/>
  <c r="P11" i="13" s="1"/>
  <c r="O16" i="13"/>
  <c r="N16" i="13"/>
  <c r="M16" i="13"/>
  <c r="L16" i="13"/>
  <c r="K16" i="13"/>
  <c r="J16" i="13"/>
  <c r="I16" i="13"/>
  <c r="H16" i="13"/>
  <c r="G16" i="13"/>
  <c r="P12" i="13"/>
  <c r="O12" i="13"/>
  <c r="O11" i="13"/>
  <c r="N12" i="13"/>
  <c r="N11" i="13" s="1"/>
  <c r="N10" i="13" s="1"/>
  <c r="M12" i="13"/>
  <c r="L12" i="13"/>
  <c r="K12" i="13"/>
  <c r="J12" i="13"/>
  <c r="I12" i="13"/>
  <c r="I11" i="13" s="1"/>
  <c r="H12" i="13"/>
  <c r="H11" i="13" s="1"/>
  <c r="H10" i="13" s="1"/>
  <c r="G12" i="13"/>
  <c r="M11" i="13"/>
  <c r="M10" i="13" s="1"/>
  <c r="L11" i="13"/>
  <c r="L10" i="13" s="1"/>
  <c r="K11" i="13"/>
  <c r="K10" i="13" s="1"/>
  <c r="J11" i="13"/>
  <c r="G11" i="13"/>
  <c r="G10" i="13" s="1"/>
  <c r="E190" i="12"/>
  <c r="E185" i="12" s="1"/>
  <c r="E144" i="12"/>
  <c r="E130" i="12"/>
  <c r="E129" i="12" s="1"/>
  <c r="E53" i="8" s="1"/>
  <c r="E52" i="8" s="1"/>
  <c r="E83" i="12"/>
  <c r="E69" i="12"/>
  <c r="E62" i="12"/>
  <c r="N163" i="11"/>
  <c r="I163" i="11"/>
  <c r="E163" i="11"/>
  <c r="N162" i="11"/>
  <c r="I162" i="11"/>
  <c r="E162" i="11"/>
  <c r="N161" i="11"/>
  <c r="I161" i="11"/>
  <c r="E161" i="11"/>
  <c r="N160" i="11"/>
  <c r="I160" i="11"/>
  <c r="E160" i="11"/>
  <c r="N159" i="11"/>
  <c r="I159" i="11"/>
  <c r="D159" i="11" s="1"/>
  <c r="E159" i="11"/>
  <c r="N158" i="11"/>
  <c r="I158" i="11"/>
  <c r="E158" i="11"/>
  <c r="N157" i="11"/>
  <c r="I157" i="11"/>
  <c r="E157" i="11"/>
  <c r="N156" i="11"/>
  <c r="I156" i="11"/>
  <c r="E156" i="11"/>
  <c r="N155" i="11"/>
  <c r="I155" i="11"/>
  <c r="E155" i="11"/>
  <c r="N154" i="11"/>
  <c r="I154" i="11"/>
  <c r="E154" i="11"/>
  <c r="N153" i="11"/>
  <c r="I153" i="11"/>
  <c r="E153" i="11"/>
  <c r="N152" i="11"/>
  <c r="I152" i="11"/>
  <c r="E152" i="11"/>
  <c r="N151" i="11"/>
  <c r="I151" i="11"/>
  <c r="E151" i="11"/>
  <c r="N150" i="11"/>
  <c r="I150" i="11"/>
  <c r="E150" i="11"/>
  <c r="N149" i="11"/>
  <c r="I149" i="11"/>
  <c r="E149" i="11"/>
  <c r="N148" i="11"/>
  <c r="I148" i="11"/>
  <c r="E148" i="11"/>
  <c r="D148" i="11"/>
  <c r="N147" i="11"/>
  <c r="I147" i="11"/>
  <c r="E147" i="11"/>
  <c r="N146" i="11"/>
  <c r="I146" i="11"/>
  <c r="E146" i="11"/>
  <c r="D146" i="11" s="1"/>
  <c r="N145" i="11"/>
  <c r="I145" i="11"/>
  <c r="E145" i="11"/>
  <c r="N144" i="11"/>
  <c r="I144" i="11"/>
  <c r="E144" i="11"/>
  <c r="Q142" i="11"/>
  <c r="P142" i="11"/>
  <c r="O142" i="11"/>
  <c r="N142" i="11" s="1"/>
  <c r="M142" i="11"/>
  <c r="L142" i="11"/>
  <c r="K142" i="11"/>
  <c r="J142" i="11"/>
  <c r="I142" i="11" s="1"/>
  <c r="H142" i="11"/>
  <c r="G142" i="11"/>
  <c r="F142" i="11"/>
  <c r="E142" i="11" s="1"/>
  <c r="Q141" i="11"/>
  <c r="P141" i="11"/>
  <c r="P139" i="11" s="1"/>
  <c r="O141" i="11"/>
  <c r="M141" i="11"/>
  <c r="L141" i="11"/>
  <c r="K141" i="11"/>
  <c r="J141" i="11"/>
  <c r="H141" i="11"/>
  <c r="G141" i="11"/>
  <c r="F141" i="11"/>
  <c r="Q140" i="11"/>
  <c r="P140" i="11"/>
  <c r="O140" i="11"/>
  <c r="N140" i="11" s="1"/>
  <c r="M140" i="11"/>
  <c r="L140" i="11"/>
  <c r="L139" i="11" s="1"/>
  <c r="K140" i="11"/>
  <c r="J140" i="11"/>
  <c r="I140" i="11" s="1"/>
  <c r="H140" i="11"/>
  <c r="G140" i="11"/>
  <c r="G139" i="11" s="1"/>
  <c r="F140" i="11"/>
  <c r="D139" i="11"/>
  <c r="Q138" i="11"/>
  <c r="P138" i="11"/>
  <c r="O138" i="11"/>
  <c r="N138" i="11" s="1"/>
  <c r="M138" i="11"/>
  <c r="L138" i="11"/>
  <c r="K138" i="11"/>
  <c r="J138" i="11"/>
  <c r="H138" i="11"/>
  <c r="G138" i="11"/>
  <c r="F138" i="11"/>
  <c r="Q137" i="11"/>
  <c r="Q136" i="11" s="1"/>
  <c r="P137" i="11"/>
  <c r="P136" i="11" s="1"/>
  <c r="O137" i="11"/>
  <c r="N137" i="11" s="1"/>
  <c r="M137" i="11"/>
  <c r="L137" i="11"/>
  <c r="K137" i="11"/>
  <c r="J137" i="11"/>
  <c r="H137" i="11"/>
  <c r="G137" i="11"/>
  <c r="F137" i="11"/>
  <c r="E137" i="11" s="1"/>
  <c r="D136" i="11"/>
  <c r="Q135" i="11"/>
  <c r="P135" i="11"/>
  <c r="O135" i="11"/>
  <c r="M135" i="11"/>
  <c r="L135" i="11"/>
  <c r="K135" i="11"/>
  <c r="J135" i="11"/>
  <c r="H135" i="11"/>
  <c r="G135" i="11"/>
  <c r="G30" i="11" s="1"/>
  <c r="F135" i="11"/>
  <c r="E135" i="11" s="1"/>
  <c r="Q134" i="11"/>
  <c r="P134" i="11"/>
  <c r="O134" i="11"/>
  <c r="M134" i="11"/>
  <c r="L134" i="11"/>
  <c r="K134" i="11"/>
  <c r="J134" i="11"/>
  <c r="H134" i="11"/>
  <c r="G134" i="11"/>
  <c r="F134" i="11"/>
  <c r="E134" i="11" s="1"/>
  <c r="Q133" i="11"/>
  <c r="P133" i="11"/>
  <c r="O133" i="11"/>
  <c r="M133" i="11"/>
  <c r="L133" i="11"/>
  <c r="K133" i="11"/>
  <c r="J133" i="11"/>
  <c r="H133" i="11"/>
  <c r="G133" i="11"/>
  <c r="F133" i="11"/>
  <c r="Q132" i="11"/>
  <c r="Q27" i="11" s="1"/>
  <c r="P132" i="11"/>
  <c r="O132" i="11"/>
  <c r="M132" i="11"/>
  <c r="L132" i="11"/>
  <c r="K132" i="11"/>
  <c r="I132" i="11" s="1"/>
  <c r="J132" i="11"/>
  <c r="H132" i="11"/>
  <c r="G132" i="11"/>
  <c r="F132" i="11"/>
  <c r="Q131" i="11"/>
  <c r="Q130" i="11" s="1"/>
  <c r="P131" i="11"/>
  <c r="P130" i="11" s="1"/>
  <c r="O131" i="11"/>
  <c r="O130" i="11" s="1"/>
  <c r="M131" i="11"/>
  <c r="L131" i="11"/>
  <c r="K131" i="11"/>
  <c r="J131" i="11"/>
  <c r="H131" i="11"/>
  <c r="H130" i="11" s="1"/>
  <c r="G131" i="11"/>
  <c r="F131" i="11"/>
  <c r="K130" i="11"/>
  <c r="D130" i="11"/>
  <c r="Q129" i="11"/>
  <c r="Q128" i="11" s="1"/>
  <c r="P129" i="11"/>
  <c r="O129" i="11"/>
  <c r="O128" i="11" s="1"/>
  <c r="M129" i="11"/>
  <c r="L129" i="11"/>
  <c r="L128" i="11" s="1"/>
  <c r="K129" i="11"/>
  <c r="K128" i="11" s="1"/>
  <c r="J129" i="11"/>
  <c r="J128" i="11" s="1"/>
  <c r="H129" i="11"/>
  <c r="H128" i="11" s="1"/>
  <c r="G129" i="11"/>
  <c r="F129" i="11"/>
  <c r="M128" i="11"/>
  <c r="G128" i="11"/>
  <c r="F128" i="11"/>
  <c r="D128" i="11"/>
  <c r="Q127" i="11"/>
  <c r="P127" i="11"/>
  <c r="O127" i="11"/>
  <c r="M127" i="11"/>
  <c r="L127" i="11"/>
  <c r="K127" i="11"/>
  <c r="J127" i="11"/>
  <c r="H127" i="11"/>
  <c r="G127" i="11"/>
  <c r="F127" i="11"/>
  <c r="E127" i="11" s="1"/>
  <c r="Q126" i="11"/>
  <c r="P126" i="11"/>
  <c r="O126" i="11"/>
  <c r="N126" i="11" s="1"/>
  <c r="M126" i="11"/>
  <c r="L126" i="11"/>
  <c r="K126" i="11"/>
  <c r="J126" i="11"/>
  <c r="H126" i="11"/>
  <c r="H20" i="11" s="1"/>
  <c r="G126" i="11"/>
  <c r="F126" i="11"/>
  <c r="Q125" i="11"/>
  <c r="P125" i="11"/>
  <c r="O125" i="11"/>
  <c r="M125" i="11"/>
  <c r="L125" i="11"/>
  <c r="K125" i="11"/>
  <c r="J125" i="11"/>
  <c r="H125" i="11"/>
  <c r="G125" i="11"/>
  <c r="F125" i="11"/>
  <c r="F19" i="11" s="1"/>
  <c r="Q124" i="11"/>
  <c r="P124" i="11"/>
  <c r="O124" i="11"/>
  <c r="M124" i="11"/>
  <c r="L124" i="11"/>
  <c r="K124" i="11"/>
  <c r="J124" i="11"/>
  <c r="H124" i="11"/>
  <c r="G124" i="11"/>
  <c r="F124" i="11"/>
  <c r="Q123" i="11"/>
  <c r="P123" i="11"/>
  <c r="O123" i="11"/>
  <c r="M123" i="11"/>
  <c r="L123" i="11"/>
  <c r="K123" i="11"/>
  <c r="J123" i="11"/>
  <c r="H123" i="11"/>
  <c r="G123" i="11"/>
  <c r="F123" i="11"/>
  <c r="Q122" i="11"/>
  <c r="P122" i="11"/>
  <c r="O122" i="11"/>
  <c r="M122" i="11"/>
  <c r="L122" i="11"/>
  <c r="K122" i="11"/>
  <c r="J122" i="11"/>
  <c r="H122" i="11"/>
  <c r="G122" i="11"/>
  <c r="G121" i="11" s="1"/>
  <c r="F122" i="11"/>
  <c r="D121" i="11"/>
  <c r="Q120" i="11"/>
  <c r="P120" i="11"/>
  <c r="O120" i="11"/>
  <c r="N120" i="11" s="1"/>
  <c r="M120" i="11"/>
  <c r="L120" i="11"/>
  <c r="K120" i="11"/>
  <c r="J120" i="11"/>
  <c r="H120" i="11"/>
  <c r="G120" i="11"/>
  <c r="F120" i="11"/>
  <c r="Q119" i="11"/>
  <c r="P119" i="11"/>
  <c r="N119" i="11" s="1"/>
  <c r="O119" i="11"/>
  <c r="M119" i="11"/>
  <c r="L119" i="11"/>
  <c r="L13" i="11" s="1"/>
  <c r="K119" i="11"/>
  <c r="J119" i="11"/>
  <c r="H119" i="11"/>
  <c r="G119" i="11"/>
  <c r="F119" i="11"/>
  <c r="Q118" i="11"/>
  <c r="P118" i="11"/>
  <c r="P117" i="11" s="1"/>
  <c r="O118" i="11"/>
  <c r="M118" i="11"/>
  <c r="L118" i="11"/>
  <c r="K118" i="11"/>
  <c r="J118" i="11"/>
  <c r="J117" i="11" s="1"/>
  <c r="H118" i="11"/>
  <c r="G118" i="11"/>
  <c r="F118" i="11"/>
  <c r="D117" i="11"/>
  <c r="N115" i="11"/>
  <c r="I115" i="11"/>
  <c r="E115" i="11"/>
  <c r="N114" i="11"/>
  <c r="I114" i="11"/>
  <c r="E114" i="11"/>
  <c r="N113" i="11"/>
  <c r="I113" i="11"/>
  <c r="E113" i="11"/>
  <c r="N112" i="11"/>
  <c r="I112" i="11"/>
  <c r="E112" i="11"/>
  <c r="N111" i="11"/>
  <c r="I111" i="11"/>
  <c r="E111" i="11"/>
  <c r="N110" i="11"/>
  <c r="I110" i="11"/>
  <c r="E110" i="11"/>
  <c r="N109" i="11"/>
  <c r="I109" i="11"/>
  <c r="E109" i="11"/>
  <c r="N108" i="11"/>
  <c r="I108" i="11"/>
  <c r="E108" i="11"/>
  <c r="N107" i="11"/>
  <c r="I107" i="11"/>
  <c r="E107" i="11"/>
  <c r="N106" i="11"/>
  <c r="I106" i="11"/>
  <c r="E106" i="11"/>
  <c r="N105" i="11"/>
  <c r="I105" i="11"/>
  <c r="E105" i="11"/>
  <c r="N104" i="11"/>
  <c r="I104" i="11"/>
  <c r="E104" i="11"/>
  <c r="N103" i="11"/>
  <c r="I103" i="11"/>
  <c r="E103" i="11"/>
  <c r="N102" i="11"/>
  <c r="I102" i="11"/>
  <c r="E102" i="11"/>
  <c r="N101" i="11"/>
  <c r="I101" i="11"/>
  <c r="E101" i="11"/>
  <c r="N100" i="11"/>
  <c r="I100" i="11"/>
  <c r="E100" i="11"/>
  <c r="N99" i="11"/>
  <c r="I99" i="11"/>
  <c r="E99" i="11"/>
  <c r="N98" i="11"/>
  <c r="I98" i="11"/>
  <c r="E98" i="11"/>
  <c r="N97" i="11"/>
  <c r="I97" i="11"/>
  <c r="E97" i="11"/>
  <c r="N96" i="11"/>
  <c r="I96" i="11"/>
  <c r="E96" i="11"/>
  <c r="N95" i="11"/>
  <c r="I95" i="11"/>
  <c r="E95" i="11"/>
  <c r="Q93" i="11"/>
  <c r="Q90" i="11" s="1"/>
  <c r="P93" i="11"/>
  <c r="O93" i="11"/>
  <c r="M93" i="11"/>
  <c r="L93" i="11"/>
  <c r="K93" i="11"/>
  <c r="J93" i="11"/>
  <c r="H93" i="11"/>
  <c r="G93" i="11"/>
  <c r="G37" i="11" s="1"/>
  <c r="F93" i="11"/>
  <c r="Q92" i="11"/>
  <c r="P92" i="11"/>
  <c r="O92" i="11"/>
  <c r="M92" i="11"/>
  <c r="L92" i="11"/>
  <c r="K92" i="11"/>
  <c r="K36" i="11" s="1"/>
  <c r="J92" i="11"/>
  <c r="J36" i="11" s="1"/>
  <c r="H92" i="11"/>
  <c r="G92" i="11"/>
  <c r="G36" i="11" s="1"/>
  <c r="F92" i="11"/>
  <c r="Q91" i="11"/>
  <c r="P91" i="11"/>
  <c r="O91" i="11"/>
  <c r="N91" i="11"/>
  <c r="M91" i="11"/>
  <c r="L91" i="11"/>
  <c r="L90" i="11" s="1"/>
  <c r="K91" i="11"/>
  <c r="J91" i="11"/>
  <c r="H91" i="11"/>
  <c r="G91" i="11"/>
  <c r="F91" i="11"/>
  <c r="D90" i="11"/>
  <c r="Q89" i="11"/>
  <c r="Q33" i="11" s="1"/>
  <c r="P89" i="11"/>
  <c r="O89" i="11"/>
  <c r="O33" i="11" s="1"/>
  <c r="M89" i="11"/>
  <c r="L89" i="11"/>
  <c r="I89" i="11" s="1"/>
  <c r="K89" i="11"/>
  <c r="J89" i="11"/>
  <c r="H89" i="11"/>
  <c r="H33" i="11" s="1"/>
  <c r="G89" i="11"/>
  <c r="G87" i="11" s="1"/>
  <c r="F89" i="11"/>
  <c r="Q88" i="11"/>
  <c r="P88" i="11"/>
  <c r="O88" i="11"/>
  <c r="O87" i="11" s="1"/>
  <c r="M88" i="11"/>
  <c r="M32" i="11" s="1"/>
  <c r="L88" i="11"/>
  <c r="K88" i="11"/>
  <c r="K87" i="11" s="1"/>
  <c r="J88" i="11"/>
  <c r="J87" i="11" s="1"/>
  <c r="H88" i="11"/>
  <c r="G88" i="11"/>
  <c r="F88" i="11"/>
  <c r="F87" i="11" s="1"/>
  <c r="D87" i="11"/>
  <c r="Q86" i="11"/>
  <c r="P86" i="11"/>
  <c r="O86" i="11"/>
  <c r="M86" i="11"/>
  <c r="L86" i="11"/>
  <c r="K86" i="11"/>
  <c r="J86" i="11"/>
  <c r="H86" i="11"/>
  <c r="H30" i="11" s="1"/>
  <c r="G86" i="11"/>
  <c r="F86" i="11"/>
  <c r="Q85" i="11"/>
  <c r="P85" i="11"/>
  <c r="O85" i="11"/>
  <c r="M85" i="11"/>
  <c r="M29" i="11" s="1"/>
  <c r="L85" i="11"/>
  <c r="K85" i="11"/>
  <c r="J85" i="11"/>
  <c r="I85" i="11" s="1"/>
  <c r="H85" i="11"/>
  <c r="G85" i="11"/>
  <c r="F85" i="11"/>
  <c r="Q84" i="11"/>
  <c r="P84" i="11"/>
  <c r="O84" i="11"/>
  <c r="N84" i="11" s="1"/>
  <c r="M84" i="11"/>
  <c r="L84" i="11"/>
  <c r="K84" i="11"/>
  <c r="J84" i="11"/>
  <c r="H84" i="11"/>
  <c r="H28" i="11" s="1"/>
  <c r="G84" i="11"/>
  <c r="F84" i="11"/>
  <c r="Q83" i="11"/>
  <c r="P83" i="11"/>
  <c r="O83" i="11"/>
  <c r="M83" i="11"/>
  <c r="L83" i="11"/>
  <c r="L27" i="11" s="1"/>
  <c r="K83" i="11"/>
  <c r="J83" i="11"/>
  <c r="H83" i="11"/>
  <c r="G83" i="11"/>
  <c r="G27" i="11" s="1"/>
  <c r="F83" i="11"/>
  <c r="Q82" i="11"/>
  <c r="P82" i="11"/>
  <c r="O82" i="11"/>
  <c r="M82" i="11"/>
  <c r="L82" i="11"/>
  <c r="L81" i="11" s="1"/>
  <c r="K82" i="11"/>
  <c r="J82" i="11"/>
  <c r="H82" i="11"/>
  <c r="G82" i="11"/>
  <c r="F82" i="11"/>
  <c r="F26" i="11" s="1"/>
  <c r="Q81" i="11"/>
  <c r="M81" i="11"/>
  <c r="K81" i="11"/>
  <c r="D81" i="11"/>
  <c r="Q80" i="11"/>
  <c r="P80" i="11"/>
  <c r="O80" i="11"/>
  <c r="M80" i="11"/>
  <c r="L80" i="11"/>
  <c r="K80" i="11"/>
  <c r="J80" i="11"/>
  <c r="H80" i="11"/>
  <c r="G80" i="11"/>
  <c r="F80" i="11"/>
  <c r="Q79" i="11"/>
  <c r="P79" i="11"/>
  <c r="O79" i="11"/>
  <c r="O78" i="11" s="1"/>
  <c r="M79" i="11"/>
  <c r="L79" i="11"/>
  <c r="K79" i="11"/>
  <c r="K78" i="11" s="1"/>
  <c r="J79" i="11"/>
  <c r="H79" i="11"/>
  <c r="G79" i="11"/>
  <c r="F79" i="11"/>
  <c r="F78" i="11" s="1"/>
  <c r="D78" i="11"/>
  <c r="Q77" i="11"/>
  <c r="Q21" i="11" s="1"/>
  <c r="P77" i="11"/>
  <c r="P21" i="11" s="1"/>
  <c r="O77" i="11"/>
  <c r="M77" i="11"/>
  <c r="L77" i="11"/>
  <c r="K77" i="11"/>
  <c r="J77" i="11"/>
  <c r="H77" i="11"/>
  <c r="G77" i="11"/>
  <c r="F77" i="11"/>
  <c r="F21" i="11" s="1"/>
  <c r="Q76" i="11"/>
  <c r="P76" i="11"/>
  <c r="P20" i="11" s="1"/>
  <c r="O76" i="11"/>
  <c r="O20" i="11" s="1"/>
  <c r="M76" i="11"/>
  <c r="L76" i="11"/>
  <c r="K76" i="11"/>
  <c r="K20" i="11" s="1"/>
  <c r="J76" i="11"/>
  <c r="H76" i="11"/>
  <c r="G76" i="11"/>
  <c r="G71" i="11" s="1"/>
  <c r="F76" i="11"/>
  <c r="Q75" i="11"/>
  <c r="Q19" i="11" s="1"/>
  <c r="P75" i="11"/>
  <c r="O75" i="11"/>
  <c r="O19" i="11" s="1"/>
  <c r="M75" i="11"/>
  <c r="M19" i="11" s="1"/>
  <c r="L75" i="11"/>
  <c r="K75" i="11"/>
  <c r="J75" i="11"/>
  <c r="H75" i="11"/>
  <c r="G75" i="11"/>
  <c r="F75" i="11"/>
  <c r="Q74" i="11"/>
  <c r="Q18" i="11" s="1"/>
  <c r="P74" i="11"/>
  <c r="O74" i="11"/>
  <c r="M74" i="11"/>
  <c r="M18" i="11" s="1"/>
  <c r="L74" i="11"/>
  <c r="L18" i="11" s="1"/>
  <c r="K74" i="11"/>
  <c r="J74" i="11"/>
  <c r="J18" i="11" s="1"/>
  <c r="H74" i="11"/>
  <c r="G74" i="11"/>
  <c r="F74" i="11"/>
  <c r="E74" i="11" s="1"/>
  <c r="Q73" i="11"/>
  <c r="Q17" i="11" s="1"/>
  <c r="P73" i="11"/>
  <c r="O73" i="11"/>
  <c r="O17" i="11" s="1"/>
  <c r="M73" i="11"/>
  <c r="M17" i="11" s="1"/>
  <c r="L73" i="11"/>
  <c r="L17" i="11" s="1"/>
  <c r="K73" i="11"/>
  <c r="J73" i="11"/>
  <c r="J17" i="11" s="1"/>
  <c r="H73" i="11"/>
  <c r="G73" i="11"/>
  <c r="F73" i="11"/>
  <c r="Q72" i="11"/>
  <c r="P72" i="11"/>
  <c r="P71" i="11" s="1"/>
  <c r="O72" i="11"/>
  <c r="M72" i="11"/>
  <c r="L72" i="11"/>
  <c r="K72" i="11"/>
  <c r="J72" i="11"/>
  <c r="I72" i="11" s="1"/>
  <c r="H72" i="11"/>
  <c r="G72" i="11"/>
  <c r="F72" i="11"/>
  <c r="D71" i="11"/>
  <c r="Q70" i="11"/>
  <c r="P70" i="11"/>
  <c r="O70" i="11"/>
  <c r="N70" i="11" s="1"/>
  <c r="M70" i="11"/>
  <c r="L70" i="11"/>
  <c r="L14" i="11" s="1"/>
  <c r="K70" i="11"/>
  <c r="J70" i="11"/>
  <c r="H70" i="11"/>
  <c r="G70" i="11"/>
  <c r="F70" i="11"/>
  <c r="Q69" i="11"/>
  <c r="Q67" i="11" s="1"/>
  <c r="P69" i="11"/>
  <c r="O69" i="11"/>
  <c r="O13" i="11" s="1"/>
  <c r="M69" i="11"/>
  <c r="M13" i="11" s="1"/>
  <c r="L69" i="11"/>
  <c r="K69" i="11"/>
  <c r="J69" i="11"/>
  <c r="H69" i="11"/>
  <c r="G69" i="11"/>
  <c r="F69" i="11"/>
  <c r="F67" i="11" s="1"/>
  <c r="Q68" i="11"/>
  <c r="P68" i="11"/>
  <c r="O68" i="11"/>
  <c r="N68" i="11"/>
  <c r="M68" i="11"/>
  <c r="L68" i="11"/>
  <c r="K68" i="11"/>
  <c r="J68" i="11"/>
  <c r="H68" i="11"/>
  <c r="G68" i="11"/>
  <c r="F68" i="11"/>
  <c r="D67" i="11"/>
  <c r="N65" i="11"/>
  <c r="I65" i="11"/>
  <c r="E65" i="11"/>
  <c r="N64" i="11"/>
  <c r="I64" i="11"/>
  <c r="E64" i="11"/>
  <c r="N63" i="11"/>
  <c r="I63" i="11"/>
  <c r="E63" i="11"/>
  <c r="Q62" i="11"/>
  <c r="P62" i="11"/>
  <c r="O62" i="11"/>
  <c r="N62" i="11" s="1"/>
  <c r="M62" i="11"/>
  <c r="L62" i="11"/>
  <c r="K62" i="11"/>
  <c r="J62" i="11"/>
  <c r="I62" i="11" s="1"/>
  <c r="H62" i="11"/>
  <c r="G62" i="11"/>
  <c r="F62" i="11"/>
  <c r="N61" i="11"/>
  <c r="I61" i="11"/>
  <c r="E61" i="11"/>
  <c r="N60" i="11"/>
  <c r="I60" i="11"/>
  <c r="E60" i="11"/>
  <c r="Q59" i="11"/>
  <c r="P59" i="11"/>
  <c r="O59" i="11"/>
  <c r="M59" i="11"/>
  <c r="L59" i="11"/>
  <c r="K59" i="11"/>
  <c r="J59" i="11"/>
  <c r="H59" i="11"/>
  <c r="G59" i="11"/>
  <c r="F59" i="11"/>
  <c r="N58" i="11"/>
  <c r="I58" i="11"/>
  <c r="E58" i="11"/>
  <c r="N57" i="11"/>
  <c r="I57" i="11"/>
  <c r="E57" i="11"/>
  <c r="N56" i="11"/>
  <c r="I56" i="11"/>
  <c r="E56" i="11"/>
  <c r="N55" i="11"/>
  <c r="I55" i="11"/>
  <c r="E55" i="11"/>
  <c r="N54" i="11"/>
  <c r="I54" i="11"/>
  <c r="E54" i="11"/>
  <c r="Q53" i="11"/>
  <c r="P53" i="11"/>
  <c r="O53" i="11"/>
  <c r="M53" i="11"/>
  <c r="L53" i="11"/>
  <c r="K53" i="11"/>
  <c r="J53" i="11"/>
  <c r="H53" i="11"/>
  <c r="G53" i="11"/>
  <c r="F53" i="11"/>
  <c r="N52" i="11"/>
  <c r="I52" i="11"/>
  <c r="E52" i="11"/>
  <c r="N51" i="11"/>
  <c r="I51" i="11"/>
  <c r="E51" i="11"/>
  <c r="Q50" i="11"/>
  <c r="P50" i="11"/>
  <c r="O50" i="11"/>
  <c r="M50" i="11"/>
  <c r="L50" i="11"/>
  <c r="K50" i="11"/>
  <c r="J50" i="11"/>
  <c r="H50" i="11"/>
  <c r="G50" i="11"/>
  <c r="F50" i="11"/>
  <c r="N49" i="11"/>
  <c r="I49" i="11"/>
  <c r="E49" i="11"/>
  <c r="N48" i="11"/>
  <c r="I48" i="11"/>
  <c r="E48" i="11"/>
  <c r="D48" i="11" s="1"/>
  <c r="N47" i="11"/>
  <c r="I47" i="11"/>
  <c r="E47" i="11"/>
  <c r="N46" i="11"/>
  <c r="I46" i="11"/>
  <c r="E46" i="11"/>
  <c r="N45" i="11"/>
  <c r="I45" i="11"/>
  <c r="E45" i="11"/>
  <c r="N44" i="11"/>
  <c r="I44" i="11"/>
  <c r="E44" i="11"/>
  <c r="Q43" i="11"/>
  <c r="P43" i="11"/>
  <c r="O43" i="11"/>
  <c r="M43" i="11"/>
  <c r="L43" i="11"/>
  <c r="K43" i="11"/>
  <c r="J43" i="11"/>
  <c r="H43" i="11"/>
  <c r="G43" i="11"/>
  <c r="F43" i="11"/>
  <c r="N42" i="11"/>
  <c r="I42" i="11"/>
  <c r="E42" i="11"/>
  <c r="N41" i="11"/>
  <c r="I41" i="11"/>
  <c r="E41" i="11"/>
  <c r="N40" i="11"/>
  <c r="I40" i="11"/>
  <c r="E40" i="11"/>
  <c r="D40" i="11" s="1"/>
  <c r="Q39" i="11"/>
  <c r="P39" i="11"/>
  <c r="N39" i="11" s="1"/>
  <c r="O39" i="11"/>
  <c r="M39" i="11"/>
  <c r="L39" i="11"/>
  <c r="K39" i="11"/>
  <c r="J39" i="11"/>
  <c r="H39" i="11"/>
  <c r="G39" i="11"/>
  <c r="F39" i="11"/>
  <c r="O37" i="11"/>
  <c r="M37" i="11"/>
  <c r="L37" i="11"/>
  <c r="H37" i="11"/>
  <c r="Q36" i="11"/>
  <c r="M36" i="11"/>
  <c r="L36" i="11"/>
  <c r="H36" i="11"/>
  <c r="Q35" i="11"/>
  <c r="P35" i="11"/>
  <c r="O35" i="11"/>
  <c r="L35" i="11"/>
  <c r="K35" i="11"/>
  <c r="J35" i="11"/>
  <c r="H35" i="11"/>
  <c r="G35" i="11"/>
  <c r="G34" i="11" s="1"/>
  <c r="F35" i="11"/>
  <c r="P33" i="11"/>
  <c r="M33" i="11"/>
  <c r="L33" i="11"/>
  <c r="K33" i="11"/>
  <c r="F33" i="11"/>
  <c r="P32" i="11"/>
  <c r="O32" i="11"/>
  <c r="O31" i="11" s="1"/>
  <c r="L32" i="11"/>
  <c r="K32" i="11"/>
  <c r="H32" i="11"/>
  <c r="H31" i="11" s="1"/>
  <c r="G32" i="11"/>
  <c r="P30" i="11"/>
  <c r="L30" i="11"/>
  <c r="K30" i="11"/>
  <c r="F30" i="11"/>
  <c r="P29" i="11"/>
  <c r="O29" i="11"/>
  <c r="K29" i="11"/>
  <c r="J29" i="11"/>
  <c r="H29" i="11"/>
  <c r="F29" i="11"/>
  <c r="Q28" i="11"/>
  <c r="O28" i="11"/>
  <c r="L28" i="11"/>
  <c r="K28" i="11"/>
  <c r="J28" i="11"/>
  <c r="G28" i="11"/>
  <c r="F28" i="11"/>
  <c r="O27" i="11"/>
  <c r="K27" i="11"/>
  <c r="J27" i="11"/>
  <c r="Q26" i="11"/>
  <c r="P26" i="11"/>
  <c r="L26" i="11"/>
  <c r="K26" i="11"/>
  <c r="H26" i="11"/>
  <c r="O24" i="11"/>
  <c r="M24" i="11"/>
  <c r="L24" i="11"/>
  <c r="K24" i="11"/>
  <c r="J24" i="11"/>
  <c r="H24" i="11"/>
  <c r="F24" i="11"/>
  <c r="Q23" i="11"/>
  <c r="O23" i="11"/>
  <c r="O22" i="11" s="1"/>
  <c r="M23" i="11"/>
  <c r="L23" i="11"/>
  <c r="J23" i="11"/>
  <c r="H23" i="11"/>
  <c r="H22" i="11" s="1"/>
  <c r="G23" i="11"/>
  <c r="F23" i="11"/>
  <c r="M21" i="11"/>
  <c r="L21" i="11"/>
  <c r="H21" i="11"/>
  <c r="G21" i="11"/>
  <c r="L20" i="11"/>
  <c r="J20" i="11"/>
  <c r="G20" i="11"/>
  <c r="F20" i="11"/>
  <c r="L19" i="11"/>
  <c r="J19" i="11"/>
  <c r="G19" i="11"/>
  <c r="O18" i="11"/>
  <c r="G18" i="11"/>
  <c r="H17" i="11"/>
  <c r="G17" i="11"/>
  <c r="F17" i="11"/>
  <c r="Q16" i="11"/>
  <c r="O16" i="11"/>
  <c r="M16" i="11"/>
  <c r="L16" i="11"/>
  <c r="K16" i="11"/>
  <c r="J16" i="11"/>
  <c r="G16" i="11"/>
  <c r="F16" i="11"/>
  <c r="Q14" i="11"/>
  <c r="P14" i="11"/>
  <c r="M14" i="11"/>
  <c r="K14" i="11"/>
  <c r="J14" i="11"/>
  <c r="H14" i="11"/>
  <c r="F14" i="11"/>
  <c r="Q13" i="11"/>
  <c r="P13" i="11"/>
  <c r="J13" i="11"/>
  <c r="H13" i="11"/>
  <c r="G13" i="11"/>
  <c r="F13" i="11"/>
  <c r="P12" i="11"/>
  <c r="O12" i="11"/>
  <c r="N12" i="11" s="1"/>
  <c r="M12" i="11"/>
  <c r="K12" i="11"/>
  <c r="H12" i="11"/>
  <c r="G12" i="11"/>
  <c r="F107" i="10"/>
  <c r="G105" i="10" s="1"/>
  <c r="G107" i="10" s="1"/>
  <c r="E94" i="10"/>
  <c r="E90" i="10"/>
  <c r="E83" i="10"/>
  <c r="E82" i="10"/>
  <c r="E77" i="10"/>
  <c r="E73" i="10"/>
  <c r="E58" i="10"/>
  <c r="E65" i="10" s="1"/>
  <c r="E43" i="10"/>
  <c r="E41" i="10" s="1"/>
  <c r="E42" i="10"/>
  <c r="E34" i="10"/>
  <c r="E32" i="10"/>
  <c r="E28" i="10"/>
  <c r="E68" i="10" s="1"/>
  <c r="E18" i="10"/>
  <c r="E17" i="10" s="1"/>
  <c r="E27" i="10" s="1"/>
  <c r="E67" i="10" s="1"/>
  <c r="E35" i="9"/>
  <c r="E34" i="9"/>
  <c r="E33" i="9"/>
  <c r="E32" i="9" s="1"/>
  <c r="F18" i="9"/>
  <c r="E18" i="9"/>
  <c r="F14" i="9"/>
  <c r="E14" i="9"/>
  <c r="E51" i="8"/>
  <c r="E50" i="8"/>
  <c r="E48" i="8"/>
  <c r="E47" i="8" s="1"/>
  <c r="E46" i="8"/>
  <c r="E45" i="8"/>
  <c r="E44" i="8" s="1"/>
  <c r="E43" i="8"/>
  <c r="E42" i="8"/>
  <c r="E41" i="8"/>
  <c r="E39" i="8"/>
  <c r="E38" i="8"/>
  <c r="E37" i="8"/>
  <c r="E20" i="8"/>
  <c r="E11" i="8"/>
  <c r="N163" i="7"/>
  <c r="I163" i="7"/>
  <c r="E163" i="7"/>
  <c r="N162" i="7"/>
  <c r="I162" i="7"/>
  <c r="E162" i="7"/>
  <c r="N161" i="7"/>
  <c r="I161" i="7"/>
  <c r="E161" i="7"/>
  <c r="N160" i="7"/>
  <c r="I160" i="7"/>
  <c r="E160" i="7"/>
  <c r="N159" i="7"/>
  <c r="I159" i="7"/>
  <c r="E159" i="7"/>
  <c r="N158" i="7"/>
  <c r="I158" i="7"/>
  <c r="E158" i="7"/>
  <c r="N157" i="7"/>
  <c r="I157" i="7"/>
  <c r="E157" i="7"/>
  <c r="N156" i="7"/>
  <c r="I156" i="7"/>
  <c r="E156" i="7"/>
  <c r="N155" i="7"/>
  <c r="I155" i="7"/>
  <c r="E155" i="7"/>
  <c r="N154" i="7"/>
  <c r="I154" i="7"/>
  <c r="E154" i="7"/>
  <c r="N153" i="7"/>
  <c r="I153" i="7"/>
  <c r="E153" i="7"/>
  <c r="N152" i="7"/>
  <c r="I152" i="7"/>
  <c r="E152" i="7"/>
  <c r="N151" i="7"/>
  <c r="I151" i="7"/>
  <c r="E151" i="7"/>
  <c r="N150" i="7"/>
  <c r="I150" i="7"/>
  <c r="E150" i="7"/>
  <c r="N149" i="7"/>
  <c r="I149" i="7"/>
  <c r="E149" i="7"/>
  <c r="N148" i="7"/>
  <c r="I148" i="7"/>
  <c r="E148" i="7"/>
  <c r="N147" i="7"/>
  <c r="I147" i="7"/>
  <c r="E147" i="7"/>
  <c r="N146" i="7"/>
  <c r="I146" i="7"/>
  <c r="E146" i="7"/>
  <c r="N145" i="7"/>
  <c r="I145" i="7"/>
  <c r="E145" i="7"/>
  <c r="N144" i="7"/>
  <c r="I144" i="7"/>
  <c r="E144" i="7"/>
  <c r="Q142" i="7"/>
  <c r="P142" i="7"/>
  <c r="O142" i="7"/>
  <c r="M142" i="7"/>
  <c r="L142" i="7"/>
  <c r="K142" i="7"/>
  <c r="J142" i="7"/>
  <c r="H142" i="7"/>
  <c r="G142" i="7"/>
  <c r="F142" i="7"/>
  <c r="Q141" i="7"/>
  <c r="P141" i="7"/>
  <c r="O141" i="7"/>
  <c r="M141" i="7"/>
  <c r="L141" i="7"/>
  <c r="K141" i="7"/>
  <c r="I141" i="7" s="1"/>
  <c r="J141" i="7"/>
  <c r="H141" i="7"/>
  <c r="G141" i="7"/>
  <c r="F141" i="7"/>
  <c r="Q140" i="7"/>
  <c r="P140" i="7"/>
  <c r="P139" i="7" s="1"/>
  <c r="O140" i="7"/>
  <c r="O139" i="7" s="1"/>
  <c r="M140" i="7"/>
  <c r="L140" i="7"/>
  <c r="L139" i="7" s="1"/>
  <c r="K140" i="7"/>
  <c r="J140" i="7"/>
  <c r="H140" i="7"/>
  <c r="G140" i="7"/>
  <c r="G139" i="7" s="1"/>
  <c r="F140" i="7"/>
  <c r="D139" i="7"/>
  <c r="Q138" i="7"/>
  <c r="P138" i="7"/>
  <c r="O138" i="7"/>
  <c r="O33" i="7" s="1"/>
  <c r="O31" i="7" s="1"/>
  <c r="M138" i="7"/>
  <c r="L138" i="7"/>
  <c r="K138" i="7"/>
  <c r="J138" i="7"/>
  <c r="H138" i="7"/>
  <c r="G138" i="7"/>
  <c r="F138" i="7"/>
  <c r="Q137" i="7"/>
  <c r="P137" i="7"/>
  <c r="O137" i="7"/>
  <c r="M137" i="7"/>
  <c r="L137" i="7"/>
  <c r="K137" i="7"/>
  <c r="J137" i="7"/>
  <c r="J136" i="7" s="1"/>
  <c r="H137" i="7"/>
  <c r="G137" i="7"/>
  <c r="F137" i="7"/>
  <c r="F136" i="7" s="1"/>
  <c r="D136" i="7"/>
  <c r="Q135" i="7"/>
  <c r="P135" i="7"/>
  <c r="O135" i="7"/>
  <c r="M135" i="7"/>
  <c r="L135" i="7"/>
  <c r="K135" i="7"/>
  <c r="J135" i="7"/>
  <c r="H135" i="7"/>
  <c r="G135" i="7"/>
  <c r="G130" i="7" s="1"/>
  <c r="F135" i="7"/>
  <c r="Q134" i="7"/>
  <c r="P134" i="7"/>
  <c r="O134" i="7"/>
  <c r="M134" i="7"/>
  <c r="L134" i="7"/>
  <c r="K134" i="7"/>
  <c r="J134" i="7"/>
  <c r="H134" i="7"/>
  <c r="G134" i="7"/>
  <c r="F134" i="7"/>
  <c r="Q133" i="7"/>
  <c r="P133" i="7"/>
  <c r="O133" i="7"/>
  <c r="M133" i="7"/>
  <c r="L133" i="7"/>
  <c r="K133" i="7"/>
  <c r="J133" i="7"/>
  <c r="H133" i="7"/>
  <c r="G133" i="7"/>
  <c r="F133" i="7"/>
  <c r="Q132" i="7"/>
  <c r="P132" i="7"/>
  <c r="O132" i="7"/>
  <c r="M132" i="7"/>
  <c r="L132" i="7"/>
  <c r="K132" i="7"/>
  <c r="J132" i="7"/>
  <c r="H132" i="7"/>
  <c r="G132" i="7"/>
  <c r="F132" i="7"/>
  <c r="Q131" i="7"/>
  <c r="Q130" i="7" s="1"/>
  <c r="P131" i="7"/>
  <c r="P130" i="7" s="1"/>
  <c r="O131" i="7"/>
  <c r="M131" i="7"/>
  <c r="M130" i="7" s="1"/>
  <c r="L131" i="7"/>
  <c r="L130" i="7" s="1"/>
  <c r="K131" i="7"/>
  <c r="J131" i="7"/>
  <c r="J130" i="7" s="1"/>
  <c r="H131" i="7"/>
  <c r="H130" i="7" s="1"/>
  <c r="G131" i="7"/>
  <c r="F131" i="7"/>
  <c r="F130" i="7" s="1"/>
  <c r="D130" i="7"/>
  <c r="Q129" i="7"/>
  <c r="Q128" i="7" s="1"/>
  <c r="P129" i="7"/>
  <c r="P128" i="7" s="1"/>
  <c r="O129" i="7"/>
  <c r="M129" i="7"/>
  <c r="M128" i="7" s="1"/>
  <c r="L129" i="7"/>
  <c r="L128" i="7" s="1"/>
  <c r="K129" i="7"/>
  <c r="K128" i="7" s="1"/>
  <c r="J129" i="7"/>
  <c r="H129" i="7"/>
  <c r="H128" i="7" s="1"/>
  <c r="G129" i="7"/>
  <c r="G128" i="7" s="1"/>
  <c r="F129" i="7"/>
  <c r="F128" i="7" s="1"/>
  <c r="O128" i="7"/>
  <c r="D128" i="7"/>
  <c r="Q127" i="7"/>
  <c r="P127" i="7"/>
  <c r="N127" i="7" s="1"/>
  <c r="O127" i="7"/>
  <c r="M127" i="7"/>
  <c r="M21" i="7" s="1"/>
  <c r="L127" i="7"/>
  <c r="K127" i="7"/>
  <c r="J127" i="7"/>
  <c r="H127" i="7"/>
  <c r="G127" i="7"/>
  <c r="F127" i="7"/>
  <c r="Q126" i="7"/>
  <c r="P126" i="7"/>
  <c r="O126" i="7"/>
  <c r="N126" i="7" s="1"/>
  <c r="M126" i="7"/>
  <c r="L126" i="7"/>
  <c r="K126" i="7"/>
  <c r="I126" i="7" s="1"/>
  <c r="J126" i="7"/>
  <c r="H126" i="7"/>
  <c r="G126" i="7"/>
  <c r="E126" i="7" s="1"/>
  <c r="F126" i="7"/>
  <c r="Q125" i="7"/>
  <c r="P125" i="7"/>
  <c r="O125" i="7"/>
  <c r="M125" i="7"/>
  <c r="L125" i="7"/>
  <c r="K125" i="7"/>
  <c r="J125" i="7"/>
  <c r="I125" i="7" s="1"/>
  <c r="H125" i="7"/>
  <c r="G125" i="7"/>
  <c r="F125" i="7"/>
  <c r="Q124" i="7"/>
  <c r="P124" i="7"/>
  <c r="O124" i="7"/>
  <c r="M124" i="7"/>
  <c r="L124" i="7"/>
  <c r="K124" i="7"/>
  <c r="J124" i="7"/>
  <c r="H124" i="7"/>
  <c r="H18" i="7" s="1"/>
  <c r="G124" i="7"/>
  <c r="F124" i="7"/>
  <c r="Q123" i="7"/>
  <c r="P123" i="7"/>
  <c r="O123" i="7"/>
  <c r="O17" i="7" s="1"/>
  <c r="M123" i="7"/>
  <c r="L123" i="7"/>
  <c r="K123" i="7"/>
  <c r="J123" i="7"/>
  <c r="I123" i="7"/>
  <c r="H123" i="7"/>
  <c r="G123" i="7"/>
  <c r="F123" i="7"/>
  <c r="Q122" i="7"/>
  <c r="P122" i="7"/>
  <c r="O122" i="7"/>
  <c r="M122" i="7"/>
  <c r="L122" i="7"/>
  <c r="K122" i="7"/>
  <c r="J122" i="7"/>
  <c r="I122" i="7" s="1"/>
  <c r="H122" i="7"/>
  <c r="G122" i="7"/>
  <c r="F122" i="7"/>
  <c r="E122" i="7"/>
  <c r="D121" i="7"/>
  <c r="Q120" i="7"/>
  <c r="Q14" i="7" s="1"/>
  <c r="P120" i="7"/>
  <c r="O120" i="7"/>
  <c r="N120" i="7" s="1"/>
  <c r="M120" i="7"/>
  <c r="L120" i="7"/>
  <c r="K120" i="7"/>
  <c r="J120" i="7"/>
  <c r="H120" i="7"/>
  <c r="H14" i="7" s="1"/>
  <c r="G120" i="7"/>
  <c r="F120" i="7"/>
  <c r="Q119" i="7"/>
  <c r="P119" i="7"/>
  <c r="O119" i="7"/>
  <c r="M119" i="7"/>
  <c r="L119" i="7"/>
  <c r="L13" i="7" s="1"/>
  <c r="K119" i="7"/>
  <c r="J119" i="7"/>
  <c r="H119" i="7"/>
  <c r="G119" i="7"/>
  <c r="F119" i="7"/>
  <c r="F117" i="7" s="1"/>
  <c r="Q118" i="7"/>
  <c r="P118" i="7"/>
  <c r="O118" i="7"/>
  <c r="M118" i="7"/>
  <c r="M12" i="7" s="1"/>
  <c r="L118" i="7"/>
  <c r="L12" i="7" s="1"/>
  <c r="K118" i="7"/>
  <c r="J118" i="7"/>
  <c r="H118" i="7"/>
  <c r="G118" i="7"/>
  <c r="F118" i="7"/>
  <c r="D117" i="7"/>
  <c r="N115" i="7"/>
  <c r="I115" i="7"/>
  <c r="E115" i="7"/>
  <c r="N114" i="7"/>
  <c r="I114" i="7"/>
  <c r="E114" i="7"/>
  <c r="N113" i="7"/>
  <c r="I113" i="7"/>
  <c r="E113" i="7"/>
  <c r="N112" i="7"/>
  <c r="I112" i="7"/>
  <c r="E112" i="7"/>
  <c r="N111" i="7"/>
  <c r="I111" i="7"/>
  <c r="E111" i="7"/>
  <c r="N110" i="7"/>
  <c r="I110" i="7"/>
  <c r="E110" i="7"/>
  <c r="N109" i="7"/>
  <c r="I109" i="7"/>
  <c r="E109" i="7"/>
  <c r="N108" i="7"/>
  <c r="I108" i="7"/>
  <c r="E108" i="7"/>
  <c r="N107" i="7"/>
  <c r="I107" i="7"/>
  <c r="E107" i="7"/>
  <c r="N106" i="7"/>
  <c r="I106" i="7"/>
  <c r="E106" i="7"/>
  <c r="N105" i="7"/>
  <c r="I105" i="7"/>
  <c r="E105" i="7"/>
  <c r="N104" i="7"/>
  <c r="I104" i="7"/>
  <c r="E104" i="7"/>
  <c r="N103" i="7"/>
  <c r="I103" i="7"/>
  <c r="D103" i="7" s="1"/>
  <c r="E103" i="7"/>
  <c r="N102" i="7"/>
  <c r="I102" i="7"/>
  <c r="E102" i="7"/>
  <c r="N101" i="7"/>
  <c r="I101" i="7"/>
  <c r="E101" i="7"/>
  <c r="N100" i="7"/>
  <c r="I100" i="7"/>
  <c r="E100" i="7"/>
  <c r="N99" i="7"/>
  <c r="I99" i="7"/>
  <c r="E99" i="7"/>
  <c r="N98" i="7"/>
  <c r="I98" i="7"/>
  <c r="E98" i="7"/>
  <c r="N97" i="7"/>
  <c r="I97" i="7"/>
  <c r="E97" i="7"/>
  <c r="D97" i="7"/>
  <c r="N96" i="7"/>
  <c r="I96" i="7"/>
  <c r="E96" i="7"/>
  <c r="N95" i="7"/>
  <c r="I95" i="7"/>
  <c r="E95" i="7"/>
  <c r="Q93" i="7"/>
  <c r="Q37" i="7" s="1"/>
  <c r="P93" i="7"/>
  <c r="O93" i="7"/>
  <c r="N93" i="7" s="1"/>
  <c r="M93" i="7"/>
  <c r="L93" i="7"/>
  <c r="K93" i="7"/>
  <c r="K37" i="7" s="1"/>
  <c r="J93" i="7"/>
  <c r="H93" i="7"/>
  <c r="G93" i="7"/>
  <c r="F93" i="7"/>
  <c r="Q92" i="7"/>
  <c r="P92" i="7"/>
  <c r="O92" i="7"/>
  <c r="N92" i="7" s="1"/>
  <c r="M92" i="7"/>
  <c r="L92" i="7"/>
  <c r="K92" i="7"/>
  <c r="J92" i="7"/>
  <c r="H92" i="7"/>
  <c r="G92" i="7"/>
  <c r="F92" i="7"/>
  <c r="Q91" i="7"/>
  <c r="P91" i="7"/>
  <c r="N91" i="7" s="1"/>
  <c r="O91" i="7"/>
  <c r="M91" i="7"/>
  <c r="M35" i="7" s="1"/>
  <c r="L91" i="7"/>
  <c r="K91" i="7"/>
  <c r="J91" i="7"/>
  <c r="J90" i="7" s="1"/>
  <c r="H91" i="7"/>
  <c r="H35" i="7" s="1"/>
  <c r="G91" i="7"/>
  <c r="G90" i="7" s="1"/>
  <c r="F91" i="7"/>
  <c r="M90" i="7"/>
  <c r="F90" i="7"/>
  <c r="D90" i="7"/>
  <c r="Q89" i="7"/>
  <c r="P89" i="7"/>
  <c r="O89" i="7"/>
  <c r="M89" i="7"/>
  <c r="L89" i="7"/>
  <c r="K89" i="7"/>
  <c r="J89" i="7"/>
  <c r="H89" i="7"/>
  <c r="G89" i="7"/>
  <c r="G33" i="7" s="1"/>
  <c r="F89" i="7"/>
  <c r="Q88" i="7"/>
  <c r="Q32" i="7" s="1"/>
  <c r="P88" i="7"/>
  <c r="O88" i="7"/>
  <c r="O87" i="7" s="1"/>
  <c r="M88" i="7"/>
  <c r="L88" i="7"/>
  <c r="L87" i="7" s="1"/>
  <c r="K88" i="7"/>
  <c r="J88" i="7"/>
  <c r="H88" i="7"/>
  <c r="G88" i="7"/>
  <c r="G32" i="7" s="1"/>
  <c r="G31" i="7" s="1"/>
  <c r="F88" i="7"/>
  <c r="D87" i="7"/>
  <c r="Q86" i="7"/>
  <c r="Q81" i="7" s="1"/>
  <c r="P86" i="7"/>
  <c r="P30" i="7" s="1"/>
  <c r="O86" i="7"/>
  <c r="M86" i="7"/>
  <c r="L86" i="7"/>
  <c r="K86" i="7"/>
  <c r="J86" i="7"/>
  <c r="H86" i="7"/>
  <c r="G86" i="7"/>
  <c r="G30" i="7" s="1"/>
  <c r="F86" i="7"/>
  <c r="Q85" i="7"/>
  <c r="Q29" i="7" s="1"/>
  <c r="P85" i="7"/>
  <c r="O85" i="7"/>
  <c r="N85" i="7" s="1"/>
  <c r="M85" i="7"/>
  <c r="M29" i="7" s="1"/>
  <c r="L85" i="7"/>
  <c r="K85" i="7"/>
  <c r="J85" i="7"/>
  <c r="H85" i="7"/>
  <c r="G85" i="7"/>
  <c r="G29" i="7" s="1"/>
  <c r="F85" i="7"/>
  <c r="Q84" i="7"/>
  <c r="Q28" i="7" s="1"/>
  <c r="P84" i="7"/>
  <c r="O84" i="7"/>
  <c r="M84" i="7"/>
  <c r="L84" i="7"/>
  <c r="L28" i="7" s="1"/>
  <c r="K84" i="7"/>
  <c r="J84" i="7"/>
  <c r="H84" i="7"/>
  <c r="G84" i="7"/>
  <c r="F84" i="7"/>
  <c r="E84" i="7" s="1"/>
  <c r="Q83" i="7"/>
  <c r="P83" i="7"/>
  <c r="P27" i="7" s="1"/>
  <c r="O83" i="7"/>
  <c r="M83" i="7"/>
  <c r="L83" i="7"/>
  <c r="K83" i="7"/>
  <c r="J83" i="7"/>
  <c r="H83" i="7"/>
  <c r="G83" i="7"/>
  <c r="F83" i="7"/>
  <c r="Q82" i="7"/>
  <c r="P82" i="7"/>
  <c r="P26" i="7" s="1"/>
  <c r="O82" i="7"/>
  <c r="M82" i="7"/>
  <c r="M26" i="7" s="1"/>
  <c r="L82" i="7"/>
  <c r="L26" i="7" s="1"/>
  <c r="K82" i="7"/>
  <c r="J82" i="7"/>
  <c r="J81" i="7" s="1"/>
  <c r="H82" i="7"/>
  <c r="G82" i="7"/>
  <c r="F82" i="7"/>
  <c r="D81" i="7"/>
  <c r="Q80" i="7"/>
  <c r="P80" i="7"/>
  <c r="P24" i="7" s="1"/>
  <c r="O80" i="7"/>
  <c r="M80" i="7"/>
  <c r="M78" i="7" s="1"/>
  <c r="L80" i="7"/>
  <c r="L78" i="7" s="1"/>
  <c r="K80" i="7"/>
  <c r="J80" i="7"/>
  <c r="H80" i="7"/>
  <c r="G80" i="7"/>
  <c r="F80" i="7"/>
  <c r="E80" i="7" s="1"/>
  <c r="Q79" i="7"/>
  <c r="Q78" i="7" s="1"/>
  <c r="P79" i="7"/>
  <c r="O79" i="7"/>
  <c r="O78" i="7" s="1"/>
  <c r="M79" i="7"/>
  <c r="M23" i="7" s="1"/>
  <c r="L79" i="7"/>
  <c r="K79" i="7"/>
  <c r="K23" i="7" s="1"/>
  <c r="J79" i="7"/>
  <c r="H79" i="7"/>
  <c r="H78" i="7" s="1"/>
  <c r="G79" i="7"/>
  <c r="F79" i="7"/>
  <c r="G78" i="7"/>
  <c r="D78" i="7"/>
  <c r="Q77" i="7"/>
  <c r="P77" i="7"/>
  <c r="O77" i="7"/>
  <c r="M77" i="7"/>
  <c r="L77" i="7"/>
  <c r="L21" i="7" s="1"/>
  <c r="K77" i="7"/>
  <c r="J77" i="7"/>
  <c r="H77" i="7"/>
  <c r="H21" i="7" s="1"/>
  <c r="G77" i="7"/>
  <c r="F77" i="7"/>
  <c r="Q76" i="7"/>
  <c r="P76" i="7"/>
  <c r="N76" i="7" s="1"/>
  <c r="O76" i="7"/>
  <c r="O20" i="7" s="1"/>
  <c r="M76" i="7"/>
  <c r="L76" i="7"/>
  <c r="L20" i="7" s="1"/>
  <c r="K76" i="7"/>
  <c r="J76" i="7"/>
  <c r="H76" i="7"/>
  <c r="H20" i="7" s="1"/>
  <c r="G76" i="7"/>
  <c r="F76" i="7"/>
  <c r="Q75" i="7"/>
  <c r="P75" i="7"/>
  <c r="O75" i="7"/>
  <c r="O19" i="7" s="1"/>
  <c r="M75" i="7"/>
  <c r="L75" i="7"/>
  <c r="L19" i="7" s="1"/>
  <c r="K75" i="7"/>
  <c r="I75" i="7" s="1"/>
  <c r="J75" i="7"/>
  <c r="H75" i="7"/>
  <c r="G75" i="7"/>
  <c r="G19" i="7" s="1"/>
  <c r="F75" i="7"/>
  <c r="Q74" i="7"/>
  <c r="P74" i="7"/>
  <c r="O74" i="7"/>
  <c r="M74" i="7"/>
  <c r="M18" i="7" s="1"/>
  <c r="L74" i="7"/>
  <c r="L18" i="7" s="1"/>
  <c r="K74" i="7"/>
  <c r="K18" i="7" s="1"/>
  <c r="J74" i="7"/>
  <c r="H74" i="7"/>
  <c r="G74" i="7"/>
  <c r="G18" i="7" s="1"/>
  <c r="F74" i="7"/>
  <c r="Q73" i="7"/>
  <c r="P73" i="7"/>
  <c r="O73" i="7"/>
  <c r="M73" i="7"/>
  <c r="L73" i="7"/>
  <c r="L17" i="7" s="1"/>
  <c r="K73" i="7"/>
  <c r="K17" i="7" s="1"/>
  <c r="J73" i="7"/>
  <c r="H73" i="7"/>
  <c r="H17" i="7" s="1"/>
  <c r="G73" i="7"/>
  <c r="F73" i="7"/>
  <c r="Q72" i="7"/>
  <c r="Q71" i="7" s="1"/>
  <c r="P72" i="7"/>
  <c r="O72" i="7"/>
  <c r="M72" i="7"/>
  <c r="L72" i="7"/>
  <c r="K72" i="7"/>
  <c r="J72" i="7"/>
  <c r="I72" i="7" s="1"/>
  <c r="H72" i="7"/>
  <c r="G72" i="7"/>
  <c r="G16" i="7" s="1"/>
  <c r="F72" i="7"/>
  <c r="F71" i="7" s="1"/>
  <c r="D71" i="7"/>
  <c r="Q70" i="7"/>
  <c r="P70" i="7"/>
  <c r="O70" i="7"/>
  <c r="M70" i="7"/>
  <c r="L70" i="7"/>
  <c r="K70" i="7"/>
  <c r="K14" i="7" s="1"/>
  <c r="J70" i="7"/>
  <c r="H70" i="7"/>
  <c r="G70" i="7"/>
  <c r="G14" i="7" s="1"/>
  <c r="F70" i="7"/>
  <c r="E70" i="7" s="1"/>
  <c r="Q69" i="7"/>
  <c r="P69" i="7"/>
  <c r="P13" i="7" s="1"/>
  <c r="O69" i="7"/>
  <c r="M69" i="7"/>
  <c r="L69" i="7"/>
  <c r="K69" i="7"/>
  <c r="K13" i="7" s="1"/>
  <c r="J69" i="7"/>
  <c r="H69" i="7"/>
  <c r="G69" i="7"/>
  <c r="F69" i="7"/>
  <c r="Q68" i="7"/>
  <c r="Q12" i="7" s="1"/>
  <c r="P68" i="7"/>
  <c r="O68" i="7"/>
  <c r="M68" i="7"/>
  <c r="L68" i="7"/>
  <c r="K68" i="7"/>
  <c r="K12" i="7" s="1"/>
  <c r="J68" i="7"/>
  <c r="H68" i="7"/>
  <c r="H67" i="7" s="1"/>
  <c r="G68" i="7"/>
  <c r="F68" i="7"/>
  <c r="F12" i="7" s="1"/>
  <c r="L67" i="7"/>
  <c r="D67" i="7"/>
  <c r="N65" i="7"/>
  <c r="I65" i="7"/>
  <c r="E65" i="7"/>
  <c r="N64" i="7"/>
  <c r="I64" i="7"/>
  <c r="E64" i="7"/>
  <c r="N63" i="7"/>
  <c r="I63" i="7"/>
  <c r="E63" i="7"/>
  <c r="Q62" i="7"/>
  <c r="P62" i="7"/>
  <c r="O62" i="7"/>
  <c r="M62" i="7"/>
  <c r="L62" i="7"/>
  <c r="K62" i="7"/>
  <c r="J62" i="7"/>
  <c r="I62" i="7"/>
  <c r="H62" i="7"/>
  <c r="G62" i="7"/>
  <c r="F62" i="7"/>
  <c r="N61" i="7"/>
  <c r="I61" i="7"/>
  <c r="E61" i="7"/>
  <c r="N60" i="7"/>
  <c r="I60" i="7"/>
  <c r="E60" i="7"/>
  <c r="Q59" i="7"/>
  <c r="P59" i="7"/>
  <c r="N59" i="7" s="1"/>
  <c r="O59" i="7"/>
  <c r="M59" i="7"/>
  <c r="L59" i="7"/>
  <c r="K59" i="7"/>
  <c r="J59" i="7"/>
  <c r="H59" i="7"/>
  <c r="E59" i="7" s="1"/>
  <c r="G59" i="7"/>
  <c r="F59" i="7"/>
  <c r="N58" i="7"/>
  <c r="I58" i="7"/>
  <c r="E58" i="7"/>
  <c r="N57" i="7"/>
  <c r="I57" i="7"/>
  <c r="E57" i="7"/>
  <c r="N56" i="7"/>
  <c r="I56" i="7"/>
  <c r="E56" i="7"/>
  <c r="N55" i="7"/>
  <c r="I55" i="7"/>
  <c r="E55" i="7"/>
  <c r="N54" i="7"/>
  <c r="I54" i="7"/>
  <c r="E54" i="7"/>
  <c r="Q53" i="7"/>
  <c r="P53" i="7"/>
  <c r="O53" i="7"/>
  <c r="M53" i="7"/>
  <c r="L53" i="7"/>
  <c r="K53" i="7"/>
  <c r="J53" i="7"/>
  <c r="H53" i="7"/>
  <c r="G53" i="7"/>
  <c r="F53" i="7"/>
  <c r="N52" i="7"/>
  <c r="I52" i="7"/>
  <c r="E52" i="7"/>
  <c r="N51" i="7"/>
  <c r="I51" i="7"/>
  <c r="E51" i="7"/>
  <c r="Q50" i="7"/>
  <c r="P50" i="7"/>
  <c r="O50" i="7"/>
  <c r="M50" i="7"/>
  <c r="L50" i="7"/>
  <c r="K50" i="7"/>
  <c r="J50" i="7"/>
  <c r="H50" i="7"/>
  <c r="G50" i="7"/>
  <c r="F50" i="7"/>
  <c r="E50" i="7"/>
  <c r="N49" i="7"/>
  <c r="I49" i="7"/>
  <c r="E49" i="7"/>
  <c r="N48" i="7"/>
  <c r="I48" i="7"/>
  <c r="E48" i="7"/>
  <c r="N47" i="7"/>
  <c r="I47" i="7"/>
  <c r="E47" i="7"/>
  <c r="N46" i="7"/>
  <c r="I46" i="7"/>
  <c r="E46" i="7"/>
  <c r="N45" i="7"/>
  <c r="I45" i="7"/>
  <c r="E45" i="7"/>
  <c r="N44" i="7"/>
  <c r="I44" i="7"/>
  <c r="E44" i="7"/>
  <c r="Q43" i="7"/>
  <c r="P43" i="7"/>
  <c r="O43" i="7"/>
  <c r="M43" i="7"/>
  <c r="L43" i="7"/>
  <c r="K43" i="7"/>
  <c r="J43" i="7"/>
  <c r="H43" i="7"/>
  <c r="G43" i="7"/>
  <c r="F43" i="7"/>
  <c r="N42" i="7"/>
  <c r="I42" i="7"/>
  <c r="E42" i="7"/>
  <c r="N41" i="7"/>
  <c r="I41" i="7"/>
  <c r="E41" i="7"/>
  <c r="N40" i="7"/>
  <c r="I40" i="7"/>
  <c r="E40" i="7"/>
  <c r="Q39" i="7"/>
  <c r="P39" i="7"/>
  <c r="O39" i="7"/>
  <c r="M39" i="7"/>
  <c r="L39" i="7"/>
  <c r="K39" i="7"/>
  <c r="J39" i="7"/>
  <c r="J38" i="7" s="1"/>
  <c r="H39" i="7"/>
  <c r="G39" i="7"/>
  <c r="F39" i="7"/>
  <c r="P37" i="7"/>
  <c r="O37" i="7"/>
  <c r="M37" i="7"/>
  <c r="L37" i="7"/>
  <c r="J37" i="7"/>
  <c r="H37" i="7"/>
  <c r="G37" i="7"/>
  <c r="F37" i="7"/>
  <c r="P36" i="7"/>
  <c r="O36" i="7"/>
  <c r="M36" i="7"/>
  <c r="L36" i="7"/>
  <c r="K36" i="7"/>
  <c r="J36" i="7"/>
  <c r="G36" i="7"/>
  <c r="F36" i="7"/>
  <c r="L35" i="7"/>
  <c r="J35" i="7"/>
  <c r="G35" i="7"/>
  <c r="Q33" i="7"/>
  <c r="P33" i="7"/>
  <c r="L33" i="7"/>
  <c r="K33" i="7"/>
  <c r="H33" i="7"/>
  <c r="F33" i="7"/>
  <c r="P32" i="7"/>
  <c r="O32" i="7"/>
  <c r="M32" i="7"/>
  <c r="L32" i="7"/>
  <c r="L31" i="7" s="1"/>
  <c r="J32" i="7"/>
  <c r="H32" i="7"/>
  <c r="F32" i="7"/>
  <c r="O30" i="7"/>
  <c r="L30" i="7"/>
  <c r="K30" i="7"/>
  <c r="J30" i="7"/>
  <c r="F30" i="7"/>
  <c r="P29" i="7"/>
  <c r="L29" i="7"/>
  <c r="J29" i="7"/>
  <c r="H29" i="7"/>
  <c r="P28" i="7"/>
  <c r="M28" i="7"/>
  <c r="K28" i="7"/>
  <c r="J28" i="7"/>
  <c r="H28" i="7"/>
  <c r="G28" i="7"/>
  <c r="F28" i="7"/>
  <c r="Q27" i="7"/>
  <c r="O27" i="7"/>
  <c r="M27" i="7"/>
  <c r="L27" i="7"/>
  <c r="K27" i="7"/>
  <c r="J27" i="7"/>
  <c r="G27" i="7"/>
  <c r="F27" i="7"/>
  <c r="Q26" i="7"/>
  <c r="K26" i="7"/>
  <c r="J26" i="7"/>
  <c r="H26" i="7"/>
  <c r="F26" i="7"/>
  <c r="Q24" i="7"/>
  <c r="O24" i="7"/>
  <c r="M24" i="7"/>
  <c r="M22" i="7" s="1"/>
  <c r="L24" i="7"/>
  <c r="K24" i="7"/>
  <c r="H24" i="7"/>
  <c r="G24" i="7"/>
  <c r="F24" i="7"/>
  <c r="Q23" i="7"/>
  <c r="O23" i="7"/>
  <c r="L23" i="7"/>
  <c r="J23" i="7"/>
  <c r="H23" i="7"/>
  <c r="G23" i="7"/>
  <c r="F23" i="7"/>
  <c r="Q21" i="7"/>
  <c r="K21" i="7"/>
  <c r="J21" i="7"/>
  <c r="G21" i="7"/>
  <c r="F21" i="7"/>
  <c r="Q20" i="7"/>
  <c r="M20" i="7"/>
  <c r="K20" i="7"/>
  <c r="G20" i="7"/>
  <c r="F20" i="7"/>
  <c r="Q19" i="7"/>
  <c r="M19" i="7"/>
  <c r="H19" i="7"/>
  <c r="F19" i="7"/>
  <c r="Q18" i="7"/>
  <c r="P18" i="7"/>
  <c r="O18" i="7"/>
  <c r="F18" i="7"/>
  <c r="Q17" i="7"/>
  <c r="P17" i="7"/>
  <c r="M17" i="7"/>
  <c r="J17" i="7"/>
  <c r="Q16" i="7"/>
  <c r="O16" i="7"/>
  <c r="M16" i="7"/>
  <c r="L16" i="7"/>
  <c r="K16" i="7"/>
  <c r="J16" i="7"/>
  <c r="P14" i="7"/>
  <c r="O14" i="7"/>
  <c r="L14" i="7"/>
  <c r="J14" i="7"/>
  <c r="F14" i="7"/>
  <c r="M13" i="7"/>
  <c r="H13" i="7"/>
  <c r="F13" i="7"/>
  <c r="G12" i="7"/>
  <c r="I243" i="5"/>
  <c r="E243" i="5"/>
  <c r="D235" i="5"/>
  <c r="D218" i="5"/>
  <c r="D215" i="5"/>
  <c r="D211" i="5"/>
  <c r="D205" i="5"/>
  <c r="Q204" i="5"/>
  <c r="P204" i="5"/>
  <c r="O204" i="5"/>
  <c r="M204" i="5"/>
  <c r="L204" i="5"/>
  <c r="K204" i="5"/>
  <c r="J204" i="5"/>
  <c r="H204" i="5"/>
  <c r="G204" i="5"/>
  <c r="F204" i="5"/>
  <c r="D198" i="5"/>
  <c r="D196" i="5"/>
  <c r="D193" i="5"/>
  <c r="D191" i="5"/>
  <c r="N189" i="5"/>
  <c r="I189" i="5"/>
  <c r="E189" i="5"/>
  <c r="N188" i="5"/>
  <c r="I188" i="5"/>
  <c r="E188" i="5"/>
  <c r="N187" i="5"/>
  <c r="I187" i="5"/>
  <c r="E187" i="5"/>
  <c r="N186" i="5"/>
  <c r="I186" i="5"/>
  <c r="E186" i="5"/>
  <c r="N185" i="5"/>
  <c r="I185" i="5"/>
  <c r="E185" i="5"/>
  <c r="N184" i="5"/>
  <c r="I184" i="5"/>
  <c r="E184" i="5"/>
  <c r="N183" i="5"/>
  <c r="I183" i="5"/>
  <c r="E183" i="5"/>
  <c r="N182" i="5"/>
  <c r="I182" i="5"/>
  <c r="E182" i="5"/>
  <c r="N181" i="5"/>
  <c r="I181" i="5"/>
  <c r="E181" i="5"/>
  <c r="N180" i="5"/>
  <c r="I180" i="5"/>
  <c r="E180" i="5"/>
  <c r="N179" i="5"/>
  <c r="I179" i="5"/>
  <c r="E179" i="5"/>
  <c r="N178" i="5"/>
  <c r="I178" i="5"/>
  <c r="E178" i="5"/>
  <c r="N177" i="5"/>
  <c r="I177" i="5"/>
  <c r="E177" i="5"/>
  <c r="N176" i="5"/>
  <c r="I176" i="5"/>
  <c r="E176" i="5"/>
  <c r="N175" i="5"/>
  <c r="I175" i="5"/>
  <c r="E175" i="5"/>
  <c r="N174" i="5"/>
  <c r="I174" i="5"/>
  <c r="E174" i="5"/>
  <c r="N172" i="5"/>
  <c r="I172" i="5"/>
  <c r="E172" i="5"/>
  <c r="N171" i="5"/>
  <c r="I171" i="5"/>
  <c r="E171" i="5"/>
  <c r="N169" i="5"/>
  <c r="I169" i="5"/>
  <c r="E169" i="5"/>
  <c r="N168" i="5"/>
  <c r="I168" i="5"/>
  <c r="E168" i="5"/>
  <c r="N167" i="5"/>
  <c r="I167" i="5"/>
  <c r="E167" i="5"/>
  <c r="N165" i="5"/>
  <c r="I165" i="5"/>
  <c r="E165" i="5"/>
  <c r="N164" i="5"/>
  <c r="I164" i="5"/>
  <c r="E164" i="5"/>
  <c r="N163" i="5"/>
  <c r="I163" i="5"/>
  <c r="E163" i="5"/>
  <c r="N162" i="5"/>
  <c r="I162" i="5"/>
  <c r="E162" i="5"/>
  <c r="N161" i="5"/>
  <c r="I161" i="5"/>
  <c r="E161" i="5"/>
  <c r="N159" i="5"/>
  <c r="I159" i="5"/>
  <c r="E159" i="5"/>
  <c r="E107" i="5" s="1"/>
  <c r="N158" i="5"/>
  <c r="I158" i="5"/>
  <c r="E158" i="5"/>
  <c r="N157" i="5"/>
  <c r="I157" i="5"/>
  <c r="E157" i="5"/>
  <c r="N156" i="5"/>
  <c r="I156" i="5"/>
  <c r="E156" i="5"/>
  <c r="N155" i="5"/>
  <c r="I155" i="5"/>
  <c r="E155" i="5"/>
  <c r="N154" i="5"/>
  <c r="I154" i="5"/>
  <c r="E154" i="5"/>
  <c r="N152" i="5"/>
  <c r="I152" i="5"/>
  <c r="E152" i="5"/>
  <c r="E100" i="5" s="1"/>
  <c r="N150" i="5"/>
  <c r="I150" i="5"/>
  <c r="E150" i="5"/>
  <c r="N149" i="5"/>
  <c r="I149" i="5"/>
  <c r="E149" i="5"/>
  <c r="N147" i="5"/>
  <c r="I147" i="5"/>
  <c r="E147" i="5"/>
  <c r="N146" i="5"/>
  <c r="I146" i="5"/>
  <c r="E146" i="5"/>
  <c r="Q143" i="5"/>
  <c r="P143" i="5"/>
  <c r="O143" i="5"/>
  <c r="M143" i="5"/>
  <c r="L143" i="5"/>
  <c r="K143" i="5"/>
  <c r="J143" i="5"/>
  <c r="H143" i="5"/>
  <c r="G143" i="5"/>
  <c r="F143" i="5"/>
  <c r="Q142" i="5"/>
  <c r="P142" i="5"/>
  <c r="O142" i="5"/>
  <c r="M142" i="5"/>
  <c r="L142" i="5"/>
  <c r="K142" i="5"/>
  <c r="J142" i="5"/>
  <c r="H142" i="5"/>
  <c r="G142" i="5"/>
  <c r="F142" i="5"/>
  <c r="Q141" i="5"/>
  <c r="P141" i="5"/>
  <c r="O141" i="5"/>
  <c r="M141" i="5"/>
  <c r="L141" i="5"/>
  <c r="K141" i="5"/>
  <c r="J141" i="5"/>
  <c r="H141" i="5"/>
  <c r="G141" i="5"/>
  <c r="F141" i="5"/>
  <c r="Q140" i="5"/>
  <c r="P140" i="5"/>
  <c r="O140" i="5"/>
  <c r="M140" i="5"/>
  <c r="L140" i="5"/>
  <c r="K140" i="5"/>
  <c r="J140" i="5"/>
  <c r="H140" i="5"/>
  <c r="G140" i="5"/>
  <c r="F140" i="5"/>
  <c r="Q139" i="5"/>
  <c r="P139" i="5"/>
  <c r="O139" i="5"/>
  <c r="M139" i="5"/>
  <c r="L139" i="5"/>
  <c r="K139" i="5"/>
  <c r="J139" i="5"/>
  <c r="H139" i="5"/>
  <c r="G139" i="5"/>
  <c r="F139" i="5"/>
  <c r="Q138" i="5"/>
  <c r="P138" i="5"/>
  <c r="O138" i="5"/>
  <c r="M138" i="5"/>
  <c r="L138" i="5"/>
  <c r="L137" i="5" s="1"/>
  <c r="K138" i="5"/>
  <c r="J138" i="5"/>
  <c r="J137" i="5" s="1"/>
  <c r="H138" i="5"/>
  <c r="G138" i="5"/>
  <c r="F138" i="5"/>
  <c r="E138" i="5" s="1"/>
  <c r="D137" i="5"/>
  <c r="Q136" i="5"/>
  <c r="P136" i="5"/>
  <c r="O136" i="5"/>
  <c r="N136" i="5" s="1"/>
  <c r="M136" i="5"/>
  <c r="L136" i="5"/>
  <c r="K136" i="5"/>
  <c r="J136" i="5"/>
  <c r="I136" i="5" s="1"/>
  <c r="H136" i="5"/>
  <c r="E136" i="5" s="1"/>
  <c r="G136" i="5"/>
  <c r="F136" i="5"/>
  <c r="Q135" i="5"/>
  <c r="P135" i="5"/>
  <c r="O135" i="5"/>
  <c r="M135" i="5"/>
  <c r="L135" i="5"/>
  <c r="K135" i="5"/>
  <c r="J135" i="5"/>
  <c r="I135" i="5" s="1"/>
  <c r="H135" i="5"/>
  <c r="G135" i="5"/>
  <c r="F135" i="5"/>
  <c r="E135" i="5" s="1"/>
  <c r="Q134" i="5"/>
  <c r="P134" i="5"/>
  <c r="O134" i="5"/>
  <c r="N134" i="5" s="1"/>
  <c r="M134" i="5"/>
  <c r="L134" i="5"/>
  <c r="K134" i="5"/>
  <c r="J134" i="5"/>
  <c r="H134" i="5"/>
  <c r="G134" i="5"/>
  <c r="F134" i="5"/>
  <c r="Q133" i="5"/>
  <c r="P133" i="5"/>
  <c r="O133" i="5"/>
  <c r="M133" i="5"/>
  <c r="L133" i="5"/>
  <c r="K133" i="5"/>
  <c r="J133" i="5"/>
  <c r="H133" i="5"/>
  <c r="G133" i="5"/>
  <c r="F133" i="5"/>
  <c r="Q132" i="5"/>
  <c r="P132" i="5"/>
  <c r="N132" i="5" s="1"/>
  <c r="O132" i="5"/>
  <c r="M132" i="5"/>
  <c r="L132" i="5"/>
  <c r="K132" i="5"/>
  <c r="J132" i="5"/>
  <c r="H132" i="5"/>
  <c r="G132" i="5"/>
  <c r="F132" i="5"/>
  <c r="Q131" i="5"/>
  <c r="P131" i="5"/>
  <c r="O131" i="5"/>
  <c r="M131" i="5"/>
  <c r="L131" i="5"/>
  <c r="K131" i="5"/>
  <c r="J131" i="5"/>
  <c r="H131" i="5"/>
  <c r="E131" i="5" s="1"/>
  <c r="G131" i="5"/>
  <c r="F131" i="5"/>
  <c r="Q130" i="5"/>
  <c r="P130" i="5"/>
  <c r="O130" i="5"/>
  <c r="N130" i="5" s="1"/>
  <c r="M130" i="5"/>
  <c r="L130" i="5"/>
  <c r="K130" i="5"/>
  <c r="J130" i="5"/>
  <c r="H130" i="5"/>
  <c r="G130" i="5"/>
  <c r="F130" i="5"/>
  <c r="Q129" i="5"/>
  <c r="P129" i="5"/>
  <c r="O129" i="5"/>
  <c r="M129" i="5"/>
  <c r="L129" i="5"/>
  <c r="K129" i="5"/>
  <c r="J129" i="5"/>
  <c r="H129" i="5"/>
  <c r="G129" i="5"/>
  <c r="F129" i="5"/>
  <c r="Q128" i="5"/>
  <c r="P128" i="5"/>
  <c r="O128" i="5"/>
  <c r="M128" i="5"/>
  <c r="L128" i="5"/>
  <c r="K128" i="5"/>
  <c r="J128" i="5"/>
  <c r="H128" i="5"/>
  <c r="G128" i="5"/>
  <c r="F128" i="5"/>
  <c r="Q127" i="5"/>
  <c r="P127" i="5"/>
  <c r="O127" i="5"/>
  <c r="M127" i="5"/>
  <c r="L127" i="5"/>
  <c r="K127" i="5"/>
  <c r="J127" i="5"/>
  <c r="H127" i="5"/>
  <c r="G127" i="5"/>
  <c r="F127" i="5"/>
  <c r="Q126" i="5"/>
  <c r="P126" i="5"/>
  <c r="O126" i="5"/>
  <c r="M126" i="5"/>
  <c r="L126" i="5"/>
  <c r="K126" i="5"/>
  <c r="J126" i="5"/>
  <c r="H126" i="5"/>
  <c r="G126" i="5"/>
  <c r="F126" i="5"/>
  <c r="Q125" i="5"/>
  <c r="P125" i="5"/>
  <c r="O125" i="5"/>
  <c r="M125" i="5"/>
  <c r="L125" i="5"/>
  <c r="K125" i="5"/>
  <c r="J125" i="5"/>
  <c r="H125" i="5"/>
  <c r="G125" i="5"/>
  <c r="F125" i="5"/>
  <c r="Q124" i="5"/>
  <c r="P124" i="5"/>
  <c r="O124" i="5"/>
  <c r="M124" i="5"/>
  <c r="L124" i="5"/>
  <c r="K124" i="5"/>
  <c r="J124" i="5"/>
  <c r="H124" i="5"/>
  <c r="G124" i="5"/>
  <c r="F124" i="5"/>
  <c r="Q123" i="5"/>
  <c r="P123" i="5"/>
  <c r="O123" i="5"/>
  <c r="N123" i="5" s="1"/>
  <c r="M123" i="5"/>
  <c r="L123" i="5"/>
  <c r="K123" i="5"/>
  <c r="J123" i="5"/>
  <c r="I123" i="5" s="1"/>
  <c r="H123" i="5"/>
  <c r="G123" i="5"/>
  <c r="F123" i="5"/>
  <c r="Q122" i="5"/>
  <c r="P122" i="5"/>
  <c r="O122" i="5"/>
  <c r="M122" i="5"/>
  <c r="M121" i="5" s="1"/>
  <c r="L122" i="5"/>
  <c r="K122" i="5"/>
  <c r="J122" i="5"/>
  <c r="H122" i="5"/>
  <c r="G122" i="5"/>
  <c r="F122" i="5"/>
  <c r="D121" i="5"/>
  <c r="Q120" i="5"/>
  <c r="P120" i="5"/>
  <c r="O120" i="5"/>
  <c r="N120" i="5" s="1"/>
  <c r="M120" i="5"/>
  <c r="M118" i="5" s="1"/>
  <c r="L120" i="5"/>
  <c r="K120" i="5"/>
  <c r="J120" i="5"/>
  <c r="H120" i="5"/>
  <c r="G120" i="5"/>
  <c r="F120" i="5"/>
  <c r="Q119" i="5"/>
  <c r="Q118" i="5" s="1"/>
  <c r="P119" i="5"/>
  <c r="P118" i="5" s="1"/>
  <c r="O119" i="5"/>
  <c r="N119" i="5" s="1"/>
  <c r="M119" i="5"/>
  <c r="L119" i="5"/>
  <c r="L118" i="5" s="1"/>
  <c r="K119" i="5"/>
  <c r="J119" i="5"/>
  <c r="J118" i="5" s="1"/>
  <c r="H119" i="5"/>
  <c r="G119" i="5"/>
  <c r="F119" i="5"/>
  <c r="D118" i="5"/>
  <c r="Q117" i="5"/>
  <c r="P117" i="5"/>
  <c r="O117" i="5"/>
  <c r="M117" i="5"/>
  <c r="L117" i="5"/>
  <c r="K117" i="5"/>
  <c r="J117" i="5"/>
  <c r="I117" i="5" s="1"/>
  <c r="H117" i="5"/>
  <c r="G117" i="5"/>
  <c r="F117" i="5"/>
  <c r="Q116" i="5"/>
  <c r="P116" i="5"/>
  <c r="O116" i="5"/>
  <c r="M116" i="5"/>
  <c r="L116" i="5"/>
  <c r="L114" i="5" s="1"/>
  <c r="K116" i="5"/>
  <c r="J116" i="5"/>
  <c r="H116" i="5"/>
  <c r="G116" i="5"/>
  <c r="F116" i="5"/>
  <c r="Q115" i="5"/>
  <c r="P115" i="5"/>
  <c r="O115" i="5"/>
  <c r="M115" i="5"/>
  <c r="L115" i="5"/>
  <c r="K115" i="5"/>
  <c r="J115" i="5"/>
  <c r="H115" i="5"/>
  <c r="G115" i="5"/>
  <c r="F115" i="5"/>
  <c r="D114" i="5"/>
  <c r="Q113" i="5"/>
  <c r="P113" i="5"/>
  <c r="O113" i="5"/>
  <c r="M113" i="5"/>
  <c r="L113" i="5"/>
  <c r="K113" i="5"/>
  <c r="J113" i="5"/>
  <c r="H113" i="5"/>
  <c r="G113" i="5"/>
  <c r="F113" i="5"/>
  <c r="Q112" i="5"/>
  <c r="P112" i="5"/>
  <c r="O112" i="5"/>
  <c r="M112" i="5"/>
  <c r="L112" i="5"/>
  <c r="K112" i="5"/>
  <c r="J112" i="5"/>
  <c r="I112" i="5" s="1"/>
  <c r="H112" i="5"/>
  <c r="E112" i="5" s="1"/>
  <c r="G112" i="5"/>
  <c r="F112" i="5"/>
  <c r="Q111" i="5"/>
  <c r="P111" i="5"/>
  <c r="O111" i="5"/>
  <c r="N111" i="5"/>
  <c r="M111" i="5"/>
  <c r="L111" i="5"/>
  <c r="K111" i="5"/>
  <c r="J111" i="5"/>
  <c r="I111" i="5"/>
  <c r="H111" i="5"/>
  <c r="G111" i="5"/>
  <c r="F111" i="5"/>
  <c r="Q110" i="5"/>
  <c r="P110" i="5"/>
  <c r="O110" i="5"/>
  <c r="O108" i="5" s="1"/>
  <c r="M110" i="5"/>
  <c r="L110" i="5"/>
  <c r="K110" i="5"/>
  <c r="J110" i="5"/>
  <c r="H110" i="5"/>
  <c r="G110" i="5"/>
  <c r="F110" i="5"/>
  <c r="Q109" i="5"/>
  <c r="Q108" i="5" s="1"/>
  <c r="P109" i="5"/>
  <c r="O109" i="5"/>
  <c r="M109" i="5"/>
  <c r="L109" i="5"/>
  <c r="K109" i="5"/>
  <c r="K108" i="5" s="1"/>
  <c r="J109" i="5"/>
  <c r="J108" i="5" s="1"/>
  <c r="H109" i="5"/>
  <c r="G109" i="5"/>
  <c r="F109" i="5"/>
  <c r="D108" i="5"/>
  <c r="Q107" i="5"/>
  <c r="P107" i="5"/>
  <c r="O107" i="5"/>
  <c r="M107" i="5"/>
  <c r="L107" i="5"/>
  <c r="K107" i="5"/>
  <c r="J107" i="5"/>
  <c r="H107" i="5"/>
  <c r="G107" i="5"/>
  <c r="F107" i="5"/>
  <c r="Q106" i="5"/>
  <c r="P106" i="5"/>
  <c r="O106" i="5"/>
  <c r="M106" i="5"/>
  <c r="L106" i="5"/>
  <c r="K106" i="5"/>
  <c r="J106" i="5"/>
  <c r="H106" i="5"/>
  <c r="G106" i="5"/>
  <c r="F106" i="5"/>
  <c r="E106" i="5"/>
  <c r="Q105" i="5"/>
  <c r="P105" i="5"/>
  <c r="O105" i="5"/>
  <c r="M105" i="5"/>
  <c r="L105" i="5"/>
  <c r="K105" i="5"/>
  <c r="I105" i="5" s="1"/>
  <c r="J105" i="5"/>
  <c r="H105" i="5"/>
  <c r="G105" i="5"/>
  <c r="F105" i="5"/>
  <c r="E105" i="5"/>
  <c r="Q104" i="5"/>
  <c r="P104" i="5"/>
  <c r="O104" i="5"/>
  <c r="M104" i="5"/>
  <c r="L104" i="5"/>
  <c r="K104" i="5"/>
  <c r="J104" i="5"/>
  <c r="H104" i="5"/>
  <c r="G104" i="5"/>
  <c r="F104" i="5"/>
  <c r="E104" i="5"/>
  <c r="Q103" i="5"/>
  <c r="P103" i="5"/>
  <c r="O103" i="5"/>
  <c r="M103" i="5"/>
  <c r="L103" i="5"/>
  <c r="K103" i="5"/>
  <c r="J103" i="5"/>
  <c r="H103" i="5"/>
  <c r="G103" i="5"/>
  <c r="F103" i="5"/>
  <c r="E103" i="5"/>
  <c r="Q102" i="5"/>
  <c r="P102" i="5"/>
  <c r="N102" i="5" s="1"/>
  <c r="O102" i="5"/>
  <c r="M102" i="5"/>
  <c r="L102" i="5"/>
  <c r="L101" i="5" s="1"/>
  <c r="K102" i="5"/>
  <c r="J102" i="5"/>
  <c r="J101" i="5" s="1"/>
  <c r="H102" i="5"/>
  <c r="G102" i="5"/>
  <c r="F102" i="5"/>
  <c r="E102" i="5"/>
  <c r="D101" i="5"/>
  <c r="Q100" i="5"/>
  <c r="Q99" i="5" s="1"/>
  <c r="P100" i="5"/>
  <c r="P99" i="5" s="1"/>
  <c r="O100" i="5"/>
  <c r="N100" i="5" s="1"/>
  <c r="M100" i="5"/>
  <c r="M99" i="5" s="1"/>
  <c r="L100" i="5"/>
  <c r="L99" i="5" s="1"/>
  <c r="K100" i="5"/>
  <c r="K99" i="5" s="1"/>
  <c r="J100" i="5"/>
  <c r="J99" i="5" s="1"/>
  <c r="H100" i="5"/>
  <c r="H99" i="5" s="1"/>
  <c r="G100" i="5"/>
  <c r="G99" i="5" s="1"/>
  <c r="F100" i="5"/>
  <c r="F99" i="5" s="1"/>
  <c r="D99" i="5"/>
  <c r="Q98" i="5"/>
  <c r="P98" i="5"/>
  <c r="O98" i="5"/>
  <c r="M98" i="5"/>
  <c r="M96" i="5" s="1"/>
  <c r="L98" i="5"/>
  <c r="K98" i="5"/>
  <c r="J98" i="5"/>
  <c r="H98" i="5"/>
  <c r="G98" i="5"/>
  <c r="F98" i="5"/>
  <c r="Q97" i="5"/>
  <c r="P97" i="5"/>
  <c r="O97" i="5"/>
  <c r="O96" i="5" s="1"/>
  <c r="M97" i="5"/>
  <c r="L97" i="5"/>
  <c r="K97" i="5"/>
  <c r="J97" i="5"/>
  <c r="J96" i="5" s="1"/>
  <c r="H97" i="5"/>
  <c r="H96" i="5" s="1"/>
  <c r="G97" i="5"/>
  <c r="F97" i="5"/>
  <c r="D96" i="5"/>
  <c r="Q95" i="5"/>
  <c r="P95" i="5"/>
  <c r="O95" i="5"/>
  <c r="M95" i="5"/>
  <c r="L95" i="5"/>
  <c r="K95" i="5"/>
  <c r="J95" i="5"/>
  <c r="H95" i="5"/>
  <c r="G95" i="5"/>
  <c r="F95" i="5"/>
  <c r="Q94" i="5"/>
  <c r="Q93" i="5" s="1"/>
  <c r="P94" i="5"/>
  <c r="O94" i="5"/>
  <c r="O93" i="5" s="1"/>
  <c r="M94" i="5"/>
  <c r="M14" i="5" s="1"/>
  <c r="L94" i="5"/>
  <c r="L14" i="5" s="1"/>
  <c r="K94" i="5"/>
  <c r="K93" i="5" s="1"/>
  <c r="J94" i="5"/>
  <c r="J14" i="5" s="1"/>
  <c r="H94" i="5"/>
  <c r="H14" i="5" s="1"/>
  <c r="G94" i="5"/>
  <c r="G14" i="5" s="1"/>
  <c r="F94" i="5"/>
  <c r="F14" i="5" s="1"/>
  <c r="D93" i="5"/>
  <c r="N91" i="5"/>
  <c r="I91" i="5"/>
  <c r="E91" i="5"/>
  <c r="N90" i="5"/>
  <c r="I90" i="5"/>
  <c r="E90" i="5"/>
  <c r="N89" i="5"/>
  <c r="I89" i="5"/>
  <c r="E89" i="5"/>
  <c r="N88" i="5"/>
  <c r="I88" i="5"/>
  <c r="E88" i="5"/>
  <c r="N87" i="5"/>
  <c r="I87" i="5"/>
  <c r="E87" i="5"/>
  <c r="D87" i="5" s="1"/>
  <c r="N86" i="5"/>
  <c r="I86" i="5"/>
  <c r="E86" i="5"/>
  <c r="N85" i="5"/>
  <c r="I85" i="5"/>
  <c r="E85" i="5"/>
  <c r="Q84" i="5"/>
  <c r="P84" i="5"/>
  <c r="O84" i="5"/>
  <c r="M84" i="5"/>
  <c r="L84" i="5"/>
  <c r="K84" i="5"/>
  <c r="J84" i="5"/>
  <c r="H84" i="5"/>
  <c r="G84" i="5"/>
  <c r="F84" i="5"/>
  <c r="N83" i="5"/>
  <c r="I83" i="5"/>
  <c r="E83" i="5"/>
  <c r="N82" i="5"/>
  <c r="I82" i="5"/>
  <c r="E82" i="5"/>
  <c r="N81" i="5"/>
  <c r="I81" i="5"/>
  <c r="E81" i="5"/>
  <c r="N80" i="5"/>
  <c r="I80" i="5"/>
  <c r="E80" i="5"/>
  <c r="N79" i="5"/>
  <c r="I79" i="5"/>
  <c r="E79" i="5"/>
  <c r="N78" i="5"/>
  <c r="I78" i="5"/>
  <c r="E78" i="5"/>
  <c r="N77" i="5"/>
  <c r="I77" i="5"/>
  <c r="E77" i="5"/>
  <c r="N76" i="5"/>
  <c r="I76" i="5"/>
  <c r="E76" i="5"/>
  <c r="N75" i="5"/>
  <c r="I75" i="5"/>
  <c r="E75" i="5"/>
  <c r="N74" i="5"/>
  <c r="I74" i="5"/>
  <c r="E74" i="5"/>
  <c r="D74" i="5" s="1"/>
  <c r="N73" i="5"/>
  <c r="I73" i="5"/>
  <c r="E73" i="5"/>
  <c r="N72" i="5"/>
  <c r="I72" i="5"/>
  <c r="E72" i="5"/>
  <c r="D72" i="5" s="1"/>
  <c r="N71" i="5"/>
  <c r="I71" i="5"/>
  <c r="E71" i="5"/>
  <c r="N70" i="5"/>
  <c r="I70" i="5"/>
  <c r="E70" i="5"/>
  <c r="N69" i="5"/>
  <c r="I69" i="5"/>
  <c r="E69" i="5"/>
  <c r="Q68" i="5"/>
  <c r="P68" i="5"/>
  <c r="O68" i="5"/>
  <c r="M68" i="5"/>
  <c r="L68" i="5"/>
  <c r="K68" i="5"/>
  <c r="J68" i="5"/>
  <c r="I68" i="5" s="1"/>
  <c r="H68" i="5"/>
  <c r="G68" i="5"/>
  <c r="F68" i="5"/>
  <c r="N67" i="5"/>
  <c r="I67" i="5"/>
  <c r="E67" i="5"/>
  <c r="N66" i="5"/>
  <c r="I66" i="5"/>
  <c r="E66" i="5"/>
  <c r="Q65" i="5"/>
  <c r="P65" i="5"/>
  <c r="O65" i="5"/>
  <c r="N65" i="5" s="1"/>
  <c r="M65" i="5"/>
  <c r="L65" i="5"/>
  <c r="K65" i="5"/>
  <c r="J65" i="5"/>
  <c r="H65" i="5"/>
  <c r="G65" i="5"/>
  <c r="F65" i="5"/>
  <c r="E65" i="5" s="1"/>
  <c r="N64" i="5"/>
  <c r="I64" i="5"/>
  <c r="E64" i="5"/>
  <c r="N63" i="5"/>
  <c r="I63" i="5"/>
  <c r="E63" i="5"/>
  <c r="N62" i="5"/>
  <c r="I62" i="5"/>
  <c r="E62" i="5"/>
  <c r="N61" i="5"/>
  <c r="I61" i="5"/>
  <c r="E61" i="5"/>
  <c r="N60" i="5"/>
  <c r="I60" i="5"/>
  <c r="E60" i="5"/>
  <c r="D60" i="5" s="1"/>
  <c r="N59" i="5"/>
  <c r="I59" i="5"/>
  <c r="E59" i="5"/>
  <c r="Q58" i="5"/>
  <c r="P58" i="5"/>
  <c r="O58" i="5"/>
  <c r="M58" i="5"/>
  <c r="L58" i="5"/>
  <c r="K58" i="5"/>
  <c r="I58" i="5" s="1"/>
  <c r="J58" i="5"/>
  <c r="H58" i="5"/>
  <c r="G58" i="5"/>
  <c r="F58" i="5"/>
  <c r="E58" i="5" s="1"/>
  <c r="N57" i="5"/>
  <c r="I57" i="5"/>
  <c r="E57" i="5"/>
  <c r="N56" i="5"/>
  <c r="I56" i="5"/>
  <c r="E56" i="5"/>
  <c r="D56" i="5" s="1"/>
  <c r="N55" i="5"/>
  <c r="I55" i="5"/>
  <c r="E55" i="5"/>
  <c r="N54" i="5"/>
  <c r="I54" i="5"/>
  <c r="E54" i="5"/>
  <c r="N53" i="5"/>
  <c r="I53" i="5"/>
  <c r="E31" i="9"/>
  <c r="E30" i="9" s="1"/>
  <c r="E53" i="5"/>
  <c r="E29" i="9"/>
  <c r="Q52" i="5"/>
  <c r="P52" i="5"/>
  <c r="O52" i="5"/>
  <c r="M52" i="5"/>
  <c r="L52" i="5"/>
  <c r="K52" i="5"/>
  <c r="J52" i="5"/>
  <c r="I52" i="5" s="1"/>
  <c r="H52" i="5"/>
  <c r="G52" i="5"/>
  <c r="F52" i="5"/>
  <c r="E52" i="5" s="1"/>
  <c r="N51" i="5"/>
  <c r="I51" i="5"/>
  <c r="E51" i="5"/>
  <c r="N50" i="5"/>
  <c r="I50" i="5"/>
  <c r="E50" i="5"/>
  <c r="N49" i="5"/>
  <c r="I49" i="5"/>
  <c r="E49" i="5"/>
  <c r="N48" i="5"/>
  <c r="I48" i="5"/>
  <c r="E48" i="5"/>
  <c r="N47" i="5"/>
  <c r="I47" i="5"/>
  <c r="E47" i="5"/>
  <c r="N46" i="5"/>
  <c r="I46" i="5"/>
  <c r="D46" i="5" s="1"/>
  <c r="D17" i="5" s="1"/>
  <c r="E46" i="5"/>
  <c r="Q45" i="5"/>
  <c r="P45" i="5"/>
  <c r="O45" i="5"/>
  <c r="M45" i="5"/>
  <c r="L45" i="5"/>
  <c r="K45" i="5"/>
  <c r="J45" i="5"/>
  <c r="I45" i="5"/>
  <c r="H45" i="5"/>
  <c r="G45" i="5"/>
  <c r="F45" i="5"/>
  <c r="N44" i="5"/>
  <c r="I44" i="5"/>
  <c r="E44" i="5"/>
  <c r="Q43" i="5"/>
  <c r="P43" i="5"/>
  <c r="O43" i="5"/>
  <c r="N43" i="5"/>
  <c r="M43" i="5"/>
  <c r="L43" i="5"/>
  <c r="K43" i="5"/>
  <c r="J43" i="5"/>
  <c r="I43" i="5" s="1"/>
  <c r="H43" i="5"/>
  <c r="G43" i="5"/>
  <c r="F43" i="5"/>
  <c r="N42" i="5"/>
  <c r="I42" i="5"/>
  <c r="E42" i="5"/>
  <c r="N41" i="5"/>
  <c r="I41" i="5"/>
  <c r="E41" i="5"/>
  <c r="Q40" i="5"/>
  <c r="P40" i="5"/>
  <c r="O40" i="5"/>
  <c r="M40" i="5"/>
  <c r="L40" i="5"/>
  <c r="K40" i="5"/>
  <c r="J40" i="5"/>
  <c r="I40" i="5" s="1"/>
  <c r="H40" i="5"/>
  <c r="G40" i="5"/>
  <c r="F40" i="5"/>
  <c r="E40" i="5" s="1"/>
  <c r="N39" i="5"/>
  <c r="I39" i="5"/>
  <c r="E39" i="5"/>
  <c r="N38" i="5"/>
  <c r="I38" i="5"/>
  <c r="E38" i="5"/>
  <c r="Q37" i="5"/>
  <c r="Q15" i="5" s="1"/>
  <c r="P37" i="5"/>
  <c r="P15" i="5" s="1"/>
  <c r="O37" i="5"/>
  <c r="N37" i="5" s="1"/>
  <c r="N15" i="5" s="1"/>
  <c r="M37" i="5"/>
  <c r="M15" i="5" s="1"/>
  <c r="L37" i="5"/>
  <c r="L15" i="5" s="1"/>
  <c r="K37" i="5"/>
  <c r="K15" i="5" s="1"/>
  <c r="J37" i="5"/>
  <c r="I37" i="5" s="1"/>
  <c r="H37" i="5"/>
  <c r="H15" i="5" s="1"/>
  <c r="G37" i="5"/>
  <c r="G15" i="5" s="1"/>
  <c r="F37" i="5"/>
  <c r="F15" i="5" s="1"/>
  <c r="E37" i="5"/>
  <c r="E15" i="5" s="1"/>
  <c r="N36" i="5"/>
  <c r="I36" i="5"/>
  <c r="E36" i="5"/>
  <c r="E34" i="5" s="1"/>
  <c r="N35" i="5"/>
  <c r="I35" i="5"/>
  <c r="E35" i="5"/>
  <c r="Q34" i="5"/>
  <c r="P34" i="5"/>
  <c r="O34" i="5"/>
  <c r="M34" i="5"/>
  <c r="L34" i="5"/>
  <c r="K34" i="5"/>
  <c r="J34" i="5"/>
  <c r="H34" i="5"/>
  <c r="G34" i="5"/>
  <c r="F34" i="5"/>
  <c r="N33" i="5"/>
  <c r="I33" i="5"/>
  <c r="D33" i="5" s="1"/>
  <c r="N32" i="5"/>
  <c r="I32" i="5"/>
  <c r="D32" i="5" s="1"/>
  <c r="Q31" i="5"/>
  <c r="Q12" i="5" s="1"/>
  <c r="P31" i="5"/>
  <c r="P28" i="5" s="1"/>
  <c r="O31" i="5"/>
  <c r="O28" i="5" s="1"/>
  <c r="M31" i="5"/>
  <c r="M12" i="5" s="1"/>
  <c r="L31" i="5"/>
  <c r="L28" i="5" s="1"/>
  <c r="K31" i="5"/>
  <c r="J31" i="5"/>
  <c r="I31" i="5" s="1"/>
  <c r="I12" i="5" s="1"/>
  <c r="H31" i="5"/>
  <c r="H28" i="5" s="1"/>
  <c r="G31" i="5"/>
  <c r="F31" i="5"/>
  <c r="N30" i="5"/>
  <c r="N11" i="5" s="1"/>
  <c r="I30" i="5"/>
  <c r="E30" i="5"/>
  <c r="D30" i="5" s="1"/>
  <c r="D11" i="5" s="1"/>
  <c r="J28" i="5"/>
  <c r="J15" i="5"/>
  <c r="Q14" i="5"/>
  <c r="P14" i="5"/>
  <c r="L12" i="5"/>
  <c r="K12" i="5"/>
  <c r="J12" i="5"/>
  <c r="G12" i="5"/>
  <c r="F12" i="5"/>
  <c r="E12" i="5"/>
  <c r="Q11" i="5"/>
  <c r="P11" i="5"/>
  <c r="O11" i="5"/>
  <c r="M11" i="5"/>
  <c r="L11" i="5"/>
  <c r="K11" i="5"/>
  <c r="J11" i="5"/>
  <c r="I11" i="5"/>
  <c r="H11" i="5"/>
  <c r="G11" i="5"/>
  <c r="F11" i="5"/>
  <c r="E11" i="5"/>
  <c r="D92" i="4"/>
  <c r="D56" i="4"/>
  <c r="D40" i="4"/>
  <c r="D35" i="4"/>
  <c r="D31" i="4"/>
  <c r="D26" i="4"/>
  <c r="D20" i="4"/>
  <c r="D16" i="4"/>
  <c r="D12" i="4"/>
  <c r="E10" i="8" l="1"/>
  <c r="E29" i="8" s="1"/>
  <c r="E34" i="8" s="1"/>
  <c r="F13" i="9"/>
  <c r="E12" i="9"/>
  <c r="E11" i="9" s="1"/>
  <c r="E40" i="8"/>
  <c r="E36" i="8" s="1"/>
  <c r="D144" i="11"/>
  <c r="D145" i="11"/>
  <c r="Q20" i="11"/>
  <c r="D157" i="11"/>
  <c r="D163" i="11"/>
  <c r="D152" i="11"/>
  <c r="D160" i="11"/>
  <c r="D149" i="11"/>
  <c r="D161" i="11"/>
  <c r="D154" i="11"/>
  <c r="D158" i="11"/>
  <c r="K139" i="11"/>
  <c r="D151" i="11"/>
  <c r="D155" i="11"/>
  <c r="D156" i="11"/>
  <c r="E138" i="11"/>
  <c r="D153" i="11"/>
  <c r="H139" i="11"/>
  <c r="G136" i="11"/>
  <c r="D150" i="11"/>
  <c r="H136" i="11"/>
  <c r="D147" i="11"/>
  <c r="D162" i="11"/>
  <c r="F130" i="11"/>
  <c r="J37" i="11"/>
  <c r="J34" i="11"/>
  <c r="Q139" i="11"/>
  <c r="K31" i="11"/>
  <c r="K136" i="11"/>
  <c r="L136" i="11"/>
  <c r="M136" i="11"/>
  <c r="L130" i="11"/>
  <c r="O26" i="11"/>
  <c r="J121" i="11"/>
  <c r="F121" i="11"/>
  <c r="E121" i="11" s="1"/>
  <c r="O117" i="11"/>
  <c r="N117" i="11" s="1"/>
  <c r="H117" i="11"/>
  <c r="I14" i="11"/>
  <c r="M117" i="11"/>
  <c r="P17" i="11"/>
  <c r="N17" i="11" s="1"/>
  <c r="D95" i="11"/>
  <c r="D99" i="11"/>
  <c r="D111" i="11"/>
  <c r="P67" i="11"/>
  <c r="P31" i="11"/>
  <c r="N73" i="11"/>
  <c r="M11" i="11"/>
  <c r="J12" i="11"/>
  <c r="J21" i="11"/>
  <c r="M67" i="11"/>
  <c r="M90" i="11"/>
  <c r="K37" i="11"/>
  <c r="J33" i="11"/>
  <c r="M22" i="11"/>
  <c r="J22" i="11"/>
  <c r="D96" i="11"/>
  <c r="D104" i="11"/>
  <c r="D108" i="11"/>
  <c r="M87" i="11"/>
  <c r="D101" i="11"/>
  <c r="D105" i="11"/>
  <c r="D113" i="11"/>
  <c r="M27" i="11"/>
  <c r="D98" i="11"/>
  <c r="D102" i="11"/>
  <c r="D106" i="11"/>
  <c r="D110" i="11"/>
  <c r="D114" i="11"/>
  <c r="F18" i="11"/>
  <c r="F15" i="11" s="1"/>
  <c r="G67" i="11"/>
  <c r="E77" i="11"/>
  <c r="E82" i="11"/>
  <c r="H18" i="11"/>
  <c r="H87" i="11"/>
  <c r="E87" i="11" s="1"/>
  <c r="H27" i="11"/>
  <c r="E75" i="11"/>
  <c r="F90" i="11"/>
  <c r="G14" i="11"/>
  <c r="G11" i="11" s="1"/>
  <c r="G81" i="11"/>
  <c r="E88" i="11"/>
  <c r="E84" i="11"/>
  <c r="O90" i="11"/>
  <c r="G90" i="11"/>
  <c r="Q37" i="11"/>
  <c r="Q34" i="11" s="1"/>
  <c r="O36" i="11"/>
  <c r="H34" i="11"/>
  <c r="M35" i="11"/>
  <c r="M34" i="11" s="1"/>
  <c r="P36" i="11"/>
  <c r="H90" i="11"/>
  <c r="J90" i="11"/>
  <c r="G29" i="11"/>
  <c r="P81" i="11"/>
  <c r="H81" i="11"/>
  <c r="J81" i="11"/>
  <c r="L29" i="11"/>
  <c r="L25" i="11" s="1"/>
  <c r="E29" i="11"/>
  <c r="Q30" i="11"/>
  <c r="Q29" i="11"/>
  <c r="M26" i="11"/>
  <c r="E79" i="11"/>
  <c r="H78" i="11"/>
  <c r="L78" i="11"/>
  <c r="M78" i="11"/>
  <c r="D66" i="11"/>
  <c r="P23" i="11"/>
  <c r="N75" i="11"/>
  <c r="H19" i="11"/>
  <c r="M71" i="11"/>
  <c r="M66" i="11" s="1"/>
  <c r="K19" i="11"/>
  <c r="M20" i="11"/>
  <c r="M15" i="11" s="1"/>
  <c r="L71" i="11"/>
  <c r="O71" i="11"/>
  <c r="K18" i="11"/>
  <c r="I18" i="11" s="1"/>
  <c r="I75" i="11"/>
  <c r="P18" i="11"/>
  <c r="N18" i="11" s="1"/>
  <c r="K71" i="11"/>
  <c r="N13" i="11"/>
  <c r="O14" i="11"/>
  <c r="O11" i="11" s="1"/>
  <c r="H67" i="11"/>
  <c r="E67" i="11" s="1"/>
  <c r="K38" i="11"/>
  <c r="D65" i="11"/>
  <c r="D63" i="11"/>
  <c r="D64" i="11"/>
  <c r="D60" i="11"/>
  <c r="P38" i="11"/>
  <c r="L31" i="11"/>
  <c r="M31" i="11"/>
  <c r="D61" i="11"/>
  <c r="E59" i="11"/>
  <c r="I28" i="11"/>
  <c r="D55" i="11"/>
  <c r="D58" i="11"/>
  <c r="L22" i="11"/>
  <c r="D52" i="11"/>
  <c r="M38" i="11"/>
  <c r="F22" i="11"/>
  <c r="E50" i="11"/>
  <c r="Q38" i="11"/>
  <c r="D46" i="11"/>
  <c r="D45" i="11"/>
  <c r="D49" i="11"/>
  <c r="D47" i="11"/>
  <c r="L15" i="11"/>
  <c r="L38" i="11"/>
  <c r="D44" i="11"/>
  <c r="G15" i="11"/>
  <c r="E17" i="11"/>
  <c r="J38" i="11"/>
  <c r="D41" i="11"/>
  <c r="E39" i="11"/>
  <c r="H11" i="11"/>
  <c r="D151" i="7"/>
  <c r="O28" i="7"/>
  <c r="P117" i="7"/>
  <c r="O35" i="7"/>
  <c r="O136" i="7"/>
  <c r="Q136" i="7"/>
  <c r="Q139" i="7"/>
  <c r="P23" i="7"/>
  <c r="P22" i="7" s="1"/>
  <c r="N128" i="7"/>
  <c r="P136" i="7"/>
  <c r="Q13" i="7"/>
  <c r="D146" i="7"/>
  <c r="D155" i="7"/>
  <c r="D159" i="7"/>
  <c r="D163" i="7"/>
  <c r="L136" i="7"/>
  <c r="D148" i="7"/>
  <c r="D152" i="7"/>
  <c r="D156" i="7"/>
  <c r="D160" i="7"/>
  <c r="J121" i="7"/>
  <c r="D145" i="7"/>
  <c r="D149" i="7"/>
  <c r="D153" i="7"/>
  <c r="D157" i="7"/>
  <c r="K117" i="7"/>
  <c r="D154" i="7"/>
  <c r="M139" i="7"/>
  <c r="E132" i="7"/>
  <c r="E125" i="7"/>
  <c r="G136" i="7"/>
  <c r="E136" i="7" s="1"/>
  <c r="D161" i="7"/>
  <c r="D158" i="7"/>
  <c r="K139" i="7"/>
  <c r="E137" i="7"/>
  <c r="H136" i="7"/>
  <c r="I137" i="7"/>
  <c r="M136" i="7"/>
  <c r="D116" i="7"/>
  <c r="M121" i="7"/>
  <c r="G17" i="7"/>
  <c r="H121" i="7"/>
  <c r="L121" i="7"/>
  <c r="Q121" i="7"/>
  <c r="E124" i="7"/>
  <c r="K11" i="7"/>
  <c r="E120" i="7"/>
  <c r="G117" i="7"/>
  <c r="J117" i="7"/>
  <c r="H117" i="7"/>
  <c r="Q117" i="7"/>
  <c r="P90" i="7"/>
  <c r="O29" i="7"/>
  <c r="P35" i="7"/>
  <c r="P34" i="7" s="1"/>
  <c r="P20" i="7"/>
  <c r="N20" i="7" s="1"/>
  <c r="P31" i="7"/>
  <c r="O34" i="7"/>
  <c r="N70" i="7"/>
  <c r="N89" i="7"/>
  <c r="N69" i="7"/>
  <c r="N77" i="7"/>
  <c r="D98" i="7"/>
  <c r="Q30" i="7"/>
  <c r="Q25" i="7" s="1"/>
  <c r="D95" i="7"/>
  <c r="P87" i="7"/>
  <c r="D111" i="7"/>
  <c r="D115" i="7"/>
  <c r="K81" i="7"/>
  <c r="D100" i="7"/>
  <c r="D104" i="7"/>
  <c r="D112" i="7"/>
  <c r="I86" i="7"/>
  <c r="M67" i="7"/>
  <c r="K87" i="7"/>
  <c r="D101" i="7"/>
  <c r="J71" i="7"/>
  <c r="K90" i="7"/>
  <c r="D105" i="7"/>
  <c r="D109" i="7"/>
  <c r="D113" i="7"/>
  <c r="L25" i="7"/>
  <c r="D106" i="7"/>
  <c r="D110" i="7"/>
  <c r="K29" i="7"/>
  <c r="K25" i="7" s="1"/>
  <c r="M30" i="7"/>
  <c r="M25" i="7" s="1"/>
  <c r="H22" i="7"/>
  <c r="F81" i="7"/>
  <c r="F87" i="7"/>
  <c r="L90" i="7"/>
  <c r="O90" i="7"/>
  <c r="H90" i="7"/>
  <c r="I92" i="7"/>
  <c r="H31" i="7"/>
  <c r="D66" i="7"/>
  <c r="M87" i="7"/>
  <c r="E33" i="7"/>
  <c r="K32" i="7"/>
  <c r="I32" i="7" s="1"/>
  <c r="H27" i="7"/>
  <c r="H81" i="7"/>
  <c r="E82" i="7"/>
  <c r="K22" i="7"/>
  <c r="K78" i="7"/>
  <c r="F78" i="7"/>
  <c r="F22" i="7"/>
  <c r="P71" i="7"/>
  <c r="K19" i="7"/>
  <c r="K15" i="7" s="1"/>
  <c r="P19" i="7"/>
  <c r="F16" i="7"/>
  <c r="O21" i="7"/>
  <c r="O15" i="7" s="1"/>
  <c r="L15" i="7"/>
  <c r="J18" i="7"/>
  <c r="G67" i="7"/>
  <c r="O13" i="7"/>
  <c r="N13" i="7" s="1"/>
  <c r="O12" i="7"/>
  <c r="O11" i="7" s="1"/>
  <c r="I37" i="7"/>
  <c r="I36" i="7"/>
  <c r="D64" i="7"/>
  <c r="D65" i="7"/>
  <c r="G34" i="7"/>
  <c r="D63" i="7"/>
  <c r="D60" i="7"/>
  <c r="D61" i="7"/>
  <c r="E32" i="7"/>
  <c r="F31" i="7"/>
  <c r="N27" i="7"/>
  <c r="P25" i="7"/>
  <c r="D57" i="7"/>
  <c r="D54" i="7"/>
  <c r="D56" i="7"/>
  <c r="D58" i="7"/>
  <c r="D55" i="7"/>
  <c r="D52" i="7"/>
  <c r="Q22" i="7"/>
  <c r="O22" i="7"/>
  <c r="N22" i="7" s="1"/>
  <c r="D51" i="7"/>
  <c r="G22" i="7"/>
  <c r="Q15" i="7"/>
  <c r="D47" i="7"/>
  <c r="P38" i="7"/>
  <c r="D46" i="7"/>
  <c r="K38" i="7"/>
  <c r="D44" i="7"/>
  <c r="D45" i="7"/>
  <c r="H38" i="7"/>
  <c r="G38" i="7"/>
  <c r="D49" i="7"/>
  <c r="D41" i="7"/>
  <c r="Q11" i="7"/>
  <c r="L11" i="7"/>
  <c r="D40" i="7"/>
  <c r="L38" i="7"/>
  <c r="D42" i="7"/>
  <c r="D243" i="5"/>
  <c r="N127" i="5"/>
  <c r="N135" i="5"/>
  <c r="O121" i="5"/>
  <c r="P121" i="5"/>
  <c r="Q114" i="5"/>
  <c r="D162" i="5"/>
  <c r="N107" i="5"/>
  <c r="D155" i="5"/>
  <c r="N104" i="5"/>
  <c r="Q96" i="5"/>
  <c r="N98" i="5"/>
  <c r="P96" i="5"/>
  <c r="D149" i="5"/>
  <c r="K96" i="5"/>
  <c r="D150" i="5"/>
  <c r="I104" i="5"/>
  <c r="D158" i="5"/>
  <c r="K101" i="5"/>
  <c r="D156" i="5"/>
  <c r="D157" i="5"/>
  <c r="I113" i="5"/>
  <c r="D164" i="5"/>
  <c r="D165" i="5"/>
  <c r="L108" i="5"/>
  <c r="I108" i="5" s="1"/>
  <c r="D167" i="5"/>
  <c r="D172" i="5"/>
  <c r="D174" i="5"/>
  <c r="D178" i="5"/>
  <c r="D186" i="5"/>
  <c r="K137" i="5"/>
  <c r="M137" i="5"/>
  <c r="D179" i="5"/>
  <c r="D183" i="5"/>
  <c r="D187" i="5"/>
  <c r="D180" i="5"/>
  <c r="I141" i="5"/>
  <c r="D177" i="5"/>
  <c r="D185" i="5"/>
  <c r="E143" i="5"/>
  <c r="D189" i="5"/>
  <c r="E120" i="5"/>
  <c r="D169" i="5"/>
  <c r="G101" i="5"/>
  <c r="H101" i="5"/>
  <c r="F96" i="5"/>
  <c r="E98" i="5"/>
  <c r="G96" i="5"/>
  <c r="P93" i="5"/>
  <c r="Q13" i="5"/>
  <c r="O14" i="5"/>
  <c r="L93" i="5"/>
  <c r="L13" i="5" s="1"/>
  <c r="M93" i="5"/>
  <c r="K14" i="5"/>
  <c r="I95" i="5"/>
  <c r="D146" i="5"/>
  <c r="P137" i="5"/>
  <c r="N139" i="5"/>
  <c r="I143" i="5"/>
  <c r="E132" i="5"/>
  <c r="I132" i="5"/>
  <c r="N131" i="5"/>
  <c r="E134" i="5"/>
  <c r="K118" i="5"/>
  <c r="E119" i="5"/>
  <c r="H118" i="5"/>
  <c r="K114" i="5"/>
  <c r="G114" i="5"/>
  <c r="I115" i="5"/>
  <c r="N112" i="5"/>
  <c r="O99" i="5"/>
  <c r="I97" i="5"/>
  <c r="N96" i="5"/>
  <c r="H93" i="5"/>
  <c r="H13" i="5" s="1"/>
  <c r="L96" i="5"/>
  <c r="I96" i="5" s="1"/>
  <c r="E99" i="5"/>
  <c r="I103" i="5"/>
  <c r="I102" i="5"/>
  <c r="N106" i="5"/>
  <c r="M108" i="5"/>
  <c r="E111" i="5"/>
  <c r="F108" i="5"/>
  <c r="G108" i="5"/>
  <c r="H108" i="5"/>
  <c r="E116" i="5"/>
  <c r="H114" i="5"/>
  <c r="O114" i="5"/>
  <c r="N115" i="5"/>
  <c r="I118" i="5"/>
  <c r="O118" i="5"/>
  <c r="N118" i="5" s="1"/>
  <c r="F118" i="5"/>
  <c r="G118" i="5"/>
  <c r="N128" i="5"/>
  <c r="I125" i="5"/>
  <c r="N126" i="5"/>
  <c r="E129" i="5"/>
  <c r="N129" i="5"/>
  <c r="N138" i="5"/>
  <c r="E140" i="5"/>
  <c r="Q137" i="5"/>
  <c r="F137" i="5"/>
  <c r="I138" i="5"/>
  <c r="E141" i="5"/>
  <c r="E142" i="5"/>
  <c r="E125" i="5"/>
  <c r="Q121" i="5"/>
  <c r="F121" i="5"/>
  <c r="I124" i="5"/>
  <c r="G121" i="5"/>
  <c r="H121" i="5"/>
  <c r="J121" i="5"/>
  <c r="I121" i="5" s="1"/>
  <c r="K121" i="5"/>
  <c r="E128" i="5"/>
  <c r="L121" i="5"/>
  <c r="M114" i="5"/>
  <c r="F114" i="5"/>
  <c r="E114" i="5" s="1"/>
  <c r="P114" i="5"/>
  <c r="J114" i="5"/>
  <c r="I114" i="5" s="1"/>
  <c r="P108" i="5"/>
  <c r="M101" i="5"/>
  <c r="O101" i="5"/>
  <c r="P101" i="5"/>
  <c r="N105" i="5"/>
  <c r="Q101" i="5"/>
  <c r="F101" i="5"/>
  <c r="E101" i="5" s="1"/>
  <c r="E97" i="5"/>
  <c r="N93" i="5"/>
  <c r="J93" i="5"/>
  <c r="I93" i="5" s="1"/>
  <c r="I13" i="5" s="1"/>
  <c r="D92" i="5"/>
  <c r="E95" i="5"/>
  <c r="D91" i="5"/>
  <c r="D88" i="5"/>
  <c r="D85" i="5"/>
  <c r="D89" i="5"/>
  <c r="D86" i="5"/>
  <c r="D90" i="5"/>
  <c r="E84" i="5"/>
  <c r="D78" i="5"/>
  <c r="D70" i="5"/>
  <c r="D71" i="5"/>
  <c r="D76" i="5"/>
  <c r="D80" i="5"/>
  <c r="D82" i="5"/>
  <c r="D75" i="5"/>
  <c r="D79" i="5"/>
  <c r="D83" i="5"/>
  <c r="D69" i="5"/>
  <c r="D73" i="5"/>
  <c r="D77" i="5"/>
  <c r="D81" i="5"/>
  <c r="D66" i="5"/>
  <c r="D67" i="5"/>
  <c r="D61" i="5"/>
  <c r="D59" i="5"/>
  <c r="D63" i="5"/>
  <c r="D64" i="5"/>
  <c r="D62" i="5"/>
  <c r="D57" i="5"/>
  <c r="D54" i="5"/>
  <c r="D55" i="5"/>
  <c r="D49" i="5"/>
  <c r="D18" i="5" s="1"/>
  <c r="D50" i="5"/>
  <c r="D51" i="5"/>
  <c r="D47" i="5"/>
  <c r="D19" i="5" s="1"/>
  <c r="D48" i="5"/>
  <c r="F29" i="5"/>
  <c r="F25" i="5" s="1"/>
  <c r="D44" i="5"/>
  <c r="E43" i="5"/>
  <c r="L29" i="5"/>
  <c r="L25" i="5" s="1"/>
  <c r="D41" i="5"/>
  <c r="D42" i="5"/>
  <c r="D39" i="5"/>
  <c r="O15" i="5"/>
  <c r="D38" i="5"/>
  <c r="G29" i="5"/>
  <c r="G25" i="5" s="1"/>
  <c r="D35" i="5"/>
  <c r="D14" i="5" s="1"/>
  <c r="K29" i="5"/>
  <c r="K25" i="5" s="1"/>
  <c r="D36" i="5"/>
  <c r="P12" i="5"/>
  <c r="O12" i="5"/>
  <c r="O29" i="5"/>
  <c r="O25" i="5" s="1"/>
  <c r="P29" i="5"/>
  <c r="P25" i="5" s="1"/>
  <c r="M28" i="5"/>
  <c r="M29" i="5"/>
  <c r="M25" i="5" s="1"/>
  <c r="K28" i="5"/>
  <c r="I28" i="5" s="1"/>
  <c r="H29" i="5"/>
  <c r="H25" i="5" s="1"/>
  <c r="H12" i="5"/>
  <c r="F28" i="5"/>
  <c r="D34" i="4"/>
  <c r="D15" i="4"/>
  <c r="F11" i="7"/>
  <c r="I99" i="5"/>
  <c r="I15" i="5"/>
  <c r="D37" i="5"/>
  <c r="D15" i="5" s="1"/>
  <c r="G28" i="5"/>
  <c r="F93" i="5"/>
  <c r="D171" i="5"/>
  <c r="Q67" i="7"/>
  <c r="E69" i="7"/>
  <c r="H71" i="7"/>
  <c r="E74" i="7"/>
  <c r="I77" i="7"/>
  <c r="N83" i="7"/>
  <c r="I91" i="7"/>
  <c r="I93" i="7"/>
  <c r="D107" i="7"/>
  <c r="M117" i="7"/>
  <c r="M116" i="7" s="1"/>
  <c r="M164" i="7" s="1"/>
  <c r="M14" i="7"/>
  <c r="M11" i="7" s="1"/>
  <c r="E130" i="7"/>
  <c r="J26" i="11"/>
  <c r="I131" i="11"/>
  <c r="J130" i="11"/>
  <c r="M10" i="14"/>
  <c r="P37" i="11"/>
  <c r="P90" i="11"/>
  <c r="N90" i="11" s="1"/>
  <c r="J29" i="5"/>
  <c r="J25" i="5" s="1"/>
  <c r="N109" i="5"/>
  <c r="H137" i="5"/>
  <c r="D147" i="5"/>
  <c r="D190" i="5"/>
  <c r="G15" i="7"/>
  <c r="G93" i="5"/>
  <c r="I142" i="5"/>
  <c r="D154" i="5"/>
  <c r="D176" i="5"/>
  <c r="I39" i="7"/>
  <c r="N50" i="7"/>
  <c r="E62" i="7"/>
  <c r="E68" i="7"/>
  <c r="J20" i="7"/>
  <c r="I76" i="7"/>
  <c r="N82" i="7"/>
  <c r="G87" i="7"/>
  <c r="Q32" i="11"/>
  <c r="Q31" i="11" s="1"/>
  <c r="Q87" i="11"/>
  <c r="G13" i="7"/>
  <c r="G11" i="7" s="1"/>
  <c r="L81" i="7"/>
  <c r="F29" i="7"/>
  <c r="F25" i="7" s="1"/>
  <c r="E85" i="7"/>
  <c r="L117" i="7"/>
  <c r="L116" i="7" s="1"/>
  <c r="I118" i="7"/>
  <c r="M13" i="5"/>
  <c r="O137" i="5"/>
  <c r="D163" i="5"/>
  <c r="D184" i="5"/>
  <c r="E204" i="5"/>
  <c r="M15" i="7"/>
  <c r="J25" i="7"/>
  <c r="H12" i="7"/>
  <c r="H11" i="7" s="1"/>
  <c r="G71" i="7"/>
  <c r="E79" i="7"/>
  <c r="P81" i="7"/>
  <c r="Q87" i="7"/>
  <c r="M34" i="7"/>
  <c r="P16" i="7"/>
  <c r="N16" i="7" s="1"/>
  <c r="P121" i="7"/>
  <c r="P116" i="7" s="1"/>
  <c r="P164" i="7" s="1"/>
  <c r="P128" i="11"/>
  <c r="N128" i="11" s="1"/>
  <c r="D168" i="5"/>
  <c r="D188" i="5"/>
  <c r="J13" i="7"/>
  <c r="I13" i="7" s="1"/>
  <c r="M38" i="7"/>
  <c r="I68" i="7"/>
  <c r="J12" i="7"/>
  <c r="J24" i="7"/>
  <c r="J22" i="7" s="1"/>
  <c r="J78" i="7"/>
  <c r="I78" i="7" s="1"/>
  <c r="I90" i="7"/>
  <c r="Q116" i="7"/>
  <c r="Q164" i="7" s="1"/>
  <c r="K136" i="7"/>
  <c r="N31" i="11"/>
  <c r="P16" i="11"/>
  <c r="N16" i="11" s="1"/>
  <c r="P121" i="11"/>
  <c r="G137" i="5"/>
  <c r="F139" i="11"/>
  <c r="E139" i="11" s="1"/>
  <c r="F36" i="11"/>
  <c r="E36" i="11" s="1"/>
  <c r="E141" i="11"/>
  <c r="P13" i="5"/>
  <c r="N141" i="5"/>
  <c r="D159" i="5"/>
  <c r="D181" i="5"/>
  <c r="P21" i="7"/>
  <c r="N21" i="7" s="1"/>
  <c r="J34" i="7"/>
  <c r="F67" i="7"/>
  <c r="J33" i="7"/>
  <c r="J31" i="7" s="1"/>
  <c r="J87" i="7"/>
  <c r="I87" i="7" s="1"/>
  <c r="O121" i="7"/>
  <c r="F121" i="7"/>
  <c r="F116" i="7" s="1"/>
  <c r="F164" i="7" s="1"/>
  <c r="E128" i="7"/>
  <c r="F139" i="7"/>
  <c r="F35" i="7"/>
  <c r="F34" i="7" s="1"/>
  <c r="H139" i="7"/>
  <c r="H116" i="7" s="1"/>
  <c r="H164" i="7" s="1"/>
  <c r="H36" i="7"/>
  <c r="H34" i="7" s="1"/>
  <c r="E141" i="7"/>
  <c r="N86" i="11"/>
  <c r="O30" i="11"/>
  <c r="N30" i="11" s="1"/>
  <c r="O13" i="5"/>
  <c r="Q29" i="5"/>
  <c r="Q25" i="5" s="1"/>
  <c r="K35" i="7"/>
  <c r="K34" i="7" s="1"/>
  <c r="G81" i="7"/>
  <c r="E81" i="7" s="1"/>
  <c r="N131" i="7"/>
  <c r="O130" i="7"/>
  <c r="N130" i="7" s="1"/>
  <c r="M28" i="11"/>
  <c r="N127" i="11"/>
  <c r="O21" i="11"/>
  <c r="N21" i="11" s="1"/>
  <c r="J32" i="11"/>
  <c r="J136" i="11"/>
  <c r="Q28" i="5"/>
  <c r="M33" i="7"/>
  <c r="M31" i="7" s="1"/>
  <c r="L34" i="7"/>
  <c r="O38" i="7"/>
  <c r="Q38" i="7"/>
  <c r="J67" i="7"/>
  <c r="K71" i="7"/>
  <c r="O71" i="7"/>
  <c r="Q90" i="7"/>
  <c r="Q36" i="7"/>
  <c r="E117" i="7"/>
  <c r="K13" i="11"/>
  <c r="K11" i="11" s="1"/>
  <c r="K67" i="11"/>
  <c r="I36" i="11"/>
  <c r="K34" i="11"/>
  <c r="O121" i="11"/>
  <c r="E18" i="7"/>
  <c r="P78" i="7"/>
  <c r="N78" i="7" s="1"/>
  <c r="D161" i="5"/>
  <c r="D182" i="5"/>
  <c r="L22" i="7"/>
  <c r="F38" i="7"/>
  <c r="K67" i="7"/>
  <c r="L71" i="7"/>
  <c r="N80" i="7"/>
  <c r="I83" i="7"/>
  <c r="E91" i="7"/>
  <c r="G121" i="7"/>
  <c r="J128" i="7"/>
  <c r="I128" i="7" s="1"/>
  <c r="I129" i="7"/>
  <c r="M30" i="11"/>
  <c r="M130" i="11"/>
  <c r="F17" i="7"/>
  <c r="E73" i="7"/>
  <c r="Q31" i="7"/>
  <c r="D152" i="5"/>
  <c r="D175" i="5"/>
  <c r="Q35" i="7"/>
  <c r="D48" i="7"/>
  <c r="N68" i="7"/>
  <c r="P67" i="7"/>
  <c r="P12" i="7"/>
  <c r="P11" i="7" s="1"/>
  <c r="M71" i="7"/>
  <c r="D99" i="7"/>
  <c r="E118" i="7"/>
  <c r="J15" i="11"/>
  <c r="L67" i="11"/>
  <c r="L12" i="11"/>
  <c r="L11" i="11" s="1"/>
  <c r="Q78" i="11"/>
  <c r="Q24" i="11"/>
  <c r="Q22" i="11" s="1"/>
  <c r="F117" i="11"/>
  <c r="F12" i="11"/>
  <c r="F11" i="11" s="1"/>
  <c r="E131" i="11"/>
  <c r="G26" i="11"/>
  <c r="G25" i="11" s="1"/>
  <c r="G130" i="11"/>
  <c r="D108" i="7"/>
  <c r="I135" i="7"/>
  <c r="Q15" i="11"/>
  <c r="K25" i="11"/>
  <c r="F38" i="11"/>
  <c r="I69" i="11"/>
  <c r="I70" i="11"/>
  <c r="Q71" i="11"/>
  <c r="P24" i="11"/>
  <c r="N24" i="11" s="1"/>
  <c r="N80" i="11"/>
  <c r="K90" i="11"/>
  <c r="I90" i="11" s="1"/>
  <c r="D97" i="11"/>
  <c r="D115" i="11"/>
  <c r="Q12" i="11"/>
  <c r="Q11" i="11" s="1"/>
  <c r="Q117" i="11"/>
  <c r="N122" i="11"/>
  <c r="E125" i="11"/>
  <c r="J139" i="11"/>
  <c r="I139" i="11" s="1"/>
  <c r="M81" i="7"/>
  <c r="D102" i="7"/>
  <c r="I134" i="7"/>
  <c r="J139" i="7"/>
  <c r="D54" i="11"/>
  <c r="P87" i="11"/>
  <c r="N87" i="11" s="1"/>
  <c r="N88" i="11"/>
  <c r="D112" i="11"/>
  <c r="E119" i="11"/>
  <c r="Q121" i="11"/>
  <c r="E124" i="11"/>
  <c r="O139" i="11"/>
  <c r="N139" i="11" s="1"/>
  <c r="G174" i="13"/>
  <c r="K10" i="14"/>
  <c r="P92" i="14"/>
  <c r="J19" i="7"/>
  <c r="G26" i="7"/>
  <c r="G25" i="7" s="1"/>
  <c r="H87" i="7"/>
  <c r="D96" i="7"/>
  <c r="I133" i="7"/>
  <c r="D162" i="7"/>
  <c r="E49" i="8"/>
  <c r="K17" i="11"/>
  <c r="I17" i="11" s="1"/>
  <c r="D17" i="11" s="1"/>
  <c r="P19" i="11"/>
  <c r="N19" i="11" s="1"/>
  <c r="E53" i="11"/>
  <c r="N69" i="11"/>
  <c r="H16" i="11"/>
  <c r="H15" i="11" s="1"/>
  <c r="H71" i="11"/>
  <c r="I74" i="11"/>
  <c r="K21" i="11"/>
  <c r="I21" i="11" s="1"/>
  <c r="P78" i="11"/>
  <c r="N78" i="11" s="1"/>
  <c r="F81" i="11"/>
  <c r="D109" i="11"/>
  <c r="G117" i="11"/>
  <c r="I119" i="11"/>
  <c r="E123" i="11"/>
  <c r="J10" i="13"/>
  <c r="O10" i="13"/>
  <c r="P10" i="13"/>
  <c r="N92" i="14"/>
  <c r="L174" i="14"/>
  <c r="N174" i="14"/>
  <c r="P174" i="14"/>
  <c r="L34" i="11"/>
  <c r="G24" i="11"/>
  <c r="G22" i="11" s="1"/>
  <c r="G78" i="11"/>
  <c r="E78" i="11" s="1"/>
  <c r="N133" i="11"/>
  <c r="P28" i="11"/>
  <c r="N28" i="11" s="1"/>
  <c r="N92" i="13"/>
  <c r="M174" i="14"/>
  <c r="O117" i="7"/>
  <c r="G38" i="11"/>
  <c r="O67" i="11"/>
  <c r="J71" i="11"/>
  <c r="I71" i="11" s="1"/>
  <c r="J11" i="11"/>
  <c r="F136" i="11"/>
  <c r="E136" i="11" s="1"/>
  <c r="H92" i="14"/>
  <c r="K130" i="7"/>
  <c r="I130" i="7" s="1"/>
  <c r="H38" i="11"/>
  <c r="O38" i="11"/>
  <c r="N82" i="11"/>
  <c r="O81" i="11"/>
  <c r="F37" i="11"/>
  <c r="F34" i="11" s="1"/>
  <c r="E34" i="11" s="1"/>
  <c r="E93" i="11"/>
  <c r="K117" i="11"/>
  <c r="H121" i="11"/>
  <c r="N132" i="11"/>
  <c r="P27" i="11"/>
  <c r="N27" i="11" s="1"/>
  <c r="L174" i="13"/>
  <c r="G10" i="14"/>
  <c r="O92" i="14"/>
  <c r="H16" i="7"/>
  <c r="H15" i="7" s="1"/>
  <c r="I85" i="7"/>
  <c r="N133" i="7"/>
  <c r="D150" i="7"/>
  <c r="I20" i="11"/>
  <c r="J30" i="11"/>
  <c r="I30" i="11" s="1"/>
  <c r="D56" i="11"/>
  <c r="F71" i="11"/>
  <c r="E71" i="11" s="1"/>
  <c r="D103" i="11"/>
  <c r="L117" i="11"/>
  <c r="N124" i="11"/>
  <c r="N130" i="11"/>
  <c r="O136" i="11"/>
  <c r="N136" i="11" s="1"/>
  <c r="M174" i="13"/>
  <c r="H10" i="14"/>
  <c r="O67" i="7"/>
  <c r="E76" i="7"/>
  <c r="E135" i="7"/>
  <c r="D147" i="7"/>
  <c r="F32" i="11"/>
  <c r="F31" i="11" s="1"/>
  <c r="D51" i="11"/>
  <c r="I79" i="11"/>
  <c r="J78" i="11"/>
  <c r="D107" i="11"/>
  <c r="D116" i="11"/>
  <c r="K121" i="11"/>
  <c r="E133" i="11"/>
  <c r="P174" i="13"/>
  <c r="N10" i="14"/>
  <c r="G174" i="14"/>
  <c r="H30" i="7"/>
  <c r="E30" i="7" s="1"/>
  <c r="E75" i="7"/>
  <c r="D114" i="7"/>
  <c r="D144" i="7"/>
  <c r="E14" i="11"/>
  <c r="K23" i="11"/>
  <c r="K22" i="11" s="1"/>
  <c r="G33" i="11"/>
  <c r="E33" i="11" s="1"/>
  <c r="D42" i="11"/>
  <c r="F27" i="11"/>
  <c r="F25" i="11" s="1"/>
  <c r="I86" i="11"/>
  <c r="I91" i="11"/>
  <c r="D100" i="11"/>
  <c r="L121" i="11"/>
  <c r="I121" i="11" s="1"/>
  <c r="N123" i="11"/>
  <c r="I10" i="13"/>
  <c r="P92" i="13"/>
  <c r="H92" i="13"/>
  <c r="I92" i="13"/>
  <c r="H174" i="13"/>
  <c r="O174" i="13"/>
  <c r="J10" i="14"/>
  <c r="H174" i="14"/>
  <c r="H25" i="11"/>
  <c r="D57" i="11"/>
  <c r="L87" i="11"/>
  <c r="I88" i="11"/>
  <c r="M121" i="11"/>
  <c r="E132" i="11"/>
  <c r="I134" i="11"/>
  <c r="G92" i="13"/>
  <c r="J92" i="13"/>
  <c r="I92" i="14"/>
  <c r="K174" i="14"/>
  <c r="J67" i="11"/>
  <c r="M139" i="11"/>
  <c r="N141" i="11"/>
  <c r="D43" i="5"/>
  <c r="N123" i="7"/>
  <c r="N140" i="7"/>
  <c r="E70" i="11"/>
  <c r="E86" i="11"/>
  <c r="E89" i="11"/>
  <c r="E92" i="11"/>
  <c r="I123" i="11"/>
  <c r="E126" i="11"/>
  <c r="I127" i="11"/>
  <c r="E140" i="11"/>
  <c r="E96" i="5"/>
  <c r="I100" i="5"/>
  <c r="E109" i="5"/>
  <c r="E113" i="5"/>
  <c r="N125" i="5"/>
  <c r="I127" i="5"/>
  <c r="I131" i="5"/>
  <c r="N14" i="7"/>
  <c r="E17" i="7"/>
  <c r="I21" i="7"/>
  <c r="I27" i="7"/>
  <c r="E28" i="7"/>
  <c r="N32" i="7"/>
  <c r="I43" i="7"/>
  <c r="E53" i="7"/>
  <c r="N53" i="7"/>
  <c r="I84" i="7"/>
  <c r="E86" i="7"/>
  <c r="I119" i="7"/>
  <c r="E131" i="7"/>
  <c r="E13" i="11"/>
  <c r="I125" i="11"/>
  <c r="I136" i="11"/>
  <c r="N58" i="5"/>
  <c r="D58" i="5"/>
  <c r="E110" i="5"/>
  <c r="N113" i="5"/>
  <c r="I119" i="5"/>
  <c r="E122" i="5"/>
  <c r="E123" i="5"/>
  <c r="I139" i="5"/>
  <c r="I204" i="5"/>
  <c r="I20" i="7"/>
  <c r="I28" i="7"/>
  <c r="I30" i="7"/>
  <c r="E36" i="7"/>
  <c r="E67" i="7"/>
  <c r="I70" i="7"/>
  <c r="N79" i="7"/>
  <c r="I140" i="7"/>
  <c r="I33" i="11"/>
  <c r="E76" i="11"/>
  <c r="I118" i="11"/>
  <c r="E129" i="11"/>
  <c r="I130" i="11"/>
  <c r="I84" i="5"/>
  <c r="E94" i="5"/>
  <c r="E14" i="5" s="1"/>
  <c r="N204" i="5"/>
  <c r="N59" i="11"/>
  <c r="N40" i="5"/>
  <c r="D40" i="5"/>
  <c r="I110" i="5"/>
  <c r="I122" i="5"/>
  <c r="E126" i="5"/>
  <c r="I129" i="5"/>
  <c r="E130" i="5"/>
  <c r="E14" i="7"/>
  <c r="I26" i="7"/>
  <c r="E39" i="7"/>
  <c r="N75" i="7"/>
  <c r="N117" i="7"/>
  <c r="N124" i="7"/>
  <c r="N136" i="7"/>
  <c r="N29" i="11"/>
  <c r="E43" i="11"/>
  <c r="E72" i="11"/>
  <c r="I82" i="11"/>
  <c r="I122" i="11"/>
  <c r="I124" i="11"/>
  <c r="I137" i="11"/>
  <c r="N99" i="5"/>
  <c r="E127" i="5"/>
  <c r="N140" i="5"/>
  <c r="I17" i="7"/>
  <c r="E22" i="7"/>
  <c r="E24" i="7"/>
  <c r="N74" i="7"/>
  <c r="I127" i="7"/>
  <c r="E140" i="7"/>
  <c r="N14" i="11"/>
  <c r="E23" i="11"/>
  <c r="I27" i="11"/>
  <c r="N33" i="11"/>
  <c r="N37" i="11"/>
  <c r="I53" i="11"/>
  <c r="E80" i="11"/>
  <c r="I93" i="11"/>
  <c r="N94" i="5"/>
  <c r="N14" i="5" s="1"/>
  <c r="N110" i="5"/>
  <c r="N122" i="5"/>
  <c r="I137" i="5"/>
  <c r="E139" i="5"/>
  <c r="E77" i="7"/>
  <c r="E83" i="7"/>
  <c r="E88" i="7"/>
  <c r="I132" i="7"/>
  <c r="E133" i="7"/>
  <c r="E134" i="7"/>
  <c r="N135" i="7"/>
  <c r="N137" i="7"/>
  <c r="N141" i="7"/>
  <c r="I19" i="11"/>
  <c r="I50" i="11"/>
  <c r="N84" i="7"/>
  <c r="E93" i="7"/>
  <c r="N119" i="7"/>
  <c r="N132" i="7"/>
  <c r="N134" i="7"/>
  <c r="I142" i="7"/>
  <c r="I29" i="11"/>
  <c r="I43" i="11"/>
  <c r="D43" i="11" s="1"/>
  <c r="I84" i="11"/>
  <c r="N134" i="11"/>
  <c r="I141" i="11"/>
  <c r="N116" i="5"/>
  <c r="E133" i="5"/>
  <c r="I79" i="7"/>
  <c r="N118" i="7"/>
  <c r="I120" i="7"/>
  <c r="N125" i="7"/>
  <c r="E127" i="7"/>
  <c r="E138" i="7"/>
  <c r="N138" i="7"/>
  <c r="N142" i="7"/>
  <c r="I35" i="11"/>
  <c r="I37" i="11"/>
  <c r="N76" i="11"/>
  <c r="N85" i="11"/>
  <c r="I129" i="11"/>
  <c r="N135" i="11"/>
  <c r="N117" i="5"/>
  <c r="E118" i="5"/>
  <c r="E124" i="5"/>
  <c r="I126" i="5"/>
  <c r="I133" i="5"/>
  <c r="N17" i="7"/>
  <c r="N19" i="7"/>
  <c r="E21" i="7"/>
  <c r="I23" i="7"/>
  <c r="I53" i="7"/>
  <c r="D53" i="7" s="1"/>
  <c r="I81" i="7"/>
  <c r="I88" i="7"/>
  <c r="N90" i="7"/>
  <c r="N122" i="7"/>
  <c r="I138" i="7"/>
  <c r="N139" i="7"/>
  <c r="E19" i="11"/>
  <c r="E20" i="11"/>
  <c r="I81" i="11"/>
  <c r="I83" i="11"/>
  <c r="I87" i="11"/>
  <c r="N118" i="11"/>
  <c r="N129" i="11"/>
  <c r="I101" i="5"/>
  <c r="I106" i="5"/>
  <c r="E115" i="5"/>
  <c r="I116" i="5"/>
  <c r="N124" i="5"/>
  <c r="I18" i="7"/>
  <c r="E19" i="7"/>
  <c r="E23" i="7"/>
  <c r="E27" i="7"/>
  <c r="N35" i="7"/>
  <c r="E37" i="7"/>
  <c r="I59" i="7"/>
  <c r="D59" i="7"/>
  <c r="I80" i="7"/>
  <c r="E92" i="7"/>
  <c r="E119" i="7"/>
  <c r="N129" i="7"/>
  <c r="I131" i="7"/>
  <c r="E28" i="11"/>
  <c r="N71" i="11"/>
  <c r="I77" i="11"/>
  <c r="E83" i="11"/>
  <c r="N83" i="11"/>
  <c r="E91" i="11"/>
  <c r="I120" i="11"/>
  <c r="I133" i="11"/>
  <c r="I138" i="11"/>
  <c r="I34" i="5"/>
  <c r="N52" i="5"/>
  <c r="D52" i="5" s="1"/>
  <c r="D20" i="5" s="1"/>
  <c r="I65" i="5"/>
  <c r="D65" i="5" s="1"/>
  <c r="N95" i="5"/>
  <c r="N97" i="5"/>
  <c r="I98" i="5"/>
  <c r="N103" i="5"/>
  <c r="I109" i="5"/>
  <c r="I120" i="5"/>
  <c r="I128" i="5"/>
  <c r="I14" i="7"/>
  <c r="E43" i="7"/>
  <c r="I50" i="7"/>
  <c r="E72" i="7"/>
  <c r="E78" i="7"/>
  <c r="I124" i="7"/>
  <c r="E142" i="7"/>
  <c r="E21" i="11"/>
  <c r="N23" i="11"/>
  <c r="N32" i="11"/>
  <c r="E62" i="11"/>
  <c r="I73" i="11"/>
  <c r="N74" i="11"/>
  <c r="N77" i="11"/>
  <c r="E85" i="11"/>
  <c r="N125" i="11"/>
  <c r="E128" i="11"/>
  <c r="N131" i="11"/>
  <c r="I128" i="11"/>
  <c r="O26" i="7"/>
  <c r="O25" i="7" s="1"/>
  <c r="O81" i="7"/>
  <c r="K121" i="7"/>
  <c r="E129" i="7"/>
  <c r="N72" i="7"/>
  <c r="E13" i="9"/>
  <c r="E41" i="9"/>
  <c r="P11" i="11"/>
  <c r="K13" i="5"/>
  <c r="F12" i="9"/>
  <c r="F11" i="9" s="1"/>
  <c r="D62" i="11"/>
  <c r="N28" i="5"/>
  <c r="E45" i="5"/>
  <c r="N68" i="5"/>
  <c r="I107" i="5"/>
  <c r="N121" i="5"/>
  <c r="I130" i="5"/>
  <c r="I134" i="5"/>
  <c r="N142" i="5"/>
  <c r="I82" i="7"/>
  <c r="I16" i="11"/>
  <c r="N20" i="11"/>
  <c r="N43" i="11"/>
  <c r="I59" i="11"/>
  <c r="D59" i="11" s="1"/>
  <c r="E68" i="11"/>
  <c r="E68" i="5"/>
  <c r="D68" i="5"/>
  <c r="N143" i="5"/>
  <c r="E20" i="7"/>
  <c r="N31" i="7"/>
  <c r="N67" i="7"/>
  <c r="I69" i="7"/>
  <c r="I74" i="7"/>
  <c r="N88" i="7"/>
  <c r="E89" i="7"/>
  <c r="I89" i="7"/>
  <c r="I26" i="11"/>
  <c r="E35" i="11"/>
  <c r="I39" i="11"/>
  <c r="N50" i="11"/>
  <c r="N53" i="11"/>
  <c r="D53" i="11" s="1"/>
  <c r="E73" i="11"/>
  <c r="I80" i="11"/>
  <c r="E122" i="11"/>
  <c r="N45" i="5"/>
  <c r="N84" i="5"/>
  <c r="I94" i="5"/>
  <c r="I14" i="5" s="1"/>
  <c r="E117" i="5"/>
  <c r="N133" i="5"/>
  <c r="I140" i="5"/>
  <c r="N30" i="7"/>
  <c r="N33" i="7"/>
  <c r="N36" i="7"/>
  <c r="N37" i="7"/>
  <c r="N43" i="7"/>
  <c r="D43" i="7" s="1"/>
  <c r="N86" i="7"/>
  <c r="N87" i="7"/>
  <c r="I92" i="11"/>
  <c r="E118" i="11"/>
  <c r="E120" i="11"/>
  <c r="I126" i="11"/>
  <c r="N31" i="5"/>
  <c r="N12" i="5" s="1"/>
  <c r="N34" i="5"/>
  <c r="N13" i="5"/>
  <c r="I16" i="7"/>
  <c r="N18" i="7"/>
  <c r="N23" i="7"/>
  <c r="N24" i="7"/>
  <c r="N28" i="7"/>
  <c r="N29" i="7"/>
  <c r="N34" i="7"/>
  <c r="I35" i="7"/>
  <c r="N39" i="7"/>
  <c r="D39" i="7" s="1"/>
  <c r="N62" i="7"/>
  <c r="D62" i="7"/>
  <c r="I73" i="7"/>
  <c r="N73" i="7"/>
  <c r="E90" i="7"/>
  <c r="E123" i="7"/>
  <c r="I24" i="11"/>
  <c r="N26" i="11"/>
  <c r="E30" i="11"/>
  <c r="N35" i="11"/>
  <c r="I68" i="11"/>
  <c r="E69" i="11"/>
  <c r="N72" i="11"/>
  <c r="I76" i="11"/>
  <c r="N79" i="11"/>
  <c r="N89" i="11"/>
  <c r="N92" i="11"/>
  <c r="N93" i="11"/>
  <c r="I135" i="11"/>
  <c r="D11" i="4"/>
  <c r="D53" i="5"/>
  <c r="D21" i="5" s="1"/>
  <c r="E53" i="10"/>
  <c r="E74" i="10" s="1"/>
  <c r="E78" i="10"/>
  <c r="E38" i="11"/>
  <c r="E28" i="9"/>
  <c r="E14" i="10"/>
  <c r="E71" i="10" s="1"/>
  <c r="E55" i="10" s="1"/>
  <c r="E76" i="10" s="1"/>
  <c r="E117" i="11" l="1"/>
  <c r="E37" i="11"/>
  <c r="H116" i="11"/>
  <c r="E130" i="11"/>
  <c r="E116" i="11" s="1"/>
  <c r="P34" i="11"/>
  <c r="O116" i="11"/>
  <c r="J116" i="11"/>
  <c r="H164" i="11"/>
  <c r="K116" i="11"/>
  <c r="K164" i="11" s="1"/>
  <c r="E27" i="11"/>
  <c r="M116" i="11"/>
  <c r="M164" i="11" s="1"/>
  <c r="I22" i="11"/>
  <c r="P116" i="11"/>
  <c r="P164" i="11" s="1"/>
  <c r="E18" i="11"/>
  <c r="E15" i="11"/>
  <c r="I13" i="11"/>
  <c r="I117" i="11"/>
  <c r="I116" i="11" s="1"/>
  <c r="O164" i="11"/>
  <c r="Q25" i="11"/>
  <c r="Q10" i="11" s="1"/>
  <c r="D33" i="6" s="1"/>
  <c r="D19" i="11"/>
  <c r="I78" i="11"/>
  <c r="I34" i="11"/>
  <c r="E11" i="11"/>
  <c r="D14" i="11"/>
  <c r="E12" i="11"/>
  <c r="E90" i="11"/>
  <c r="G31" i="11"/>
  <c r="G10" i="11" s="1"/>
  <c r="N36" i="11"/>
  <c r="O34" i="11"/>
  <c r="N34" i="11" s="1"/>
  <c r="H66" i="11"/>
  <c r="E81" i="11"/>
  <c r="E66" i="11" s="1"/>
  <c r="F66" i="11"/>
  <c r="N81" i="11"/>
  <c r="E22" i="11"/>
  <c r="P22" i="11"/>
  <c r="N22" i="11" s="1"/>
  <c r="G66" i="11"/>
  <c r="E24" i="11"/>
  <c r="Q66" i="11"/>
  <c r="D20" i="11"/>
  <c r="D36" i="11"/>
  <c r="L10" i="11"/>
  <c r="D17" i="6" s="1"/>
  <c r="D33" i="11"/>
  <c r="E32" i="11"/>
  <c r="D29" i="11"/>
  <c r="P25" i="11"/>
  <c r="D28" i="11"/>
  <c r="D27" i="11"/>
  <c r="M25" i="11"/>
  <c r="M10" i="11" s="1"/>
  <c r="D18" i="6" s="1"/>
  <c r="D30" i="11"/>
  <c r="H10" i="11"/>
  <c r="O15" i="11"/>
  <c r="D21" i="11"/>
  <c r="E16" i="11"/>
  <c r="D16" i="11" s="1"/>
  <c r="I38" i="11"/>
  <c r="N11" i="7"/>
  <c r="I117" i="7"/>
  <c r="D23" i="7"/>
  <c r="I121" i="7"/>
  <c r="I116" i="7" s="1"/>
  <c r="I139" i="7"/>
  <c r="I136" i="7"/>
  <c r="G116" i="7"/>
  <c r="G164" i="7" s="1"/>
  <c r="E11" i="7"/>
  <c r="E139" i="7"/>
  <c r="L164" i="7"/>
  <c r="K31" i="7"/>
  <c r="K10" i="7" s="1"/>
  <c r="D39" i="6" s="1"/>
  <c r="E26" i="7"/>
  <c r="I29" i="7"/>
  <c r="E16" i="7"/>
  <c r="N121" i="7"/>
  <c r="I19" i="7"/>
  <c r="D19" i="7" s="1"/>
  <c r="Q34" i="7"/>
  <c r="Q10" i="7" s="1"/>
  <c r="D56" i="6" s="1"/>
  <c r="N71" i="7"/>
  <c r="D27" i="7"/>
  <c r="M66" i="7"/>
  <c r="F15" i="7"/>
  <c r="F10" i="7" s="1"/>
  <c r="F66" i="7"/>
  <c r="E31" i="7"/>
  <c r="E13" i="7"/>
  <c r="D13" i="7" s="1"/>
  <c r="E34" i="7"/>
  <c r="I34" i="7"/>
  <c r="I33" i="7"/>
  <c r="D33" i="7" s="1"/>
  <c r="G66" i="7"/>
  <c r="N81" i="7"/>
  <c r="I25" i="7"/>
  <c r="I22" i="7"/>
  <c r="D22" i="7" s="1"/>
  <c r="D18" i="7"/>
  <c r="I71" i="7"/>
  <c r="K66" i="7"/>
  <c r="H66" i="7"/>
  <c r="L10" i="7"/>
  <c r="D40" i="6" s="1"/>
  <c r="E71" i="7"/>
  <c r="O10" i="7"/>
  <c r="D54" i="6" s="1"/>
  <c r="N12" i="7"/>
  <c r="D37" i="7"/>
  <c r="D36" i="7"/>
  <c r="E35" i="7"/>
  <c r="D35" i="7" s="1"/>
  <c r="D32" i="7"/>
  <c r="I38" i="7"/>
  <c r="D30" i="7"/>
  <c r="D28" i="7"/>
  <c r="E29" i="7"/>
  <c r="D29" i="7" s="1"/>
  <c r="I24" i="7"/>
  <c r="D24" i="7" s="1"/>
  <c r="D50" i="7"/>
  <c r="D21" i="7"/>
  <c r="N38" i="7"/>
  <c r="D16" i="7"/>
  <c r="D20" i="7"/>
  <c r="E12" i="7"/>
  <c r="N137" i="5"/>
  <c r="N114" i="5"/>
  <c r="N101" i="5"/>
  <c r="K92" i="5"/>
  <c r="K26" i="5" s="1"/>
  <c r="E137" i="5"/>
  <c r="L92" i="5"/>
  <c r="L26" i="5" s="1"/>
  <c r="Q92" i="5"/>
  <c r="Q26" i="5" s="1"/>
  <c r="J13" i="5"/>
  <c r="E28" i="5"/>
  <c r="D28" i="5" s="1"/>
  <c r="P92" i="5"/>
  <c r="P26" i="5" s="1"/>
  <c r="N108" i="5"/>
  <c r="E108" i="5"/>
  <c r="O92" i="5"/>
  <c r="O26" i="5" s="1"/>
  <c r="M92" i="5"/>
  <c r="M26" i="5" s="1"/>
  <c r="E121" i="5"/>
  <c r="H92" i="5"/>
  <c r="H26" i="5" s="1"/>
  <c r="J92" i="5"/>
  <c r="J26" i="5" s="1"/>
  <c r="D84" i="5"/>
  <c r="I29" i="5"/>
  <c r="N25" i="5"/>
  <c r="I25" i="5"/>
  <c r="D22" i="5"/>
  <c r="E25" i="5"/>
  <c r="E29" i="5"/>
  <c r="N29" i="5"/>
  <c r="E164" i="7"/>
  <c r="E25" i="11"/>
  <c r="F10" i="11"/>
  <c r="O66" i="11"/>
  <c r="N67" i="11"/>
  <c r="N66" i="11" s="1"/>
  <c r="L66" i="11"/>
  <c r="O25" i="11"/>
  <c r="I67" i="7"/>
  <c r="I66" i="7" s="1"/>
  <c r="J66" i="7"/>
  <c r="J11" i="7"/>
  <c r="I12" i="7"/>
  <c r="E87" i="7"/>
  <c r="E66" i="7" s="1"/>
  <c r="G13" i="5"/>
  <c r="G92" i="5"/>
  <c r="G26" i="5" s="1"/>
  <c r="O116" i="7"/>
  <c r="O164" i="7" s="1"/>
  <c r="N164" i="7" s="1"/>
  <c r="M10" i="7"/>
  <c r="D41" i="6" s="1"/>
  <c r="D50" i="11"/>
  <c r="J116" i="7"/>
  <c r="J164" i="7" s="1"/>
  <c r="I11" i="11"/>
  <c r="N121" i="11"/>
  <c r="N116" i="11" s="1"/>
  <c r="L116" i="11"/>
  <c r="L164" i="11" s="1"/>
  <c r="K15" i="11"/>
  <c r="I15" i="11" s="1"/>
  <c r="K66" i="11"/>
  <c r="P15" i="11"/>
  <c r="J25" i="11"/>
  <c r="I25" i="11" s="1"/>
  <c r="J15" i="7"/>
  <c r="I15" i="7" s="1"/>
  <c r="H25" i="7"/>
  <c r="E25" i="7" s="1"/>
  <c r="J66" i="11"/>
  <c r="I67" i="11"/>
  <c r="I66" i="11" s="1"/>
  <c r="Q66" i="7"/>
  <c r="I12" i="11"/>
  <c r="G116" i="11"/>
  <c r="G164" i="11" s="1"/>
  <c r="P66" i="7"/>
  <c r="G10" i="7"/>
  <c r="F13" i="5"/>
  <c r="F92" i="5"/>
  <c r="E93" i="5"/>
  <c r="E13" i="5" s="1"/>
  <c r="E55" i="8" s="1"/>
  <c r="E54" i="8" s="1"/>
  <c r="E26" i="11"/>
  <c r="D26" i="11" s="1"/>
  <c r="F116" i="11"/>
  <c r="F164" i="11" s="1"/>
  <c r="J31" i="11"/>
  <c r="I31" i="11" s="1"/>
  <c r="I32" i="11"/>
  <c r="D32" i="11" s="1"/>
  <c r="I23" i="11"/>
  <c r="D23" i="11" s="1"/>
  <c r="L66" i="7"/>
  <c r="J164" i="11"/>
  <c r="P66" i="11"/>
  <c r="Q116" i="11"/>
  <c r="Q164" i="11" s="1"/>
  <c r="E121" i="7"/>
  <c r="E116" i="7" s="1"/>
  <c r="P15" i="7"/>
  <c r="N15" i="7" s="1"/>
  <c r="E38" i="7"/>
  <c r="D37" i="11"/>
  <c r="N116" i="7"/>
  <c r="D17" i="7"/>
  <c r="D13" i="11"/>
  <c r="E37" i="9"/>
  <c r="E36" i="9" s="1"/>
  <c r="D14" i="7"/>
  <c r="O66" i="7"/>
  <c r="K116" i="7"/>
  <c r="K164" i="7" s="1"/>
  <c r="N26" i="7"/>
  <c r="D26" i="7"/>
  <c r="N11" i="11"/>
  <c r="N25" i="7"/>
  <c r="E54" i="10"/>
  <c r="E75" i="10" s="1"/>
  <c r="D18" i="11"/>
  <c r="D24" i="11"/>
  <c r="N66" i="7"/>
  <c r="D35" i="11"/>
  <c r="N38" i="11"/>
  <c r="D34" i="5"/>
  <c r="D13" i="5"/>
  <c r="D39" i="11"/>
  <c r="D31" i="5"/>
  <c r="D12" i="5"/>
  <c r="D45" i="5"/>
  <c r="D16" i="5" s="1"/>
  <c r="E30" i="10"/>
  <c r="E31" i="10"/>
  <c r="E29" i="10" s="1"/>
  <c r="E69" i="10" s="1"/>
  <c r="E72" i="10" l="1"/>
  <c r="E70" i="10"/>
  <c r="N25" i="11"/>
  <c r="D22" i="11"/>
  <c r="O10" i="11"/>
  <c r="D31" i="6" s="1"/>
  <c r="D34" i="11"/>
  <c r="E164" i="11"/>
  <c r="D12" i="11"/>
  <c r="N164" i="11"/>
  <c r="N15" i="11"/>
  <c r="E31" i="11"/>
  <c r="E10" i="11" s="1"/>
  <c r="D13" i="6" s="1"/>
  <c r="D15" i="11"/>
  <c r="N10" i="11"/>
  <c r="K10" i="11"/>
  <c r="D16" i="6" s="1"/>
  <c r="D38" i="11"/>
  <c r="I31" i="7"/>
  <c r="D31" i="7" s="1"/>
  <c r="E15" i="7"/>
  <c r="I164" i="7"/>
  <c r="D164" i="7" s="1"/>
  <c r="D34" i="7"/>
  <c r="D12" i="7"/>
  <c r="D38" i="7"/>
  <c r="D15" i="7"/>
  <c r="I26" i="5"/>
  <c r="N26" i="5"/>
  <c r="N92" i="5"/>
  <c r="I92" i="5"/>
  <c r="D25" i="5"/>
  <c r="D29" i="5"/>
  <c r="D23" i="5" s="1"/>
  <c r="E10" i="7"/>
  <c r="D36" i="6" s="1"/>
  <c r="D25" i="7"/>
  <c r="P10" i="7"/>
  <c r="D55" i="6" s="1"/>
  <c r="D53" i="6" s="1"/>
  <c r="J10" i="7"/>
  <c r="D38" i="6" s="1"/>
  <c r="I11" i="7"/>
  <c r="D25" i="11"/>
  <c r="I10" i="11"/>
  <c r="D14" i="6" s="1"/>
  <c r="F26" i="5"/>
  <c r="E92" i="5"/>
  <c r="J10" i="11"/>
  <c r="D15" i="6" s="1"/>
  <c r="P10" i="11"/>
  <c r="D32" i="6" s="1"/>
  <c r="D30" i="6" s="1"/>
  <c r="I164" i="11"/>
  <c r="D164" i="11" s="1"/>
  <c r="H10" i="7"/>
  <c r="N10" i="7"/>
  <c r="D11" i="11"/>
  <c r="D31" i="11" l="1"/>
  <c r="D10" i="11"/>
  <c r="E26" i="5"/>
  <c r="D26" i="5" s="1"/>
  <c r="F242" i="5" s="1"/>
  <c r="D11" i="7"/>
  <c r="D10" i="7" s="1"/>
  <c r="I10" i="7"/>
  <c r="D37" i="6" s="1"/>
  <c r="D35" i="6" s="1"/>
  <c r="D52" i="6" s="1"/>
  <c r="D42" i="6" s="1"/>
  <c r="D12" i="6"/>
  <c r="D29" i="6" s="1"/>
  <c r="D19" i="6" s="1"/>
  <c r="F227" i="5" l="1"/>
  <c r="F221" i="5"/>
  <c r="F207" i="5"/>
  <c r="F223" i="5"/>
  <c r="F209" i="5"/>
  <c r="F229" i="5"/>
  <c r="F208" i="5"/>
  <c r="F199" i="5"/>
  <c r="F234" i="5"/>
  <c r="F202" i="5"/>
  <c r="F231" i="5"/>
  <c r="F236" i="5"/>
  <c r="F214" i="5"/>
  <c r="F200" i="5"/>
  <c r="F237" i="5"/>
  <c r="F225" i="5"/>
  <c r="F216" i="5"/>
  <c r="F230" i="5"/>
  <c r="F194" i="5"/>
  <c r="F233" i="5"/>
  <c r="F232" i="5"/>
  <c r="F213" i="5"/>
  <c r="F240" i="5"/>
  <c r="F195" i="5"/>
  <c r="F226" i="5"/>
  <c r="F210" i="5"/>
  <c r="F228" i="5"/>
  <c r="F238" i="5"/>
  <c r="F222" i="5"/>
  <c r="F239" i="5"/>
  <c r="F217" i="5"/>
  <c r="F212" i="5"/>
  <c r="F201" i="5"/>
  <c r="F192" i="5"/>
  <c r="F219" i="5"/>
  <c r="F206" i="5"/>
  <c r="F224" i="5"/>
  <c r="F220" i="5"/>
  <c r="F203" i="5"/>
  <c r="F197" i="5"/>
  <c r="M242" i="5"/>
  <c r="L242" i="5"/>
  <c r="J242" i="5"/>
  <c r="G242" i="5"/>
  <c r="P242" i="5"/>
  <c r="K242" i="5"/>
  <c r="N242" i="5"/>
  <c r="Q242" i="5"/>
  <c r="O242" i="5"/>
  <c r="H242" i="5"/>
  <c r="F21" i="5" l="1"/>
  <c r="F205" i="5"/>
  <c r="K234" i="5"/>
  <c r="K224" i="5"/>
  <c r="K225" i="5"/>
  <c r="K202" i="5"/>
  <c r="K18" i="5" s="1"/>
  <c r="K207" i="5"/>
  <c r="K214" i="5"/>
  <c r="K226" i="5"/>
  <c r="K194" i="5"/>
  <c r="K227" i="5"/>
  <c r="K231" i="5"/>
  <c r="K236" i="5"/>
  <c r="K206" i="5"/>
  <c r="K238" i="5"/>
  <c r="K192" i="5"/>
  <c r="K191" i="5" s="1"/>
  <c r="K233" i="5"/>
  <c r="K200" i="5"/>
  <c r="K223" i="5"/>
  <c r="K212" i="5"/>
  <c r="K232" i="5"/>
  <c r="K203" i="5"/>
  <c r="K209" i="5"/>
  <c r="K219" i="5"/>
  <c r="K216" i="5"/>
  <c r="K222" i="5"/>
  <c r="K210" i="5"/>
  <c r="K229" i="5"/>
  <c r="K208" i="5"/>
  <c r="K221" i="5"/>
  <c r="K195" i="5"/>
  <c r="K220" i="5"/>
  <c r="K228" i="5"/>
  <c r="K237" i="5"/>
  <c r="K197" i="5"/>
  <c r="K196" i="5" s="1"/>
  <c r="K201" i="5"/>
  <c r="K239" i="5"/>
  <c r="K217" i="5"/>
  <c r="K230" i="5"/>
  <c r="K240" i="5"/>
  <c r="K199" i="5"/>
  <c r="K213" i="5"/>
  <c r="F18" i="5"/>
  <c r="F191" i="5"/>
  <c r="G239" i="5"/>
  <c r="G207" i="5"/>
  <c r="G227" i="5"/>
  <c r="G233" i="5"/>
  <c r="G199" i="5"/>
  <c r="G194" i="5"/>
  <c r="G208" i="5"/>
  <c r="G216" i="5"/>
  <c r="G231" i="5"/>
  <c r="G223" i="5"/>
  <c r="G221" i="5"/>
  <c r="G237" i="5"/>
  <c r="G210" i="5"/>
  <c r="G202" i="5"/>
  <c r="G18" i="5" s="1"/>
  <c r="G232" i="5"/>
  <c r="G234" i="5"/>
  <c r="G238" i="5"/>
  <c r="G222" i="5"/>
  <c r="G209" i="5"/>
  <c r="G213" i="5"/>
  <c r="G236" i="5"/>
  <c r="G226" i="5"/>
  <c r="G203" i="5"/>
  <c r="G200" i="5"/>
  <c r="G206" i="5"/>
  <c r="G212" i="5"/>
  <c r="G195" i="5"/>
  <c r="G220" i="5"/>
  <c r="G228" i="5"/>
  <c r="G230" i="5"/>
  <c r="G201" i="5"/>
  <c r="G217" i="5"/>
  <c r="G240" i="5"/>
  <c r="G225" i="5"/>
  <c r="G224" i="5"/>
  <c r="G214" i="5"/>
  <c r="G219" i="5"/>
  <c r="G229" i="5"/>
  <c r="G197" i="5"/>
  <c r="G196" i="5" s="1"/>
  <c r="G192" i="5"/>
  <c r="G191" i="5" s="1"/>
  <c r="M240" i="5"/>
  <c r="M202" i="5"/>
  <c r="M18" i="5" s="1"/>
  <c r="M229" i="5"/>
  <c r="M233" i="5"/>
  <c r="M192" i="5"/>
  <c r="M191" i="5" s="1"/>
  <c r="M199" i="5"/>
  <c r="M214" i="5"/>
  <c r="M220" i="5"/>
  <c r="M231" i="5"/>
  <c r="M207" i="5"/>
  <c r="M213" i="5"/>
  <c r="M208" i="5"/>
  <c r="M237" i="5"/>
  <c r="M194" i="5"/>
  <c r="M200" i="5"/>
  <c r="M197" i="5"/>
  <c r="M196" i="5" s="1"/>
  <c r="M228" i="5"/>
  <c r="M219" i="5"/>
  <c r="M226" i="5"/>
  <c r="M238" i="5"/>
  <c r="M201" i="5"/>
  <c r="M227" i="5"/>
  <c r="M236" i="5"/>
  <c r="M224" i="5"/>
  <c r="M230" i="5"/>
  <c r="M216" i="5"/>
  <c r="M221" i="5"/>
  <c r="M209" i="5"/>
  <c r="M195" i="5"/>
  <c r="M206" i="5"/>
  <c r="M210" i="5"/>
  <c r="M223" i="5"/>
  <c r="M225" i="5"/>
  <c r="M232" i="5"/>
  <c r="M217" i="5"/>
  <c r="M212" i="5"/>
  <c r="M222" i="5"/>
  <c r="M234" i="5"/>
  <c r="M239" i="5"/>
  <c r="M203" i="5"/>
  <c r="P238" i="5"/>
  <c r="P203" i="5"/>
  <c r="P229" i="5"/>
  <c r="P237" i="5"/>
  <c r="P226" i="5"/>
  <c r="P224" i="5"/>
  <c r="P234" i="5"/>
  <c r="P212" i="5"/>
  <c r="P192" i="5"/>
  <c r="P191" i="5" s="1"/>
  <c r="P202" i="5"/>
  <c r="P18" i="5" s="1"/>
  <c r="P225" i="5"/>
  <c r="P227" i="5"/>
  <c r="P233" i="5"/>
  <c r="P230" i="5"/>
  <c r="P199" i="5"/>
  <c r="P208" i="5"/>
  <c r="P213" i="5"/>
  <c r="P220" i="5"/>
  <c r="P236" i="5"/>
  <c r="P240" i="5"/>
  <c r="P194" i="5"/>
  <c r="P217" i="5"/>
  <c r="P223" i="5"/>
  <c r="P239" i="5"/>
  <c r="P197" i="5"/>
  <c r="P196" i="5" s="1"/>
  <c r="P207" i="5"/>
  <c r="P232" i="5"/>
  <c r="P216" i="5"/>
  <c r="P200" i="5"/>
  <c r="P219" i="5"/>
  <c r="P214" i="5"/>
  <c r="P209" i="5"/>
  <c r="P222" i="5"/>
  <c r="P221" i="5"/>
  <c r="P228" i="5"/>
  <c r="P195" i="5"/>
  <c r="P231" i="5"/>
  <c r="P206" i="5"/>
  <c r="P210" i="5"/>
  <c r="P201" i="5"/>
  <c r="F17" i="5"/>
  <c r="F198" i="5"/>
  <c r="F218" i="5"/>
  <c r="E242" i="5"/>
  <c r="F211" i="5"/>
  <c r="F193" i="5"/>
  <c r="F215" i="5"/>
  <c r="H236" i="5"/>
  <c r="H212" i="5"/>
  <c r="H238" i="5"/>
  <c r="E238" i="5" s="1"/>
  <c r="H214" i="5"/>
  <c r="H220" i="5"/>
  <c r="H230" i="5"/>
  <c r="H208" i="5"/>
  <c r="E208" i="5" s="1"/>
  <c r="H225" i="5"/>
  <c r="H194" i="5"/>
  <c r="H200" i="5"/>
  <c r="H213" i="5"/>
  <c r="E213" i="5" s="1"/>
  <c r="H210" i="5"/>
  <c r="H240" i="5"/>
  <c r="H227" i="5"/>
  <c r="H203" i="5"/>
  <c r="H222" i="5"/>
  <c r="H192" i="5"/>
  <c r="H191" i="5" s="1"/>
  <c r="H217" i="5"/>
  <c r="E217" i="5" s="1"/>
  <c r="H226" i="5"/>
  <c r="H232" i="5"/>
  <c r="H216" i="5"/>
  <c r="H229" i="5"/>
  <c r="H219" i="5"/>
  <c r="H207" i="5"/>
  <c r="H201" i="5"/>
  <c r="E201" i="5" s="1"/>
  <c r="H233" i="5"/>
  <c r="H239" i="5"/>
  <c r="H234" i="5"/>
  <c r="H195" i="5"/>
  <c r="H199" i="5"/>
  <c r="H209" i="5"/>
  <c r="E209" i="5" s="1"/>
  <c r="H228" i="5"/>
  <c r="E228" i="5" s="1"/>
  <c r="H221" i="5"/>
  <c r="H202" i="5"/>
  <c r="H18" i="5" s="1"/>
  <c r="H223" i="5"/>
  <c r="H197" i="5"/>
  <c r="H196" i="5" s="1"/>
  <c r="H224" i="5"/>
  <c r="H237" i="5"/>
  <c r="H231" i="5"/>
  <c r="H206" i="5"/>
  <c r="F235" i="5"/>
  <c r="J227" i="5"/>
  <c r="J201" i="5"/>
  <c r="J228" i="5"/>
  <c r="J216" i="5"/>
  <c r="J200" i="5"/>
  <c r="J231" i="5"/>
  <c r="J192" i="5"/>
  <c r="J194" i="5"/>
  <c r="J223" i="5"/>
  <c r="J225" i="5"/>
  <c r="J195" i="5"/>
  <c r="J220" i="5"/>
  <c r="J212" i="5"/>
  <c r="J199" i="5"/>
  <c r="J234" i="5"/>
  <c r="J210" i="5"/>
  <c r="J230" i="5"/>
  <c r="J237" i="5"/>
  <c r="J206" i="5"/>
  <c r="J208" i="5"/>
  <c r="J219" i="5"/>
  <c r="J240" i="5"/>
  <c r="I242" i="5"/>
  <c r="J226" i="5"/>
  <c r="J233" i="5"/>
  <c r="J238" i="5"/>
  <c r="J221" i="5"/>
  <c r="J214" i="5"/>
  <c r="J229" i="5"/>
  <c r="J224" i="5"/>
  <c r="J213" i="5"/>
  <c r="J236" i="5"/>
  <c r="J203" i="5"/>
  <c r="J239" i="5"/>
  <c r="J232" i="5"/>
  <c r="J222" i="5"/>
  <c r="J209" i="5"/>
  <c r="J202" i="5"/>
  <c r="J217" i="5"/>
  <c r="J197" i="5"/>
  <c r="J207" i="5"/>
  <c r="L238" i="5"/>
  <c r="L230" i="5"/>
  <c r="L212" i="5"/>
  <c r="L219" i="5"/>
  <c r="L225" i="5"/>
  <c r="L222" i="5"/>
  <c r="L202" i="5"/>
  <c r="L18" i="5" s="1"/>
  <c r="L227" i="5"/>
  <c r="L197" i="5"/>
  <c r="L196" i="5" s="1"/>
  <c r="L208" i="5"/>
  <c r="L220" i="5"/>
  <c r="L217" i="5"/>
  <c r="L236" i="5"/>
  <c r="L195" i="5"/>
  <c r="L223" i="5"/>
  <c r="L229" i="5"/>
  <c r="L210" i="5"/>
  <c r="L231" i="5"/>
  <c r="L213" i="5"/>
  <c r="L221" i="5"/>
  <c r="L216" i="5"/>
  <c r="L228" i="5"/>
  <c r="L234" i="5"/>
  <c r="L240" i="5"/>
  <c r="L232" i="5"/>
  <c r="L207" i="5"/>
  <c r="L194" i="5"/>
  <c r="L200" i="5"/>
  <c r="L214" i="5"/>
  <c r="L239" i="5"/>
  <c r="L203" i="5"/>
  <c r="L233" i="5"/>
  <c r="L206" i="5"/>
  <c r="L226" i="5"/>
  <c r="L201" i="5"/>
  <c r="L192" i="5"/>
  <c r="L191" i="5" s="1"/>
  <c r="L209" i="5"/>
  <c r="L237" i="5"/>
  <c r="L199" i="5"/>
  <c r="L224" i="5"/>
  <c r="O239" i="5"/>
  <c r="O240" i="5"/>
  <c r="O199" i="5"/>
  <c r="O200" i="5"/>
  <c r="O223" i="5"/>
  <c r="N223" i="5" s="1"/>
  <c r="O213" i="5"/>
  <c r="O230" i="5"/>
  <c r="O197" i="5"/>
  <c r="O214" i="5"/>
  <c r="O226" i="5"/>
  <c r="O194" i="5"/>
  <c r="O219" i="5"/>
  <c r="O224" i="5"/>
  <c r="O236" i="5"/>
  <c r="O220" i="5"/>
  <c r="O202" i="5"/>
  <c r="O228" i="5"/>
  <c r="N228" i="5" s="1"/>
  <c r="O225" i="5"/>
  <c r="N225" i="5" s="1"/>
  <c r="O206" i="5"/>
  <c r="O238" i="5"/>
  <c r="O192" i="5"/>
  <c r="O237" i="5"/>
  <c r="O231" i="5"/>
  <c r="O208" i="5"/>
  <c r="O203" i="5"/>
  <c r="O195" i="5"/>
  <c r="O232" i="5"/>
  <c r="N232" i="5" s="1"/>
  <c r="O229" i="5"/>
  <c r="N229" i="5" s="1"/>
  <c r="O221" i="5"/>
  <c r="N221" i="5" s="1"/>
  <c r="O207" i="5"/>
  <c r="O222" i="5"/>
  <c r="O227" i="5"/>
  <c r="O233" i="5"/>
  <c r="O234" i="5"/>
  <c r="O212" i="5"/>
  <c r="O216" i="5"/>
  <c r="O209" i="5"/>
  <c r="O201" i="5"/>
  <c r="O210" i="5"/>
  <c r="N210" i="5" s="1"/>
  <c r="O217" i="5"/>
  <c r="N217" i="5" s="1"/>
  <c r="F22" i="5"/>
  <c r="F19" i="5"/>
  <c r="F196" i="5"/>
  <c r="Q232" i="5"/>
  <c r="Q213" i="5"/>
  <c r="Q219" i="5"/>
  <c r="Q230" i="5"/>
  <c r="Q221" i="5"/>
  <c r="Q233" i="5"/>
  <c r="Q239" i="5"/>
  <c r="Q207" i="5"/>
  <c r="Q212" i="5"/>
  <c r="Q227" i="5"/>
  <c r="Q240" i="5"/>
  <c r="Q231" i="5"/>
  <c r="Q214" i="5"/>
  <c r="Q226" i="5"/>
  <c r="Q236" i="5"/>
  <c r="Q195" i="5"/>
  <c r="Q206" i="5"/>
  <c r="Q222" i="5"/>
  <c r="Q229" i="5"/>
  <c r="Q225" i="5"/>
  <c r="Q192" i="5"/>
  <c r="Q191" i="5" s="1"/>
  <c r="Q216" i="5"/>
  <c r="Q199" i="5"/>
  <c r="Q210" i="5"/>
  <c r="Q237" i="5"/>
  <c r="Q200" i="5"/>
  <c r="Q194" i="5"/>
  <c r="Q238" i="5"/>
  <c r="Q224" i="5"/>
  <c r="Q197" i="5"/>
  <c r="Q196" i="5" s="1"/>
  <c r="Q201" i="5"/>
  <c r="Q203" i="5"/>
  <c r="Q202" i="5"/>
  <c r="Q18" i="5" s="1"/>
  <c r="Q208" i="5"/>
  <c r="Q220" i="5"/>
  <c r="Q223" i="5"/>
  <c r="Q234" i="5"/>
  <c r="Q217" i="5"/>
  <c r="Q209" i="5"/>
  <c r="Q228" i="5"/>
  <c r="N201" i="5" l="1"/>
  <c r="E237" i="5"/>
  <c r="N208" i="5"/>
  <c r="N237" i="5"/>
  <c r="K193" i="5"/>
  <c r="E210" i="5"/>
  <c r="E227" i="5"/>
  <c r="E229" i="5"/>
  <c r="E212" i="5"/>
  <c r="L215" i="5"/>
  <c r="N209" i="5"/>
  <c r="N240" i="5"/>
  <c r="N226" i="5"/>
  <c r="E239" i="5"/>
  <c r="L193" i="5"/>
  <c r="I195" i="5"/>
  <c r="E195" i="5"/>
  <c r="E220" i="5"/>
  <c r="E234" i="5"/>
  <c r="E233" i="5"/>
  <c r="N224" i="5"/>
  <c r="I240" i="5"/>
  <c r="E214" i="5"/>
  <c r="E226" i="5"/>
  <c r="N213" i="5"/>
  <c r="H215" i="5"/>
  <c r="I223" i="5"/>
  <c r="E224" i="5"/>
  <c r="E203" i="5"/>
  <c r="E197" i="5"/>
  <c r="N214" i="5"/>
  <c r="E207" i="5"/>
  <c r="E225" i="5"/>
  <c r="E219" i="5"/>
  <c r="I217" i="5"/>
  <c r="I234" i="5"/>
  <c r="I238" i="5"/>
  <c r="I201" i="5"/>
  <c r="E232" i="5"/>
  <c r="M215" i="5"/>
  <c r="E230" i="5"/>
  <c r="G193" i="5"/>
  <c r="N234" i="5"/>
  <c r="D242" i="5"/>
  <c r="N220" i="5"/>
  <c r="I222" i="5"/>
  <c r="I220" i="5"/>
  <c r="P211" i="5"/>
  <c r="Q215" i="5"/>
  <c r="H235" i="5"/>
  <c r="E216" i="5"/>
  <c r="E221" i="5"/>
  <c r="E192" i="5"/>
  <c r="E191" i="5" s="1"/>
  <c r="E223" i="5"/>
  <c r="H193" i="5"/>
  <c r="E240" i="5"/>
  <c r="G235" i="5"/>
  <c r="E231" i="5"/>
  <c r="I226" i="5"/>
  <c r="E222" i="5"/>
  <c r="I208" i="5"/>
  <c r="I239" i="5"/>
  <c r="J198" i="5"/>
  <c r="J17" i="5"/>
  <c r="I199" i="5"/>
  <c r="I17" i="5" s="1"/>
  <c r="P21" i="5"/>
  <c r="P205" i="5"/>
  <c r="P20" i="5" s="1"/>
  <c r="O19" i="5"/>
  <c r="O22" i="5"/>
  <c r="N200" i="5"/>
  <c r="L21" i="5"/>
  <c r="L205" i="5"/>
  <c r="L20" i="5" s="1"/>
  <c r="I227" i="5"/>
  <c r="F190" i="5"/>
  <c r="Q211" i="5"/>
  <c r="N195" i="5"/>
  <c r="O235" i="5"/>
  <c r="N236" i="5"/>
  <c r="I232" i="5"/>
  <c r="H22" i="5"/>
  <c r="H19" i="5"/>
  <c r="G215" i="5"/>
  <c r="E202" i="5"/>
  <c r="E18" i="5" s="1"/>
  <c r="K211" i="5"/>
  <c r="N203" i="5"/>
  <c r="N239" i="5"/>
  <c r="I225" i="5"/>
  <c r="E236" i="5"/>
  <c r="E194" i="5"/>
  <c r="M22" i="5"/>
  <c r="M19" i="5"/>
  <c r="I209" i="5"/>
  <c r="N194" i="5"/>
  <c r="O193" i="5"/>
  <c r="J193" i="5"/>
  <c r="I194" i="5"/>
  <c r="G17" i="5"/>
  <c r="G198" i="5"/>
  <c r="G16" i="5" s="1"/>
  <c r="K17" i="5"/>
  <c r="K198" i="5"/>
  <c r="K16" i="5" s="1"/>
  <c r="I233" i="5"/>
  <c r="M17" i="5"/>
  <c r="M198" i="5"/>
  <c r="M16" i="5" s="1"/>
  <c r="O218" i="5"/>
  <c r="N219" i="5"/>
  <c r="J218" i="5"/>
  <c r="I219" i="5"/>
  <c r="P193" i="5"/>
  <c r="N231" i="5"/>
  <c r="L17" i="5"/>
  <c r="L198" i="5"/>
  <c r="L16" i="5" s="1"/>
  <c r="Q21" i="5"/>
  <c r="Q205" i="5"/>
  <c r="Q20" i="5" s="1"/>
  <c r="I213" i="5"/>
  <c r="J205" i="5"/>
  <c r="J21" i="5"/>
  <c r="I206" i="5"/>
  <c r="I21" i="5" s="1"/>
  <c r="J191" i="5"/>
  <c r="I192" i="5"/>
  <c r="I191" i="5" s="1"/>
  <c r="H17" i="5"/>
  <c r="H198" i="5"/>
  <c r="H16" i="5" s="1"/>
  <c r="E199" i="5"/>
  <c r="E17" i="5" s="1"/>
  <c r="P235" i="5"/>
  <c r="M211" i="5"/>
  <c r="L218" i="5"/>
  <c r="O211" i="5"/>
  <c r="N212" i="5"/>
  <c r="N233" i="5"/>
  <c r="O191" i="5"/>
  <c r="N192" i="5"/>
  <c r="N191" i="5" s="1"/>
  <c r="L235" i="5"/>
  <c r="I224" i="5"/>
  <c r="I237" i="5"/>
  <c r="I231" i="5"/>
  <c r="F16" i="5"/>
  <c r="P218" i="5"/>
  <c r="M235" i="5"/>
  <c r="O18" i="5"/>
  <c r="N202" i="5"/>
  <c r="N18" i="5" s="1"/>
  <c r="J211" i="5"/>
  <c r="I212" i="5"/>
  <c r="M218" i="5"/>
  <c r="O17" i="5"/>
  <c r="N199" i="5"/>
  <c r="N17" i="5" s="1"/>
  <c r="O198" i="5"/>
  <c r="I203" i="5"/>
  <c r="L211" i="5"/>
  <c r="Q193" i="5"/>
  <c r="Q218" i="5"/>
  <c r="N227" i="5"/>
  <c r="O196" i="5"/>
  <c r="N196" i="5" s="1"/>
  <c r="N197" i="5"/>
  <c r="I207" i="5"/>
  <c r="I230" i="5"/>
  <c r="J19" i="5"/>
  <c r="J22" i="5"/>
  <c r="I200" i="5"/>
  <c r="H21" i="5"/>
  <c r="H205" i="5"/>
  <c r="H20" i="5" s="1"/>
  <c r="P22" i="5"/>
  <c r="P19" i="5"/>
  <c r="G211" i="5"/>
  <c r="K21" i="5"/>
  <c r="K205" i="5"/>
  <c r="K20" i="5" s="1"/>
  <c r="E206" i="5"/>
  <c r="J18" i="5"/>
  <c r="I202" i="5"/>
  <c r="I18" i="5" s="1"/>
  <c r="Q17" i="5"/>
  <c r="Q198" i="5"/>
  <c r="Q16" i="5" s="1"/>
  <c r="M21" i="5"/>
  <c r="M205" i="5"/>
  <c r="M20" i="5" s="1"/>
  <c r="E196" i="5"/>
  <c r="H218" i="5"/>
  <c r="N216" i="5"/>
  <c r="O215" i="5"/>
  <c r="L19" i="5"/>
  <c r="L22" i="5"/>
  <c r="M193" i="5"/>
  <c r="K19" i="5"/>
  <c r="K22" i="5"/>
  <c r="J235" i="5"/>
  <c r="I236" i="5"/>
  <c r="Q235" i="5"/>
  <c r="E200" i="5"/>
  <c r="N238" i="5"/>
  <c r="I229" i="5"/>
  <c r="Q19" i="5"/>
  <c r="Q22" i="5"/>
  <c r="N222" i="5"/>
  <c r="O21" i="5"/>
  <c r="N206" i="5"/>
  <c r="N21" i="5" s="1"/>
  <c r="O205" i="5"/>
  <c r="N230" i="5"/>
  <c r="J196" i="5"/>
  <c r="I196" i="5" s="1"/>
  <c r="I197" i="5"/>
  <c r="I214" i="5"/>
  <c r="I210" i="5"/>
  <c r="J215" i="5"/>
  <c r="I216" i="5"/>
  <c r="P215" i="5"/>
  <c r="G218" i="5"/>
  <c r="G21" i="5"/>
  <c r="G205" i="5"/>
  <c r="G20" i="5" s="1"/>
  <c r="K215" i="5"/>
  <c r="K235" i="5"/>
  <c r="F20" i="5"/>
  <c r="N207" i="5"/>
  <c r="I221" i="5"/>
  <c r="I228" i="5"/>
  <c r="H211" i="5"/>
  <c r="P17" i="5"/>
  <c r="P198" i="5"/>
  <c r="P16" i="5" s="1"/>
  <c r="G19" i="5"/>
  <c r="G22" i="5"/>
  <c r="K218" i="5"/>
  <c r="I193" i="5" l="1"/>
  <c r="E193" i="5"/>
  <c r="N218" i="5"/>
  <c r="E211" i="5"/>
  <c r="E215" i="5"/>
  <c r="E218" i="5"/>
  <c r="E235" i="5"/>
  <c r="N211" i="5"/>
  <c r="E198" i="5"/>
  <c r="E16" i="5" s="1"/>
  <c r="Q190" i="5"/>
  <c r="Q27" i="5" s="1"/>
  <c r="Q24" i="5" s="1"/>
  <c r="K190" i="5"/>
  <c r="K27" i="5" s="1"/>
  <c r="K24" i="5" s="1"/>
  <c r="M190" i="5"/>
  <c r="I19" i="5"/>
  <c r="I22" i="5"/>
  <c r="N19" i="5"/>
  <c r="N22" i="5"/>
  <c r="I235" i="5"/>
  <c r="H190" i="5"/>
  <c r="I211" i="5"/>
  <c r="N235" i="5"/>
  <c r="O20" i="5"/>
  <c r="N205" i="5"/>
  <c r="N20" i="5" s="1"/>
  <c r="P190" i="5"/>
  <c r="N215" i="5"/>
  <c r="O190" i="5"/>
  <c r="O16" i="5"/>
  <c r="N198" i="5"/>
  <c r="N16" i="5" s="1"/>
  <c r="E39" i="9"/>
  <c r="E21" i="5"/>
  <c r="J20" i="5"/>
  <c r="I205" i="5"/>
  <c r="I20" i="5" s="1"/>
  <c r="G190" i="5"/>
  <c r="L190" i="5"/>
  <c r="E205" i="5"/>
  <c r="E20" i="5" s="1"/>
  <c r="E19" i="5"/>
  <c r="E22" i="5"/>
  <c r="I215" i="5"/>
  <c r="J190" i="5"/>
  <c r="I218" i="5"/>
  <c r="N193" i="5"/>
  <c r="F27" i="5"/>
  <c r="F23" i="5"/>
  <c r="J16" i="5"/>
  <c r="I198" i="5"/>
  <c r="I16" i="5" s="1"/>
  <c r="Q23" i="5" l="1"/>
  <c r="D55" i="4" s="1"/>
  <c r="D89" i="4" s="1"/>
  <c r="K23" i="5"/>
  <c r="D49" i="4" s="1"/>
  <c r="D83" i="4" s="1"/>
  <c r="D97" i="4" s="1"/>
  <c r="E190" i="5"/>
  <c r="E23" i="5" s="1"/>
  <c r="D46" i="4" s="1"/>
  <c r="D80" i="4" s="1"/>
  <c r="D94" i="4" s="1"/>
  <c r="N190" i="5"/>
  <c r="N23" i="5" s="1"/>
  <c r="I190" i="5"/>
  <c r="I23" i="5" s="1"/>
  <c r="D47" i="4" s="1"/>
  <c r="D81" i="4" s="1"/>
  <c r="D95" i="4" s="1"/>
  <c r="J27" i="5"/>
  <c r="J23" i="5"/>
  <c r="D48" i="4" s="1"/>
  <c r="D82" i="4" s="1"/>
  <c r="D96" i="4" s="1"/>
  <c r="H23" i="5"/>
  <c r="H27" i="5"/>
  <c r="H24" i="5" s="1"/>
  <c r="P27" i="5"/>
  <c r="P24" i="5" s="1"/>
  <c r="P23" i="5"/>
  <c r="D54" i="4" s="1"/>
  <c r="D88" i="4" s="1"/>
  <c r="G27" i="5"/>
  <c r="G24" i="5" s="1"/>
  <c r="G23" i="5"/>
  <c r="E38" i="9"/>
  <c r="E40" i="9"/>
  <c r="O23" i="5"/>
  <c r="D53" i="4" s="1"/>
  <c r="O27" i="5"/>
  <c r="M23" i="5"/>
  <c r="D51" i="4" s="1"/>
  <c r="D85" i="4" s="1"/>
  <c r="D99" i="4" s="1"/>
  <c r="M27" i="5"/>
  <c r="M24" i="5" s="1"/>
  <c r="L27" i="5"/>
  <c r="L24" i="5" s="1"/>
  <c r="L23" i="5"/>
  <c r="D50" i="4" s="1"/>
  <c r="D84" i="4" s="1"/>
  <c r="D98" i="4" s="1"/>
  <c r="F24" i="5"/>
  <c r="D45" i="4" l="1"/>
  <c r="D79" i="4" s="1"/>
  <c r="D93" i="4" s="1"/>
  <c r="E27" i="5"/>
  <c r="O24" i="5"/>
  <c r="N27" i="5"/>
  <c r="N24" i="5" s="1"/>
  <c r="D87" i="4"/>
  <c r="D52" i="4"/>
  <c r="D86" i="4" s="1"/>
  <c r="J24" i="5"/>
  <c r="I27" i="5"/>
  <c r="I24" i="5" s="1"/>
  <c r="E24" i="5" l="1"/>
  <c r="D27" i="5"/>
  <c r="D44" i="4"/>
  <c r="D247" i="5" l="1"/>
  <c r="D24" i="5"/>
  <c r="D248" i="5"/>
</calcChain>
</file>

<file path=xl/sharedStrings.xml><?xml version="1.0" encoding="utf-8"?>
<sst xmlns="http://schemas.openxmlformats.org/spreadsheetml/2006/main" count="3364" uniqueCount="1370">
  <si>
    <t>Ūkio subjektas: UAB "Kėdainių vandenys"</t>
  </si>
  <si>
    <t>Ataskaitinis laikotarpis: 2025-01-01 - 2026-01-01</t>
  </si>
  <si>
    <t>Ilgalaikio turto grupių ir nusidėvėjimo (amortizacijos) skaičiavimo laikotarpių sąrašas</t>
  </si>
  <si>
    <t>Geriamojo vandens tiekimo ir nuotekų tvarkymo bei paviršinių nuotekų tvarkymo paslaugų įmonių apskaitos atskyrimo taisyklių ir susijusių reikalavimų sąvado 1 priedas</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</si>
  <si>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</si>
  <si>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</si>
  <si>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</si>
  <si>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</si>
  <si>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</si>
  <si>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</si>
  <si>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</si>
  <si>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</si>
  <si>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</si>
  <si>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</si>
  <si>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</si>
  <si>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</si>
  <si>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</si>
  <si>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</si>
  <si>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</si>
  <si>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</si>
  <si>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</si>
  <si>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</si>
  <si>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</si>
  <si>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</si>
  <si>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</si>
  <si>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</si>
  <si>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</si>
  <si>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</si>
  <si>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</si>
  <si>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</si>
  <si>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</si>
  <si>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</si>
  <si>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</si>
  <si>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</si>
  <si>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</si>
  <si>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</si>
  <si>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</si>
  <si>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</si>
  <si>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</si>
  <si>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</si>
  <si>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</si>
  <si>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</si>
  <si>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</si>
  <si>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</si>
  <si>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</si>
  <si>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</si>
  <si>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</si>
  <si>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</si>
  <si>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</si>
  <si>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</si>
  <si>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</si>
  <si>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</si>
  <si>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</si>
  <si>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</si>
  <si>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</si>
  <si>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</si>
  <si>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</si>
  <si>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</si>
  <si>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Ataskaitinio laikotarpio Ūkio subjekto suvestinė balanso ataskaita pagal finansinės apskaitos standartus</t>
  </si>
  <si>
    <t>(tūkst. Eur)</t>
  </si>
  <si>
    <t>Geriamojo vandens tiekimo ir nuotekų tvarkymo bei paviršinių nuotekų tvarkymo paslaugų įmonių apskaitos atskyrimo taisyklių ir susijusių reikalavimų sąvado 2 priedas</t>
  </si>
  <si>
    <t>Priedas neteko galios nuo 2023 m. rugsėjo 30 d.</t>
  </si>
  <si>
    <t>Ataskaitinio laikotarpio reguliuojamosios veiklos pelno (nuostolių) ataskaita (tūkst. Eur)</t>
  </si>
  <si>
    <t>Geriamojo vandens tiekimo ir nuotekų tvarkymo bei paviršinių nuotekų tvarkymo paslaugų įmonių apskaitos atskyrimo taisyklių ir susijusių reikalavimų sąvado 3 priedas</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</si>
  <si>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</si>
  <si>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</si>
  <si>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</si>
  <si>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</si>
  <si>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</si>
  <si>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</si>
  <si>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</si>
  <si>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</si>
  <si>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</si>
  <si>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 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</si>
  <si>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</si>
  <si>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</si>
  <si>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</si>
  <si>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</si>
  <si>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</si>
  <si>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</si>
  <si>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</si>
  <si>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</si>
  <si>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</si>
  <si>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</si>
  <si>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</si>
  <si>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</si>
  <si>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</si>
  <si>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</si>
  <si>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</si>
  <si>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</si>
  <si>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</si>
  <si>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</si>
  <si>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</si>
  <si>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</si>
  <si>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</si>
  <si>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</si>
  <si>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</si>
  <si>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</si>
  <si>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</si>
  <si>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</si>
  <si>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</si>
  <si>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</si>
  <si>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</si>
  <si>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</si>
  <si>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</si>
  <si>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</si>
  <si>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</si>
  <si>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</si>
  <si>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</si>
  <si>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</si>
  <si>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</si>
  <si>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</si>
  <si>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</si>
  <si>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</si>
  <si>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</si>
  <si>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</si>
  <si>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</si>
  <si>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</si>
  <si>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</si>
  <si>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</si>
  <si>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</si>
  <si>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</si>
  <si>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</si>
  <si>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</si>
  <si>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</si>
  <si>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</si>
  <si>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</si>
  <si>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</si>
  <si>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</si>
  <si>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</si>
  <si>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</si>
  <si>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</si>
  <si>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</si>
  <si>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</si>
  <si>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</si>
  <si>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</si>
  <si>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</si>
  <si>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</si>
  <si>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</si>
  <si>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</si>
  <si>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</si>
  <si>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</si>
  <si>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</si>
  <si>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</si>
  <si>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</si>
  <si>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</si>
  <si>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</si>
  <si>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</si>
  <si>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</si>
  <si>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</si>
  <si>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</si>
  <si>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</si>
  <si>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</si>
  <si>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</si>
  <si>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</si>
  <si>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</si>
  <si>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</si>
  <si>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</si>
  <si>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</si>
  <si>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</si>
  <si>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</si>
  <si>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</si>
  <si>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</si>
  <si>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</si>
  <si>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</si>
  <si>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</si>
  <si>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</si>
  <si>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</si>
  <si>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</si>
  <si>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</si>
  <si>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</si>
  <si>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</si>
  <si>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</si>
  <si>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</si>
  <si>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</si>
  <si>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</si>
  <si>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</si>
  <si>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</si>
  <si>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</si>
  <si>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</si>
  <si>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</si>
  <si>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</si>
  <si>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</si>
  <si>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</si>
  <si>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</si>
  <si>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</si>
  <si>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</si>
  <si>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</si>
  <si>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</si>
  <si>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</si>
  <si>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</si>
  <si>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</si>
  <si>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</si>
  <si>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</si>
  <si>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</si>
  <si>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</si>
  <si>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</si>
  <si>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</si>
  <si>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</si>
  <si>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</si>
  <si>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</si>
  <si>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</si>
  <si>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</si>
  <si>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</si>
  <si>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</si>
  <si>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</si>
  <si>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</si>
  <si>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</si>
  <si>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</si>
  <si>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</si>
  <si>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</si>
  <si>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</si>
  <si>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</si>
  <si>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</si>
  <si>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</si>
  <si>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</si>
  <si>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</si>
  <si>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</si>
  <si>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</si>
  <si>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</si>
  <si>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</si>
  <si>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</si>
  <si>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</si>
  <si>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</si>
  <si>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</si>
  <si>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</si>
  <si>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</si>
  <si>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</si>
  <si>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</si>
  <si>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</si>
  <si>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</si>
  <si>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</si>
  <si>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</si>
  <si>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</si>
  <si>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</si>
  <si>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</si>
  <si>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</si>
  <si>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</si>
  <si>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</si>
  <si>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</si>
  <si>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</si>
  <si>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</si>
  <si>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Ataskaitinio laikotarpio reguliuojamosios veiklos sąnaudų paskirstymo verslo vienetams ir paslaugoms ataskaita (tūkst. Eur)</t>
  </si>
  <si>
    <t>Geriamojo vandens tiekimo ir nuotekų tvarkymo bei paviršinių nuotekų tvarkymo paslaugų įmonių apskaitos atskyrimo taisyklių ir susijusių reikalavimų sąvado 4 priedas</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</si>
  <si>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</si>
  <si>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</si>
  <si>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</si>
  <si>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</si>
  <si>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</si>
  <si>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</si>
  <si>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</si>
  <si>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</si>
  <si>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</si>
  <si>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</si>
  <si>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</si>
  <si>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</si>
  <si>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</si>
  <si>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</si>
  <si>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r>
      <t>6.</t>
    </r>
    <r>
      <rPr>
        <b/>
        <sz val="10"/>
        <rFont val="Times New Roman"/>
        <family val="1"/>
        <charset val="186"/>
      </rPr>
      <t xml:space="preserve"> Kitos veiklos (nereguliuojamosios veiklos) verslo vienetas</t>
    </r>
  </si>
  <si>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</si>
  <si>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</si>
  <si>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</si>
  <si>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</si>
  <si>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</si>
  <si>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</si>
  <si>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</si>
  <si>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</si>
  <si>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</si>
  <si>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</si>
  <si>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</si>
  <si>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</si>
  <si>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</si>
  <si>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</si>
  <si>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</si>
  <si>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</si>
  <si>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</si>
  <si>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</si>
  <si>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</si>
  <si>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</si>
  <si>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</si>
  <si>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</si>
  <si>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</si>
  <si>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</si>
  <si>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</si>
  <si>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</si>
  <si>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</si>
  <si>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</si>
  <si>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</si>
  <si>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</si>
  <si>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</si>
  <si>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</si>
  <si>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</si>
  <si>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</si>
  <si>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</si>
  <si>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</si>
  <si>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</si>
  <si>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</si>
  <si>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</si>
  <si>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</si>
  <si>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</si>
  <si>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</si>
  <si>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</si>
  <si>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</si>
  <si>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</si>
  <si>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</si>
  <si>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</si>
  <si>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</si>
  <si>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</si>
  <si>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</si>
  <si>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</si>
  <si>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</si>
  <si>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</si>
  <si>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</si>
  <si>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</si>
  <si>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</si>
  <si>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</si>
  <si>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</si>
  <si>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</si>
  <si>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</si>
  <si>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</si>
  <si>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</si>
  <si>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</si>
  <si>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</si>
  <si>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</si>
  <si>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</si>
  <si>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</si>
  <si>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</si>
  <si>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</si>
  <si>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</si>
  <si>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</si>
  <si>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</si>
  <si>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</si>
  <si>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</si>
  <si>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</si>
  <si>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</si>
  <si>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</si>
  <si>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</si>
  <si>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</si>
  <si>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</si>
  <si>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</si>
  <si>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</si>
  <si>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</si>
  <si>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</si>
  <si>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</si>
  <si>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</si>
  <si>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</si>
  <si>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</si>
  <si>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</si>
  <si>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</si>
  <si>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</si>
  <si>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</si>
  <si>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</si>
  <si>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</si>
  <si>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</si>
  <si>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</si>
  <si>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</si>
  <si>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</si>
  <si>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</si>
  <si>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</si>
  <si>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</si>
  <si>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</si>
  <si>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</si>
  <si>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</si>
  <si>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</si>
  <si>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</si>
  <si>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</si>
  <si>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</si>
  <si>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</si>
  <si>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</si>
  <si>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</si>
  <si>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</si>
  <si>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</si>
  <si>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</si>
  <si>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</si>
  <si>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</si>
  <si>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</si>
  <si>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</si>
  <si>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</si>
  <si>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</si>
  <si>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</si>
  <si>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</si>
  <si>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</si>
  <si>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</si>
  <si>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</si>
  <si>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</si>
  <si>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</si>
  <si>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</si>
  <si>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</si>
  <si>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</si>
  <si>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</si>
  <si>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</si>
  <si>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</si>
  <si>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</si>
  <si>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</si>
  <si>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</si>
  <si>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</si>
  <si>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</si>
  <si>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</si>
  <si>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</si>
  <si>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</si>
  <si>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</si>
  <si>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</si>
  <si>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r>
      <t xml:space="preserve">Trumpalaikio turto (vandens ir nuotekų </t>
    </r>
    <r>
      <rPr>
        <b/>
        <sz val="10"/>
        <rFont val="Times New Roman"/>
        <family val="1"/>
        <charset val="186"/>
      </rPr>
      <t>apskaitos</t>
    </r>
    <r>
      <rPr>
        <sz val="10"/>
        <rFont val="Times New Roman"/>
        <family val="1"/>
        <charset val="186"/>
      </rPr>
      <t xml:space="preserve"> </t>
    </r>
    <r>
      <rPr>
        <b/>
        <sz val="10"/>
        <rFont val="Times New Roman"/>
        <family val="1"/>
        <charset val="186"/>
      </rPr>
      <t>prietaisai</t>
    </r>
    <r>
      <rPr>
        <sz val="10"/>
        <rFont val="Times New Roman"/>
        <family val="1"/>
        <charset val="186"/>
      </rPr>
      <t>) nurašymo sąnaudos</t>
    </r>
  </si>
  <si>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</si>
  <si>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</si>
  <si>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</si>
  <si>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</si>
  <si>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</si>
  <si>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</si>
  <si>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</si>
  <si>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</si>
  <si>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</si>
  <si>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</si>
  <si>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</si>
  <si>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</si>
  <si>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</si>
  <si>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</si>
  <si>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</si>
  <si>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</si>
  <si>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</si>
  <si>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</si>
  <si>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</si>
  <si>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</si>
  <si>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</si>
  <si>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</si>
  <si>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</si>
  <si>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</si>
  <si>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</si>
  <si>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</si>
  <si>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</si>
  <si>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</si>
  <si>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</si>
  <si>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</si>
  <si>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</si>
  <si>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</si>
  <si>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</si>
  <si>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</si>
  <si>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</si>
  <si>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</si>
  <si>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</si>
  <si>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</si>
  <si>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</si>
  <si>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</si>
  <si>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</si>
  <si>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</si>
  <si>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</si>
  <si>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</si>
  <si>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</si>
  <si>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 xml:space="preserve">   Draudimo sąnaudos</t>
  </si>
  <si>
    <t>C.11.3.</t>
  </si>
  <si>
    <t>C.11.4.</t>
  </si>
  <si>
    <t>Kitų paslaugų pirkimo sąnaudos</t>
  </si>
  <si>
    <t>C.11.5.</t>
  </si>
  <si>
    <t>C.11.6.</t>
  </si>
  <si>
    <t>Netiesioginių sąnaudų paskirstymo kriterijus (įrašyti atitinkamą punktą)</t>
  </si>
  <si>
    <t>C.1.  Punktui</t>
  </si>
  <si>
    <t xml:space="preserve">C.2.  Punktui </t>
  </si>
  <si>
    <t xml:space="preserve">C.3.  Punktui </t>
  </si>
  <si>
    <t>D.4.</t>
  </si>
  <si>
    <t xml:space="preserve">C.4.  Punktui </t>
  </si>
  <si>
    <t>Metrologinės patikros sąnaudos</t>
  </si>
  <si>
    <t>Avarijų šalinimo sąnaudos</t>
  </si>
  <si>
    <t>D.5.</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</si>
  <si>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</si>
  <si>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</si>
  <si>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</si>
  <si>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</si>
  <si>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</si>
  <si>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</si>
  <si>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</si>
  <si>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</si>
  <si>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</si>
  <si>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</si>
  <si>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</si>
  <si>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</si>
  <si>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</si>
  <si>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</si>
  <si>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</si>
  <si>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</si>
  <si>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</si>
  <si>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</si>
  <si>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</si>
  <si>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</si>
  <si>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</si>
  <si>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</si>
  <si>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</si>
  <si>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</si>
  <si>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</si>
  <si>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</si>
  <si>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</si>
  <si>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</si>
  <si>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</si>
  <si>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D.11.</t>
  </si>
  <si>
    <t>E.</t>
  </si>
  <si>
    <t>BENDROSIOS SĄNAUDOS</t>
  </si>
  <si>
    <t>E.1.</t>
  </si>
  <si>
    <t>E.1.1.</t>
  </si>
  <si>
    <t>Bendrų patalpų šildymo, apšvietimo, vėdinimo ir eksploatacijos elektros energijos sąnaudos</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</si>
  <si>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</si>
  <si>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</si>
  <si>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</si>
  <si>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</si>
  <si>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</si>
  <si>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</si>
  <si>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</si>
  <si>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</si>
  <si>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</si>
  <si>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</si>
  <si>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</si>
  <si>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</si>
  <si>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</si>
  <si>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</si>
  <si>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</si>
  <si>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</si>
  <si>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</si>
  <si>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</si>
  <si>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</si>
  <si>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</si>
  <si>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</si>
  <si>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</si>
  <si>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</si>
  <si>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</si>
  <si>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</si>
  <si>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</si>
  <si>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</si>
  <si>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</si>
  <si>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</si>
  <si>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</si>
  <si>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</si>
  <si>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</si>
  <si>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</si>
  <si>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</si>
  <si>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</si>
  <si>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</si>
  <si>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</si>
  <si>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</si>
  <si>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</si>
  <si>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</si>
  <si>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</si>
  <si>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</si>
  <si>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</si>
  <si>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</si>
  <si>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</si>
  <si>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</si>
  <si>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</si>
  <si>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</si>
  <si>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 xml:space="preserve">Ataskaitinio laikotarpio reguliuojamosios veiklos ilgalaikio turto įsigijimo ir likutinės vertės suvestinė </t>
  </si>
  <si>
    <t>ataskaita  (tūkst. Eur)</t>
  </si>
  <si>
    <t>Geriamojo vandens tiekimo ir nuotekų tvarkymo bei paviršinių nuotekų tvarkymo paslaugų įmonių apskaitos atskyrimo taisyklių ir susijusių reikalavimų sąvado 5 priedas</t>
  </si>
  <si>
    <t xml:space="preserve">I. </t>
  </si>
  <si>
    <t>ILGALAIKIO TURTO LIKUTINĖ VERTĖ PAGAL FINANSINĖS APSKAITOS STANDARTUS (FAS)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</si>
  <si>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</si>
  <si>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</si>
  <si>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</si>
  <si>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</si>
  <si>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</si>
  <si>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</si>
  <si>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</si>
  <si>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</si>
  <si>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</si>
  <si>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</si>
  <si>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</si>
  <si>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</si>
  <si>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</si>
  <si>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</si>
  <si>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</si>
  <si>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</si>
  <si>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</si>
  <si>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</si>
  <si>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</si>
  <si>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</si>
  <si>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</si>
  <si>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</si>
  <si>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</si>
  <si>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</si>
  <si>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</si>
  <si>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</si>
  <si>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</si>
  <si>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</si>
  <si>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</si>
  <si>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</si>
  <si>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</si>
  <si>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</si>
  <si>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</si>
  <si>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</si>
  <si>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</si>
  <si>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</si>
  <si>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</si>
  <si>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</si>
  <si>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</si>
  <si>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t>
  </si>
  <si>
    <t>kitos reguliuojamosios veiklos ilgalaikio turto įsigijimo vertė</t>
  </si>
  <si>
    <t>nereguliuojamosios veiklos ilgalaikio turto įsigijimo vertė</t>
  </si>
  <si>
    <t>Ataskaitinio laikotarpio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</si>
  <si>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6 priedas</t>
  </si>
  <si>
    <t>ILGALAIKIS TURTAS</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</si>
  <si>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</si>
  <si>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</si>
  <si>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</si>
  <si>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</si>
  <si>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</si>
  <si>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</si>
  <si>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</si>
  <si>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</si>
  <si>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</si>
  <si>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</si>
  <si>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</si>
  <si>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</si>
  <si>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</si>
  <si>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</si>
  <si>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</si>
  <si>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</si>
  <si>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</si>
  <si>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</si>
  <si>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</si>
  <si>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</si>
  <si>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</si>
  <si>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</si>
  <si>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</si>
  <si>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</si>
  <si>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</si>
  <si>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</si>
  <si>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</si>
  <si>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</si>
  <si>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</si>
  <si>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</si>
  <si>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</si>
  <si>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</si>
  <si>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</si>
  <si>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</si>
  <si>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</si>
  <si>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</si>
  <si>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</si>
  <si>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</si>
  <si>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</si>
  <si>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</si>
  <si>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</si>
  <si>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</si>
  <si>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</si>
  <si>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</si>
  <si>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</si>
  <si>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</si>
  <si>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</si>
  <si>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</si>
  <si>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</si>
  <si>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</si>
  <si>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</si>
  <si>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</si>
  <si>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</si>
  <si>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</si>
  <si>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</si>
  <si>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</si>
  <si>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</si>
  <si>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</si>
  <si>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</si>
  <si>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</si>
  <si>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</si>
  <si>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</si>
  <si>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</si>
  <si>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</si>
  <si>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</si>
  <si>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</si>
  <si>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</si>
  <si>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</si>
  <si>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</si>
  <si>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</si>
  <si>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</si>
  <si>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</si>
  <si>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</si>
  <si>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</si>
  <si>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</si>
  <si>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</si>
  <si>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</si>
  <si>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</si>
  <si>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</si>
  <si>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</si>
  <si>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</si>
  <si>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</si>
  <si>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</si>
  <si>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</si>
  <si>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</si>
  <si>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</si>
  <si>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</si>
  <si>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</si>
  <si>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</si>
  <si>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</si>
  <si>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</si>
  <si>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</si>
  <si>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</si>
  <si>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</si>
  <si>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</si>
  <si>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</si>
  <si>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</si>
  <si>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</si>
  <si>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</si>
  <si>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</si>
  <si>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</si>
  <si>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</si>
  <si>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</si>
  <si>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</si>
  <si>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</si>
  <si>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</si>
  <si>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</si>
  <si>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</si>
  <si>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</si>
  <si>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</si>
  <si>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</si>
  <si>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</si>
  <si>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</si>
  <si>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</si>
  <si>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</si>
  <si>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</si>
  <si>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Ataskaitinio laikotarpio elektros energijos (įskaitant ir savo pasigamintą) suvartojimo ataskaita</t>
  </si>
  <si>
    <t>Geriamojo vandens tiekimo ir nuotekų tvarkymo bei paviršinių nuotekų tvarkymo paslaugų įmonių apskaitos atskyrimo taisyklių ir susijusių reikalavimų sąvado 11 priedas</t>
  </si>
  <si>
    <t>RODIKLIS</t>
  </si>
  <si>
    <t>Matavimo vienetai</t>
  </si>
  <si>
    <t>Pastabos</t>
  </si>
  <si>
    <t>A</t>
  </si>
  <si>
    <t xml:space="preserve"> ELEKTROS ENERGIJOS SUVARTOJIMAS TECHNOLOGINĖMS REIKMĖMS REGULIUOJAMOJE VEIKLOJE  (įskaitant pasigamintą)</t>
  </si>
  <si>
    <t>tūkst. kWh</t>
  </si>
  <si>
    <t>iš šio skaičiaus:  Elektros energija patalpų šildymui ir eksploatacijai</t>
  </si>
  <si>
    <t>A.1.1.1.</t>
  </si>
  <si>
    <t>iš šio skaičiaus:                     vandens gavyboje</t>
  </si>
  <si>
    <t>A.1.1.2.</t>
  </si>
  <si>
    <t>vandens ruošime</t>
  </si>
  <si>
    <t>A.1.1.3.</t>
  </si>
  <si>
    <t>vandens pristatyme</t>
  </si>
  <si>
    <t>A.1.1.4.</t>
  </si>
  <si>
    <t xml:space="preserve"> nuotekų surinkime</t>
  </si>
  <si>
    <t>A.1.1.5.</t>
  </si>
  <si>
    <t>nuotekų valyme</t>
  </si>
  <si>
    <t>A.1.1.6.</t>
  </si>
  <si>
    <t>nuotekų dumblo tvarkyme</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</si>
  <si>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</si>
  <si>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</si>
  <si>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</si>
  <si>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</si>
  <si>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</si>
  <si>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</si>
  <si>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</si>
  <si>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</si>
  <si>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</si>
  <si>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</si>
  <si>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</si>
  <si>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</si>
  <si>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</si>
  <si>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</si>
  <si>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</si>
  <si>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 xml:space="preserve">Apskaitos veikloje </t>
  </si>
  <si>
    <t>tiesiogiai ir netiesiogiai</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</si>
  <si>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</si>
  <si>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</si>
  <si>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</si>
  <si>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</si>
  <si>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</si>
  <si>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</si>
  <si>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F.1.1.</t>
  </si>
  <si>
    <t>Elektros energijos suvartojimas vandens gavybos ir pristatymo veikloje</t>
  </si>
  <si>
    <r>
      <t>kWh/m³/100mH</t>
    </r>
    <r>
      <rPr>
        <b/>
        <vertAlign val="subscript"/>
        <sz val="10"/>
        <rFont val="Times New Roman"/>
        <family val="1"/>
        <charset val="186"/>
      </rPr>
      <t>2</t>
    </r>
    <r>
      <rPr>
        <b/>
        <sz val="10"/>
        <rFont val="Times New Roman"/>
        <family val="1"/>
        <charset val="186"/>
      </rPr>
      <t>O</t>
    </r>
  </si>
  <si>
    <t>F.1.1.1.</t>
  </si>
  <si>
    <t>Vidutinis svertinis vandens pakėlimo aukštis vandens gavyboje (įvertinant slėgį)</t>
  </si>
  <si>
    <r>
      <t>mH</t>
    </r>
    <r>
      <rPr>
        <b/>
        <i/>
        <vertAlign val="subscript"/>
        <sz val="10"/>
        <rFont val="Times New Roman"/>
        <family val="1"/>
        <charset val="186"/>
      </rPr>
      <t>2</t>
    </r>
    <r>
      <rPr>
        <b/>
        <i/>
        <sz val="10"/>
        <rFont val="Times New Roman"/>
        <family val="1"/>
        <charset val="186"/>
      </rPr>
      <t>O</t>
    </r>
  </si>
  <si>
    <t>9 priedas</t>
  </si>
  <si>
    <t>F.1.1.2.</t>
  </si>
  <si>
    <t>Vidutinis svertinis vandens pakėlimo aukštis ruošime (įvertinant slėgį)</t>
  </si>
  <si>
    <t>10 priedas</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</si>
  <si>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</si>
  <si>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</si>
  <si>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</si>
  <si>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</si>
  <si>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</si>
  <si>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</si>
  <si>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r>
      <t>tūkst. m</t>
    </r>
    <r>
      <rPr>
        <b/>
        <i/>
        <vertAlign val="superscript"/>
        <sz val="10"/>
        <rFont val="Times New Roman"/>
        <family val="1"/>
        <charset val="186"/>
      </rPr>
      <t>3</t>
    </r>
  </si>
  <si>
    <t>8 priedas</t>
  </si>
  <si>
    <t>F.1.1.6.</t>
  </si>
  <si>
    <t>Patiekto geriamojo vandens kiekis (antro pakėlimo perpumpavimo stotyse pakelto vandens kiekis)</t>
  </si>
  <si>
    <t>F.1.1.7.</t>
  </si>
  <si>
    <t>Trečio, ketvirto,..n-to pakėlimo perpumpavimo stotyse pakelto vandens kiekis</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</si>
  <si>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</si>
  <si>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</si>
  <si>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</si>
  <si>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</si>
  <si>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</si>
  <si>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</si>
  <si>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</si>
  <si>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</si>
  <si>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</si>
  <si>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</si>
  <si>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</si>
  <si>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</si>
  <si>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</si>
  <si>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</si>
  <si>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</si>
  <si>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</si>
  <si>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</si>
  <si>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</si>
  <si>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</si>
  <si>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</si>
  <si>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</si>
  <si>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tonos</t>
  </si>
  <si>
    <t>F.1.5.</t>
  </si>
  <si>
    <t>Elektros energijos vidutinė kaina reguliuojamoje veikloje</t>
  </si>
  <si>
    <t>Eur/kWh</t>
  </si>
  <si>
    <t>F.1.5.1.</t>
  </si>
  <si>
    <t>Elektros energijos sąnaudos reguliuojamoje veikloje</t>
  </si>
  <si>
    <t>tūkst. Eur</t>
  </si>
  <si>
    <t>* pildyti tik esant atskirai paviršinių nuotekų tvarkymo sistemai</t>
  </si>
  <si>
    <t>Ataskaitinio laikotarpio personalo duomenų ataskaita</t>
  </si>
  <si>
    <t>Geriamojo vandens tiekimo ir nuotekų tvarkymo bei paviršinių nuotekų tvarkymo paslaugų įmonių apskaitos atskyrimo taisyklių ir susijusių reikalavimų sąvado 10 priedas</t>
  </si>
  <si>
    <t>Vidutinis sąlyginis darbuotojų skaičius</t>
  </si>
  <si>
    <t>Vidutinis sąrašinis darbuotojų skaičius</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</si>
  <si>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</si>
  <si>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</si>
  <si>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</si>
  <si>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</si>
  <si>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</si>
  <si>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</si>
  <si>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</si>
  <si>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</si>
  <si>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B.1.1.2.</t>
  </si>
  <si>
    <t>B.1.1.3.</t>
  </si>
  <si>
    <t xml:space="preserve">Nuotekų tvarkymo (NT) veikloje
</t>
  </si>
  <si>
    <t>B.1.2.1.</t>
  </si>
  <si>
    <t>iš šio skaičiaus:    nuotekų surinkime</t>
  </si>
  <si>
    <t>B.1.2.2.</t>
  </si>
  <si>
    <t>B.1.2.3.</t>
  </si>
  <si>
    <t>Paviršinių nuotekų tvarkymo veikloje*</t>
  </si>
  <si>
    <t>Apskaitos prietaisų kontrolieriai rodomi prie netiesioginės veiklos</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</si>
  <si>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</si>
  <si>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</si>
  <si>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</si>
  <si>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</si>
  <si>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</si>
  <si>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</si>
  <si>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</si>
  <si>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</si>
  <si>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</si>
  <si>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</si>
  <si>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</si>
  <si>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</si>
  <si>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</si>
  <si>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</si>
  <si>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</si>
  <si>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</si>
  <si>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</si>
  <si>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</si>
  <si>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</si>
  <si>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</si>
  <si>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</si>
  <si>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D.5.1.</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</si>
  <si>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</si>
  <si>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</si>
  <si>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</si>
  <si>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</si>
  <si>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</si>
  <si>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</si>
  <si>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žm.</t>
  </si>
  <si>
    <t>Pastabos:</t>
  </si>
  <si>
    <t>1. Vidutinis sąrašinis darbuotojų skaičius (1 eil.) apskaičiuojamas taikant chronologinį vidurkį pagal formulę:
D = ((Dgr0/2) + Ds + Dv + ... + D1 + (Dgr1/2))/12
čia D – vidutinis metų sąrašinis darbuotojų skaičius ataskaitiniais metais, Dgr0 – darbuotojų skaičius iki ataskaitinių metų gruodžio 31 d., Ds – darbuotojų skaičius ataskaitinių metų sausio 31 d.; Dv – darbuotojų skaičius ataskaitinių metų vasario 28 d. arba 29 d., ... – kitų mėnesių ataskaitinio laikotarpio darbuotojų skaičius; Dl – darbuotojų skaičius ataskaitinių metų lapkričio 30 d.; Dgr1 – darbuotojų skaičius ataskaitinių metų gruodžio 31 d.
Skaičiuojant vidutinį sąrašinį darbuotojų skaičių darbuotojas, dirbęs visą darbo dieną, laikomas vienetu, o ne visą darbo dieną dirbę darbuotojai vertinami kaip vieneto dalys.
2. Vidutinis sąlyginis darbuotojų skaičius  – darbuotojų, dirbančių visą darbo laiką, ir darbuotojų, dirbančių ne visą darbo laiką, perskaičiuotų į dirbančius visą darbo laiką, skaičių suma. Šis rodiklis taikomas vidutiniam darbo užmokesčiui skaičiuoti. Vidutinis sąlyginis darbuotojų skaičius nustatomas visų darbuotojų apmokėtas valandas per ataskaitinį laikotarpį dalijant iš įmonėje nustatytos mėnesio darbo laiko normos ir iš 12. 
3. Jei darbuotojas dirba teisės aktuose nustatytą sutrumpintą darbo laiką, bet jam mokamas darbo užmokestis už visą darbo laiką, jis laikomas dirbančiu visą darbo laiką. 
4. Tiek į vidutinį sąrašinį, tiek į vidutinį sąlyginį darbuotojų skaičių neįtraukiamos moterys, kurioms suteiktos nėštumo ir gimdymo atostogos; asmenys, kuriems suteiktos atostogos vaikui prižiūrėti, kol jam sueis treji metai; asmenys, atliekantys privalomąją karo arba alternatyviąją krašto apsaugos tarnybą; asmenys, sudarę autorines ar kitas civilines sutartis; atliekantys praktiką studentai ar mokiniai, su kuriais nesudarytos darbo sutartys; teisėsaugos institucijų sulaikyti darbuotojai.</t>
  </si>
  <si>
    <t>Ataskaitinio laikotarpio geriamojo vandens ir nuotekų tvarkymo paslaugų realizacija</t>
  </si>
  <si>
    <t>Geriamojo vandens tiekimo ir nuotekų tvarkymo bei paviršinių nuotekų tvarkymo paslaugų įmonių apskaitos atskyrimo taisyklių ir susijusių reikalavimų sąvado 8 priedas</t>
  </si>
  <si>
    <t>RODIKLIAI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</si>
  <si>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</si>
  <si>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</si>
  <si>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</si>
  <si>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</si>
  <si>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</si>
  <si>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</si>
  <si>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</si>
  <si>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</si>
  <si>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</si>
  <si>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</si>
  <si>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</si>
  <si>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</si>
  <si>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</si>
  <si>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</si>
  <si>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</si>
  <si>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</si>
  <si>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</si>
  <si>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</si>
  <si>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</si>
  <si>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</si>
  <si>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</si>
  <si>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</si>
  <si>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</si>
  <si>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</si>
  <si>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</si>
  <si>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</si>
  <si>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</si>
  <si>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</si>
  <si>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</si>
  <si>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</si>
  <si>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</si>
  <si>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</si>
  <si>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</si>
  <si>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</si>
  <si>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</si>
  <si>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</si>
  <si>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</si>
  <si>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</si>
  <si>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</si>
  <si>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</si>
  <si>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</si>
  <si>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</si>
  <si>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</si>
  <si>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</si>
  <si>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</si>
  <si>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</si>
  <si>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</si>
  <si>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</si>
  <si>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</si>
  <si>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</si>
  <si>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</si>
  <si>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</si>
  <si>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</si>
  <si>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rPr>
      <t>3</t>
    </r>
  </si>
  <si>
    <r>
      <t>8</t>
    </r>
    <r>
      <rPr>
        <b/>
        <vertAlign val="superscript"/>
        <sz val="10"/>
        <rFont val="Times New Roman"/>
        <family val="1"/>
      </rPr>
      <t>1</t>
    </r>
  </si>
  <si>
    <t>PERPUMPUOTAS BUITINIŲ IR GAMYBINIŲ NUOTEKŲ KIEKIS                                            (per antrąsias, trečiąsias, ketvirtąsias,...n-tąsias siurblines)</t>
  </si>
  <si>
    <r>
      <t>tūkst. m</t>
    </r>
    <r>
      <rPr>
        <vertAlign val="superscript"/>
        <sz val="11"/>
        <rFont val="Calibri"/>
        <family val="1"/>
        <charset val="186"/>
      </rPr>
      <t>3</t>
    </r>
  </si>
  <si>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</si>
  <si>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</si>
  <si>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</si>
  <si>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</si>
  <si>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</si>
  <si>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</si>
  <si>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</si>
  <si>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t>11.1.</t>
  </si>
  <si>
    <t>Vartotojams už surinkimą</t>
  </si>
  <si>
    <t>11.1.1.</t>
  </si>
  <si>
    <t xml:space="preserve">                                      Daugiabučiuose namuose</t>
  </si>
  <si>
    <t>11.1.1.1.</t>
  </si>
  <si>
    <t>iš šio skaičiaus:                                    karšto vandens nuotekos</t>
  </si>
  <si>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</si>
  <si>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</si>
  <si>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</si>
  <si>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</si>
  <si>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</si>
  <si>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</si>
  <si>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</si>
  <si>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</si>
  <si>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</si>
  <si>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</si>
  <si>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</si>
  <si>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</si>
  <si>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</si>
  <si>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</si>
  <si>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</si>
  <si>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</si>
  <si>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</si>
  <si>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</si>
  <si>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</si>
  <si>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</si>
  <si>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</si>
  <si>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</si>
  <si>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</si>
  <si>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</si>
  <si>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</si>
  <si>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</si>
  <si>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</si>
  <si>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</si>
  <si>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</si>
  <si>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</si>
  <si>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</si>
  <si>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</si>
  <si>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</si>
  <si>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</si>
  <si>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</si>
  <si>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</si>
  <si>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</si>
  <si>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</si>
  <si>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</si>
  <si>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</si>
  <si>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</si>
  <si>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</si>
  <si>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</si>
  <si>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</si>
  <si>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</si>
  <si>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</si>
  <si>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</si>
  <si>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</si>
  <si>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</si>
  <si>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</si>
  <si>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</si>
  <si>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</si>
  <si>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</si>
  <si>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</si>
  <si>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</si>
  <si>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</si>
  <si>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</si>
  <si>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</si>
  <si>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</si>
  <si>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</si>
  <si>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</si>
  <si>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</si>
  <si>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</si>
  <si>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</si>
  <si>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</si>
  <si>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</si>
  <si>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</si>
  <si>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</si>
  <si>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</si>
  <si>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</si>
  <si>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</si>
  <si>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</si>
  <si>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</si>
  <si>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</si>
  <si>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</si>
  <si>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</si>
  <si>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</si>
  <si>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</si>
  <si>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</si>
  <si>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</si>
  <si>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</si>
  <si>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</si>
  <si>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</si>
  <si>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</si>
  <si>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</si>
  <si>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</si>
  <si>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</si>
  <si>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</si>
  <si>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</si>
  <si>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</si>
  <si>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</si>
  <si>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</si>
  <si>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</si>
  <si>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</si>
  <si>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rPr>
      <t>Pildo Ūkio subjektai, kurių 70 proc. ir daugiau daugiabučių namų įvaduose yra įrengta įvadinė apskaita.</t>
    </r>
    <r>
      <rPr>
        <i/>
        <sz val="11"/>
        <rFont val="Calibri"/>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</si>
  <si>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</si>
  <si>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</si>
  <si>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</si>
  <si>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</si>
  <si>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</si>
  <si>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</si>
  <si>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</si>
  <si>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</si>
  <si>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</si>
  <si>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</si>
  <si>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</si>
  <si>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</si>
  <si>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Ataskaitinio laikotarpio reguliuojamojo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</si>
  <si>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7 priedas</t>
  </si>
  <si>
    <t>6. Kitos veiklos (nereguliuojamosios veiklos) verslo vienetas</t>
  </si>
  <si>
    <t>E.2.1. Punktui</t>
  </si>
  <si>
    <t>E.2.3.  Punktui</t>
  </si>
  <si>
    <t>E.2.4. Punktui</t>
  </si>
  <si>
    <t>E.2.5. Punktui</t>
  </si>
  <si>
    <t>E.2.6. Punktui</t>
  </si>
  <si>
    <t>E.4.3.  Punktui</t>
  </si>
  <si>
    <t>E.4.4.  Punktui</t>
  </si>
  <si>
    <t>E.4.5.  Punktui</t>
  </si>
  <si>
    <t>Ataskaitinio laikotarpio technologiniai rodikliai forma</t>
  </si>
  <si>
    <t>Geriamojo vandens tiekimo ir nuotekų tvarkymo bei paviršinių nuotekų tvarkymo paslaugų įmonių apskaitos atskyrimo taisyklių ir susijusių reikalavimų sąvado 9 priedas</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</si>
  <si>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</si>
  <si>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</si>
  <si>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</si>
  <si>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</si>
  <si>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</si>
  <si>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</si>
  <si>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</si>
  <si>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</si>
  <si>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</si>
  <si>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</si>
  <si>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</si>
  <si>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</si>
  <si>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</si>
  <si>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</si>
  <si>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</si>
  <si>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</si>
  <si>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</si>
  <si>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</si>
  <si>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</si>
  <si>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</si>
  <si>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</si>
  <si>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</si>
  <si>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</si>
  <si>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</si>
  <si>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</si>
  <si>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</si>
  <si>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</si>
  <si>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</si>
  <si>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</si>
  <si>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</si>
  <si>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</si>
  <si>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</si>
  <si>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</si>
  <si>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</si>
  <si>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</si>
  <si>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</si>
  <si>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</si>
  <si>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</si>
  <si>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</si>
  <si>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</si>
  <si>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</si>
  <si>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</si>
  <si>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</si>
  <si>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</si>
  <si>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</si>
  <si>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</si>
  <si>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</si>
  <si>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</si>
  <si>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</si>
  <si>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</si>
  <si>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</si>
  <si>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</si>
  <si>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</si>
  <si>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</si>
  <si>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</si>
  <si>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</si>
  <si>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</si>
  <si>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</si>
  <si>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</si>
  <si>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</si>
  <si>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</si>
  <si>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</si>
  <si>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</si>
  <si>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</si>
  <si>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</si>
  <si>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</si>
  <si>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</si>
  <si>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</si>
  <si>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</si>
  <si>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</si>
  <si>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</si>
  <si>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</si>
  <si>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</si>
  <si>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</si>
  <si>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</si>
  <si>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</si>
  <si>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</si>
  <si>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</si>
  <si>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</si>
  <si>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</si>
  <si>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</si>
  <si>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</si>
  <si>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</si>
  <si>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</si>
  <si>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</si>
  <si>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</si>
  <si>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</si>
  <si>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</si>
  <si>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</si>
  <si>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</si>
  <si>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</si>
  <si>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</si>
  <si>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</si>
  <si>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</si>
  <si>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</si>
  <si>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</si>
  <si>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</si>
  <si>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</si>
  <si>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</si>
  <si>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</si>
  <si>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</si>
  <si>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</si>
  <si>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</si>
  <si>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</si>
  <si>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</si>
  <si>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</si>
  <si>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</si>
  <si>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</si>
  <si>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</si>
  <si>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</si>
  <si>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</si>
  <si>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</si>
  <si>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</si>
  <si>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</si>
  <si>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</si>
  <si>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</si>
  <si>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</si>
  <si>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</si>
  <si>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</si>
  <si>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</si>
  <si>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</si>
  <si>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</si>
  <si>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</si>
  <si>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</si>
  <si>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</si>
  <si>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</si>
  <si>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</si>
  <si>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</si>
  <si>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</si>
  <si>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</si>
  <si>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</si>
  <si>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</si>
  <si>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</si>
  <si>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</si>
  <si>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</si>
  <si>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</si>
  <si>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</si>
  <si>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</si>
  <si>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</si>
  <si>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</si>
  <si>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</si>
  <si>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</si>
  <si>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</si>
  <si>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</si>
  <si>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</si>
  <si>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</si>
  <si>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</si>
  <si>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</si>
  <si>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</si>
  <si>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</si>
  <si>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</si>
  <si>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</si>
  <si>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</si>
  <si>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</si>
  <si>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</si>
  <si>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</si>
  <si>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</si>
  <si>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</si>
  <si>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</si>
  <si>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</si>
  <si>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</si>
  <si>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</si>
  <si>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</si>
  <si>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</si>
  <si>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</si>
  <si>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</si>
  <si>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</si>
  <si>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</si>
  <si>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</si>
  <si>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</si>
  <si>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</si>
  <si>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</si>
  <si>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</si>
  <si>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</si>
  <si>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</si>
  <si>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</si>
  <si>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</si>
  <si>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</si>
  <si>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</si>
  <si>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</si>
  <si>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</si>
  <si>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</si>
  <si>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</si>
  <si>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</si>
  <si>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</si>
  <si>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</si>
  <si>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</si>
  <si>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</si>
  <si>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</si>
  <si>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</si>
  <si>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</si>
  <si>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</si>
  <si>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</si>
  <si>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</si>
  <si>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</si>
  <si>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</si>
  <si>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</si>
  <si>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</si>
  <si>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</si>
  <si>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</si>
  <si>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</si>
  <si>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</si>
  <si>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</si>
  <si>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</si>
  <si>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</si>
  <si>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</si>
  <si>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</si>
  <si>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</si>
  <si>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</si>
  <si>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</si>
  <si>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</si>
  <si>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</si>
  <si>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</si>
  <si>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</si>
  <si>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</si>
  <si>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</si>
  <si>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</si>
  <si>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</si>
  <si>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</si>
  <si>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</si>
  <si>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</si>
  <si>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</si>
  <si>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</si>
  <si>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</si>
  <si>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</si>
  <si>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</si>
  <si>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</si>
  <si>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</si>
  <si>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</si>
  <si>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</si>
  <si>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</si>
  <si>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</si>
  <si>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</si>
  <si>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</si>
  <si>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</si>
  <si>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</si>
  <si>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</si>
  <si>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</si>
  <si>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</si>
  <si>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</si>
  <si>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</si>
  <si>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</si>
  <si>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</si>
  <si>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</si>
  <si>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</si>
  <si>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</si>
  <si>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</si>
  <si>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</si>
  <si>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</si>
  <si>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</si>
  <si>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</si>
  <si>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</si>
  <si>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</si>
  <si>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</si>
  <si>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</si>
  <si>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</si>
  <si>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</si>
  <si>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</si>
  <si>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</si>
  <si>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</si>
  <si>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</si>
  <si>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</si>
  <si>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</si>
  <si>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</si>
  <si>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</si>
  <si>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</si>
  <si>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</si>
  <si>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</si>
  <si>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</si>
  <si>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</si>
  <si>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</si>
  <si>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</si>
  <si>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</si>
  <si>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</si>
  <si>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</si>
  <si>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</si>
  <si>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</si>
  <si>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</si>
  <si>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</si>
  <si>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</si>
  <si>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</si>
  <si>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</si>
  <si>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</si>
  <si>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</si>
  <si>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</si>
  <si>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</si>
  <si>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</si>
  <si>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</si>
  <si>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</si>
  <si>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</si>
  <si>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</si>
  <si>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</si>
  <si>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</si>
  <si>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</si>
  <si>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Ataskaitinio laikotarpio tikslinio reguliuojamojo ilgalaikio turto įsigijimo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</si>
  <si>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12 priedas</t>
  </si>
  <si>
    <t>ILGALAIKIO TURTO VIENETŲ SĄRAŠAS</t>
  </si>
  <si>
    <t xml:space="preserve">1.  Inventorinis numeris </t>
  </si>
  <si>
    <r>
      <t>LR klimato kaitos mažinimo, šiltnamio efektą sukeliančių dujų mažinimo, aplinkos apsaugos tikslus atitinkantis turtas</t>
    </r>
    <r>
      <rPr>
        <b/>
        <vertAlign val="superscript"/>
        <sz val="10"/>
        <rFont val="Times New Roman"/>
        <family val="1"/>
      </rPr>
      <t>1</t>
    </r>
    <r>
      <rPr>
        <b/>
        <sz val="10"/>
        <rFont val="Times New Roman"/>
        <family val="1"/>
        <charset val="186"/>
      </rPr>
      <t xml:space="preserve"> (KK)</t>
    </r>
  </si>
  <si>
    <r>
      <t>Turto vienetas, kurio atnaujinimas  finansuotas nustatant geriamojo vandens tiekimo ir nuotekų tvarkymo bei paviršinių nuotekų tvarkymo kainų papildomą dedamąją pagal Investicijos derinimo tvarkos aprašo 11</t>
    </r>
    <r>
      <rPr>
        <b/>
        <vertAlign val="superscript"/>
        <sz val="10"/>
        <rFont val="Times New Roman"/>
        <family val="1"/>
      </rPr>
      <t>3</t>
    </r>
    <r>
      <rPr>
        <b/>
        <sz val="10"/>
        <rFont val="Times New Roman"/>
        <family val="1"/>
      </rPr>
      <t>.1 papunktį</t>
    </r>
    <r>
      <rPr>
        <b/>
        <vertAlign val="superscript"/>
        <sz val="10"/>
        <rFont val="Times New Roman"/>
        <family val="1"/>
      </rPr>
      <t xml:space="preserve"> </t>
    </r>
    <r>
      <rPr>
        <b/>
        <sz val="10"/>
        <rFont val="Times New Roman"/>
        <family val="1"/>
        <charset val="186"/>
      </rPr>
      <t>(IDA)</t>
    </r>
  </si>
  <si>
    <t xml:space="preserve">2. Geriamojo vandens gavyba </t>
  </si>
  <si>
    <t>3. Geriamojo vandens ruošimas</t>
  </si>
  <si>
    <t>4. Geriamojo vandens pristatymas</t>
  </si>
  <si>
    <t>5. Nuotekų surinkimas</t>
  </si>
  <si>
    <t>6. Nuotekų valymas</t>
  </si>
  <si>
    <t>7. Nuotekų dumblo tvarkymas</t>
  </si>
  <si>
    <t>8. Paviršinių nuotekų tvarkymas (tik esant atskirai paviršinių nuotekų tvarkymo sistemai)</t>
  </si>
  <si>
    <t>9. Apskaitos veikla</t>
  </si>
  <si>
    <t>10. Kita reguliuojama veikla</t>
  </si>
  <si>
    <t>11. Kitos veiklos (nereguliuojamosios veiklos) verslo vienetas</t>
  </si>
  <si>
    <t>ilgalaikio turto vienetas</t>
  </si>
  <si>
    <t>Įrašyti</t>
  </si>
  <si>
    <t>1. Šiame priede nurodomas turtas (žymimas KK), kuriam pagal Tarybos patvirtintuose Šilumos tiekėjų, nepriklausomų šilumos gamintojų, geriamojo vandens tiekėjų ir nuotekų tvarkytojų investicijų vertinimo ir derinimo tvarkos apraše nustatytus kriterijus ir tvarką skiriamas papildomas 1 proc. investicijų grąžos priedas. Investicijų grąžos 1 proc. priedas skiriamas įgyvendinant LR klimato kaitos mažinimo, šiltnamio efektą sukeliančių dujų mažinimo, aplinkos apsaugos tikslus, nustatytus atskiriems reguliuojamiems sektoriams Nacionalinėje energetinės nepriklausomybės strategijoje, Lietuvos Respublikos Nacionaliniame energetikos ir klimato kaitos srities veiksmų plane 2021–2030 m. ir Nacionalinėje aplinkos apsaugos strategijoje ir prisidedantiems prie teigiamo poveikio šiuose strateginiuose dokumentuose nustatytiems rodikliams.</t>
  </si>
  <si>
    <r>
      <t>2. Šiame stulpelyje pažymimi turto vienetai (žymima raidėmis IDA), kurie pilnai (arba tik turto vieneto dalis) buvo atnaujinti, įvykdžius ilgalaikio turto (ar jo dalies) investicinius projektus finansuotus iš reguliuojamų geriamojo vandens tiekimo ir nuotekų tvarkymo bei paviršinių nuotekų tvarkymo kainų papildomos dedamosios vadovaujantis Šilumos tiekėjų, nepriklausomų šilumos gamintojų, geriamojo vandens tiekėjų ir nuotekų tvarkytojų, paviršinių nuotekų tvarkytojų investicijų vertinimo ir derinimo Valstybinėje energetikos reguliavimo taryboje tvarkos aprašo, patvirtinto 2019 m. balandžio 1 d. Tarybos nutarimu Nr. O3E-93 „Dėl Šilumos tiekėjų, nepriklausomų šilumos gamintojų, geriamojo vandens tiekėjų ir nuotekų tvarkytojų, paviršinių nuotekų tvarkytojų investicijų vertinimo ir derinimo Valstybinėje energetikos reguliavimo taryboje tvarkos aprašo patvirtinimo“ (toliau – Investicijų derinimo tvarkos aprašas), 11</t>
    </r>
    <r>
      <rPr>
        <vertAlign val="superscript"/>
        <sz val="11"/>
        <rFont val="Times New Roman"/>
        <family val="1"/>
      </rPr>
      <t>3</t>
    </r>
    <r>
      <rPr>
        <sz val="11"/>
        <rFont val="Times New Roman"/>
        <family val="1"/>
      </rPr>
      <t>.1 papunkčiu.</t>
    </r>
  </si>
  <si>
    <t>Ataskaitinio laikotarpio tikslinio reguliuojamojo ilgalaikio turto likutinės vertės (suskaičiuotos pagal Sąvado nuostatas) paskirstymo verslo vienetams ir paslaugoms ataskaita  (tūkst. Eur)</t>
  </si>
  <si>
    <t>Geriamojo vandens tiekimo ir nuotekų tvarkymo bei paviršinių nuotekų tvarkymo paslaugų įmonių apskaitos atskyrimo taisyklių ir susijusių reikalavimų sąvado 13 priedas</t>
  </si>
  <si>
    <t>Baldai</t>
  </si>
  <si>
    <t>Žemė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</si>
</sst>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0000"/>
    <numFmt numFmtId="166" formatCode="#,##0.0000"/>
    <numFmt numFmtId="167" formatCode="#,##0.0"/>
    <numFmt numFmtId="168" formatCode="#,##0.000"/>
    <numFmt numFmtId="169" formatCode="_-* #,##0\ _L_t_-;\-* #,##0\ _L_t_-;_-* &quot;-&quot;??\ _L_t_-;_-@_-"/>
    <numFmt numFmtId="170" formatCode="0.0"/>
    <numFmt numFmtId="171" formatCode="0.0%"/>
    <numFmt numFmtId="172" formatCode="_-* #,##0.00\ _L_t_-;\-* #,##0.00\ _L_t_-;_-* &quot;-&quot;??\ _L_t_-;_-@_-"/>
  </numFmts>
  <fonts count="66" x14ac:knownFonts="1">
    <font>
      <sz val="11"/>
      <name val="Calibri"/>
      <family val="2"/>
      <scheme val="minor"/>
    </font>
    <font>
      <i/>
      <sz val="11"/>
      <name val="Times New Roman"/>
      <family val="1"/>
      <charset val="186"/>
    </font>
    <font>
      <i/>
      <sz val="11"/>
      <name val="Calibri"/>
      <charset val="186"/>
      <scheme val="minor"/>
    </font>
    <font>
      <b/>
      <sz val="11"/>
      <name val="Calibri"/>
      <charset val="186"/>
      <scheme val="minor"/>
    </font>
    <font>
      <sz val="11"/>
      <color theme="1"/>
      <name val="Calibri"/>
      <scheme val="minor"/>
    </font>
    <font>
      <sz val="11"/>
      <name val="Calibri"/>
      <charset val="186"/>
      <scheme val="minor"/>
    </font>
    <font>
      <sz val="9"/>
      <name val="Times New Roman"/>
      <family val="1"/>
      <charset val="186"/>
    </font>
    <font>
      <b/>
      <sz val="10"/>
      <name val="Times New Roman"/>
      <family val="1"/>
    </font>
    <font>
      <sz val="10"/>
      <name val="Times New Roman"/>
      <family val="1"/>
    </font>
    <font>
      <strike/>
      <sz val="10"/>
      <name val="Times New Roman"/>
      <family val="1"/>
    </font>
    <font>
      <sz val="10"/>
      <name val="Times New Roman"/>
      <family val="1"/>
      <charset val="186"/>
    </font>
    <font>
      <sz val="11"/>
      <name val="Times New Roman"/>
      <family val="1"/>
      <charset val="186"/>
    </font>
    <font>
      <sz val="11"/>
      <color theme="1"/>
      <name val="Times New Roman"/>
      <family val="1"/>
      <charset val="186"/>
    </font>
    <font>
      <b/>
      <sz val="11"/>
      <color theme="1"/>
      <name val="Times New Roman"/>
      <family val="1"/>
      <charset val="186"/>
    </font>
    <font>
      <sz val="9"/>
      <color theme="1"/>
      <name val="Times New Roman"/>
      <family val="1"/>
      <charset val="186"/>
    </font>
    <font>
      <b/>
      <sz val="11"/>
      <name val="Times New Roman"/>
      <family val="1"/>
      <charset val="186"/>
    </font>
    <font>
      <b/>
      <sz val="9"/>
      <name val="Times New Roman"/>
      <family val="1"/>
      <charset val="186"/>
    </font>
    <font>
      <b/>
      <sz val="10"/>
      <name val="Times New Roman"/>
      <family val="1"/>
      <charset val="186"/>
    </font>
    <font>
      <i/>
      <sz val="9"/>
      <name val="Times New Roman"/>
      <family val="1"/>
      <charset val="186"/>
    </font>
    <font>
      <i/>
      <sz val="10"/>
      <name val="Times New Roman"/>
      <family val="1"/>
      <charset val="186"/>
    </font>
    <font>
      <b/>
      <i/>
      <sz val="10"/>
      <name val="Times New Roman"/>
      <family val="1"/>
      <charset val="186"/>
    </font>
    <font>
      <b/>
      <sz val="11"/>
      <name val="Calibri"/>
      <scheme val="minor"/>
    </font>
    <font>
      <sz val="11"/>
      <color rgb="FFFF0000"/>
      <name val="Calibri"/>
      <scheme val="minor"/>
    </font>
    <font>
      <b/>
      <sz val="8"/>
      <name val="Arial"/>
      <charset val="186"/>
    </font>
    <font>
      <b/>
      <sz val="11"/>
      <name val="Times New Roman Baltic"/>
      <charset val="186"/>
    </font>
    <font>
      <sz val="8"/>
      <name val="Arial"/>
      <charset val="186"/>
    </font>
    <font>
      <i/>
      <sz val="8"/>
      <name val="Arial"/>
      <charset val="186"/>
    </font>
    <font>
      <sz val="10"/>
      <name val="Arial"/>
      <charset val="186"/>
    </font>
    <font>
      <i/>
      <sz val="10"/>
      <name val="Times New Roman"/>
      <family val="1"/>
    </font>
    <font>
      <i/>
      <sz val="10"/>
      <name val="Calibri"/>
      <charset val="186"/>
      <scheme val="minor"/>
    </font>
    <font>
      <sz val="10"/>
      <name val="Calibri"/>
      <scheme val="minor"/>
    </font>
    <font>
      <i/>
      <sz val="11"/>
      <name val="Calibri"/>
      <scheme val="minor"/>
    </font>
    <font>
      <sz val="9"/>
      <name val="Times New Roman"/>
      <family val="1"/>
    </font>
    <font>
      <sz val="10"/>
      <color indexed="16"/>
      <name val="Arial"/>
      <charset val="186"/>
    </font>
    <font>
      <sz val="10"/>
      <color indexed="18"/>
      <name val="Arial"/>
      <charset val="186"/>
    </font>
    <font>
      <sz val="10"/>
      <color indexed="58"/>
      <name val="Arial"/>
      <charset val="186"/>
    </font>
    <font>
      <i/>
      <sz val="10"/>
      <name val="Arial"/>
      <charset val="186"/>
    </font>
    <font>
      <sz val="10"/>
      <color rgb="FFFF0000"/>
      <name val="Arial"/>
      <charset val="186"/>
    </font>
    <font>
      <i/>
      <sz val="10"/>
      <color rgb="FFFF0000"/>
      <name val="Arial"/>
      <charset val="186"/>
    </font>
    <font>
      <i/>
      <sz val="10"/>
      <color indexed="18"/>
      <name val="Arial"/>
      <charset val="186"/>
    </font>
    <font>
      <sz val="10"/>
      <color rgb="FF0000FF"/>
      <name val="Times New Roman"/>
      <family val="1"/>
      <charset val="186"/>
    </font>
    <font>
      <b/>
      <sz val="10"/>
      <color indexed="58"/>
      <name val="Arial"/>
      <charset val="186"/>
    </font>
    <font>
      <i/>
      <sz val="10"/>
      <color indexed="58"/>
      <name val="Arial"/>
      <charset val="186"/>
    </font>
    <font>
      <sz val="10"/>
      <color indexed="9"/>
      <name val="Arial"/>
      <charset val="186"/>
    </font>
    <font>
      <sz val="10"/>
      <color rgb="FFFF0000"/>
      <name val="Calibri"/>
      <scheme val="minor"/>
    </font>
    <font>
      <sz val="10"/>
      <color indexed="63"/>
      <name val="Arial"/>
      <charset val="186"/>
    </font>
    <font>
      <b/>
      <sz val="10"/>
      <name val="Arial"/>
      <charset val="186"/>
    </font>
    <font>
      <sz val="12"/>
      <name val="Times New Roman"/>
      <family val="1"/>
      <charset val="186"/>
    </font>
    <font>
      <sz val="12"/>
      <name val="Times New Roman Baltic"/>
      <charset val="186"/>
    </font>
    <font>
      <sz val="11"/>
      <color theme="1"/>
      <name val="Calibri"/>
      <charset val="186"/>
      <scheme val="minor"/>
    </font>
    <font>
      <b/>
      <i/>
      <sz val="9"/>
      <name val="Times New Roman"/>
      <family val="1"/>
      <charset val="186"/>
    </font>
    <font>
      <b/>
      <vertAlign val="subscript"/>
      <sz val="10"/>
      <name val="Times New Roman"/>
      <family val="1"/>
      <charset val="186"/>
    </font>
    <font>
      <b/>
      <i/>
      <vertAlign val="subscript"/>
      <sz val="10"/>
      <name val="Times New Roman"/>
      <family val="1"/>
      <charset val="186"/>
    </font>
    <font>
      <b/>
      <i/>
      <vertAlign val="superscript"/>
      <sz val="10"/>
      <name val="Times New Roman"/>
      <family val="1"/>
      <charset val="186"/>
    </font>
    <font>
      <b/>
      <vertAlign val="superscript"/>
      <sz val="10"/>
      <name val="Times New Roman"/>
      <family val="1"/>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font>
    <font>
      <b/>
      <vertAlign val="superscript"/>
      <sz val="10"/>
      <name val="Times New Roman"/>
      <family val="1"/>
    </font>
    <font>
      <b/>
      <i/>
      <sz val="11"/>
      <name val="Calibri"/>
    </font>
    <font>
      <i/>
      <sz val="11"/>
      <name val="Calibri"/>
    </font>
    <font>
      <vertAlign val="superscript"/>
      <sz val="10"/>
      <name val="Times New Roman"/>
      <family val="1"/>
    </font>
    <font>
      <vertAlign val="subscript"/>
      <sz val="10"/>
      <name val="Times New Roman"/>
      <family val="1"/>
      <charset val="186"/>
    </font>
    <font>
      <vertAlign val="superscript"/>
      <sz val="11"/>
      <name val="Times New Roman"/>
      <family val="1"/>
    </font>
    <font>
      <sz val="11"/>
      <name val="Times New Roman"/>
      <family val="1"/>
    </font>
    <font>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3743705557422"/>
        <bgColor indexed="64"/>
      </patternFill>
    </fill>
    <fill>
      <patternFill patternType="solid">
        <fgColor rgb="FFD9D9D9"/>
        <bgColor rgb="FF000000"/>
      </patternFill>
    </fill>
    <fill>
      <patternFill patternType="solid">
        <fgColor theme="0" tint="-0.14993743705557422"/>
        <bgColor rgb="FF000000"/>
      </patternFill>
    </fill>
    <fill>
      <patternFill patternType="solid">
        <fgColor theme="0" tint="-0.14996795556505021"/>
        <bgColor rgb="FF000000"/>
      </patternFill>
    </fill>
  </fills>
  <borders count="154">
    <border>
      <left/>
      <right/>
      <top/>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diagonal/>
    </border>
    <border>
      <left/>
      <right style="thin">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style="thin">
        <color indexed="64"/>
      </top>
      <bottom/>
      <diagonal/>
    </border>
    <border>
      <left style="double">
        <color indexed="64"/>
      </left>
      <right style="medium">
        <color indexed="64"/>
      </right>
      <top/>
      <bottom/>
      <diagonal/>
    </border>
    <border>
      <left style="double">
        <color indexed="64"/>
      </left>
      <right/>
      <top/>
      <bottom/>
      <diagonal/>
    </border>
    <border>
      <left style="double">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medium">
        <color indexed="64"/>
      </left>
      <right style="double">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double">
        <color indexed="64"/>
      </top>
      <bottom style="double">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double">
        <color indexed="64"/>
      </right>
      <top/>
      <bottom style="thin">
        <color indexed="64"/>
      </bottom>
      <diagonal/>
    </border>
    <border>
      <left style="double">
        <color indexed="64"/>
      </left>
      <right style="medium">
        <color indexed="64"/>
      </right>
      <top style="thin">
        <color indexed="64"/>
      </top>
      <bottom/>
      <diagonal/>
    </border>
    <border>
      <left/>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double">
        <color indexed="64"/>
      </right>
      <top/>
      <bottom/>
      <diagonal/>
    </border>
    <border>
      <left style="double">
        <color indexed="64"/>
      </left>
      <right style="medium">
        <color indexed="64"/>
      </right>
      <top style="thin">
        <color indexed="64"/>
      </top>
      <bottom style="medium">
        <color indexed="64"/>
      </bottom>
      <diagonal/>
    </border>
  </borders>
  <cellStyleXfs count="8">
    <xf numFmtId="0" fontId="0" fillId="0" borderId="0"/>
    <xf numFmtId="0" fontId="65" fillId="0" borderId="0"/>
    <xf numFmtId="0" fontId="47" fillId="0" borderId="0"/>
    <xf numFmtId="0" fontId="48" fillId="0" borderId="0"/>
    <xf numFmtId="172" fontId="49" fillId="0" borderId="0" applyFont="0" applyFill="0" applyBorder="0" applyAlignment="0" applyProtection="0"/>
    <xf numFmtId="0" fontId="65" fillId="0" borderId="0"/>
    <xf numFmtId="0" fontId="49" fillId="0" borderId="0"/>
    <xf numFmtId="0" fontId="65" fillId="0" borderId="0"/>
  </cellStyleXfs>
  <cellXfs count="1507">
    <xf numFmtId="0" fontId="0" fillId="0" borderId="0" xfId="0"/>
    <xf numFmtId="0" fontId="1" fillId="0" borderId="0" xfId="1" applyFont="1"/>
    <xf numFmtId="0" fontId="2" fillId="0" borderId="0" xfId="0" applyFont="1"/>
    <xf numFmtId="0" fontId="3" fillId="0" borderId="0" xfId="0" applyFont="1"/>
    <xf numFmtId="0" fontId="4" fillId="0" borderId="0" xfId="1" applyFont="1"/>
    <xf numFmtId="0" fontId="5" fillId="0" borderId="0" xfId="0" applyFont="1"/>
    <xf numFmtId="0" fontId="5" fillId="0" borderId="1" xfId="0" applyFont="1" applyBorder="1" applyAlignment="1">
      <alignment horizontal="left"/>
    </xf>
    <xf numFmtId="0" fontId="5" fillId="0" borderId="1" xfId="0" applyFont="1" applyBorder="1"/>
    <xf numFmtId="0" fontId="3" fillId="0" borderId="1" xfId="0" applyFont="1" applyBorder="1" applyAlignment="1">
      <alignment horizontal="left"/>
    </xf>
    <xf numFmtId="0" fontId="7" fillId="2" borderId="2" xfId="2" applyFont="1" applyFill="1" applyBorder="1" applyAlignment="1">
      <alignment horizontal="center" vertical="center"/>
    </xf>
    <xf numFmtId="0" fontId="7" fillId="2" borderId="2" xfId="2" applyFont="1" applyFill="1" applyBorder="1" applyAlignment="1">
      <alignment horizontal="center" vertical="center" wrapText="1"/>
    </xf>
    <xf numFmtId="0" fontId="8" fillId="2" borderId="3" xfId="2" applyFont="1" applyFill="1" applyBorder="1" applyAlignment="1">
      <alignment horizontal="center" vertical="center"/>
    </xf>
    <xf numFmtId="0" fontId="7" fillId="2" borderId="3" xfId="2" applyFont="1" applyFill="1" applyBorder="1" applyAlignment="1">
      <alignment horizontal="left" vertical="center" wrapText="1"/>
    </xf>
    <xf numFmtId="0" fontId="9" fillId="2" borderId="3" xfId="2" applyFont="1" applyFill="1" applyBorder="1" applyAlignment="1">
      <alignment horizontal="center" vertical="center"/>
    </xf>
    <xf numFmtId="0" fontId="8" fillId="2" borderId="3" xfId="2" applyFont="1" applyFill="1" applyBorder="1" applyAlignment="1">
      <alignment horizontal="left" vertical="center" wrapText="1"/>
    </xf>
    <xf numFmtId="49" fontId="8" fillId="2" borderId="3" xfId="2" applyNumberFormat="1" applyFont="1" applyFill="1" applyBorder="1" applyAlignment="1">
      <alignment horizontal="center" vertical="center"/>
    </xf>
    <xf numFmtId="0" fontId="8" fillId="2" borderId="4" xfId="2" applyFont="1" applyFill="1" applyBorder="1" applyAlignment="1">
      <alignment horizontal="center" vertical="center"/>
    </xf>
    <xf numFmtId="0" fontId="8" fillId="2" borderId="4" xfId="2" applyFont="1" applyFill="1" applyBorder="1" applyAlignment="1">
      <alignment horizontal="left" vertical="center" wrapText="1"/>
    </xf>
    <xf numFmtId="0" fontId="8" fillId="2" borderId="5" xfId="2" applyFont="1" applyFill="1" applyBorder="1" applyAlignment="1">
      <alignment horizontal="center" vertical="center"/>
    </xf>
    <xf numFmtId="0" fontId="7" fillId="2" borderId="5" xfId="2" applyFont="1" applyFill="1" applyBorder="1" applyAlignment="1">
      <alignment horizontal="left" vertical="center" wrapText="1"/>
    </xf>
    <xf numFmtId="0" fontId="8" fillId="2" borderId="6" xfId="2" applyFont="1" applyFill="1" applyBorder="1" applyAlignment="1">
      <alignment horizontal="center" vertical="center"/>
    </xf>
    <xf numFmtId="0" fontId="8" fillId="2" borderId="6" xfId="2" applyFont="1" applyFill="1" applyBorder="1" applyAlignment="1">
      <alignment horizontal="left" vertical="center" wrapText="1"/>
    </xf>
    <xf numFmtId="2" fontId="8" fillId="2" borderId="3" xfId="2" applyNumberFormat="1" applyFont="1" applyFill="1" applyBorder="1" applyAlignment="1">
      <alignment horizontal="left" vertical="center" wrapText="1"/>
    </xf>
    <xf numFmtId="2" fontId="8" fillId="2" borderId="4" xfId="2" applyNumberFormat="1" applyFont="1" applyFill="1" applyBorder="1" applyAlignment="1">
      <alignment horizontal="left" vertical="center" wrapText="1"/>
    </xf>
    <xf numFmtId="0" fontId="8" fillId="2" borderId="7" xfId="2" applyFont="1" applyFill="1" applyBorder="1" applyAlignment="1">
      <alignment horizontal="center" vertical="center"/>
    </xf>
    <xf numFmtId="2" fontId="8" fillId="2" borderId="7" xfId="2" applyNumberFormat="1" applyFont="1" applyFill="1" applyBorder="1" applyAlignment="1">
      <alignment horizontal="left" vertical="center" wrapText="1"/>
    </xf>
    <xf numFmtId="0" fontId="8" fillId="2" borderId="4"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2" borderId="0" xfId="0" applyFont="1" applyFill="1"/>
    <xf numFmtId="0" fontId="5" fillId="2" borderId="6" xfId="0" applyFont="1" applyFill="1" applyBorder="1" applyAlignment="1">
      <alignment horizontal="center"/>
    </xf>
    <xf numFmtId="0" fontId="9" fillId="2" borderId="5" xfId="2" applyFont="1" applyFill="1" applyBorder="1" applyAlignment="1">
      <alignment horizontal="center" vertical="center"/>
    </xf>
    <xf numFmtId="0" fontId="8" fillId="2" borderId="7" xfId="2" applyFont="1" applyFill="1" applyBorder="1" applyAlignment="1">
      <alignment horizontal="left" vertical="center" wrapText="1"/>
    </xf>
    <xf numFmtId="0" fontId="10" fillId="0" borderId="0" xfId="0" applyFont="1"/>
    <xf numFmtId="0" fontId="11" fillId="0" borderId="0" xfId="0" applyFont="1"/>
    <xf numFmtId="0" fontId="8" fillId="0" borderId="0" xfId="2" applyFont="1" applyAlignment="1">
      <alignment horizontal="left" vertical="center" wrapText="1"/>
    </xf>
    <xf numFmtId="0" fontId="12" fillId="0" borderId="0" xfId="0" applyFont="1"/>
    <xf numFmtId="0" fontId="12" fillId="0" borderId="1" xfId="0" applyFont="1" applyBorder="1" applyAlignment="1">
      <alignment horizontal="left"/>
    </xf>
    <xf numFmtId="0" fontId="12" fillId="0" borderId="1" xfId="0" applyFont="1" applyBorder="1"/>
    <xf numFmtId="0" fontId="13" fillId="0" borderId="1" xfId="0" applyFont="1" applyBorder="1" applyAlignment="1">
      <alignment horizontal="left"/>
    </xf>
    <xf numFmtId="0" fontId="14" fillId="0" borderId="0" xfId="0" applyFont="1" applyAlignment="1">
      <alignment horizontal="right" vertical="center" wrapText="1"/>
    </xf>
    <xf numFmtId="49" fontId="12" fillId="2" borderId="8" xfId="0" applyNumberFormat="1" applyFont="1" applyFill="1" applyBorder="1"/>
    <xf numFmtId="49" fontId="12" fillId="2" borderId="9" xfId="0" applyNumberFormat="1" applyFont="1" applyFill="1" applyBorder="1"/>
    <xf numFmtId="0" fontId="11" fillId="0" borderId="0" xfId="1" applyFont="1"/>
    <xf numFmtId="0" fontId="10" fillId="0" borderId="0" xfId="1" applyFont="1"/>
    <xf numFmtId="0" fontId="11" fillId="0" borderId="1" xfId="1" applyFont="1" applyBorder="1" applyAlignment="1">
      <alignment horizontal="left"/>
    </xf>
    <xf numFmtId="0" fontId="11" fillId="0" borderId="1" xfId="1" applyFont="1" applyBorder="1"/>
    <xf numFmtId="0" fontId="10" fillId="0" borderId="1" xfId="1" applyFont="1" applyBorder="1"/>
    <xf numFmtId="0" fontId="15" fillId="0" borderId="1" xfId="1" applyFont="1" applyBorder="1" applyAlignment="1">
      <alignment horizontal="left"/>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3" fontId="17" fillId="2" borderId="11" xfId="1" applyNumberFormat="1" applyFont="1" applyFill="1" applyBorder="1" applyAlignment="1">
      <alignment horizontal="center" vertical="center"/>
    </xf>
    <xf numFmtId="0" fontId="17" fillId="2" borderId="12" xfId="1" applyFont="1" applyFill="1" applyBorder="1" applyAlignment="1">
      <alignment horizontal="center"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wrapText="1"/>
    </xf>
    <xf numFmtId="164" fontId="16" fillId="2" borderId="14" xfId="1" applyNumberFormat="1" applyFont="1" applyFill="1" applyBorder="1" applyAlignment="1">
      <alignment horizontal="center" vertical="center"/>
    </xf>
    <xf numFmtId="0" fontId="6" fillId="2" borderId="15" xfId="1" applyFont="1" applyFill="1" applyBorder="1"/>
    <xf numFmtId="165" fontId="16" fillId="2" borderId="14" xfId="1" applyNumberFormat="1" applyFont="1" applyFill="1" applyBorder="1" applyAlignment="1">
      <alignment horizontal="center" vertical="center"/>
    </xf>
    <xf numFmtId="0" fontId="6" fillId="2" borderId="15" xfId="1" applyFont="1" applyFill="1" applyBorder="1" applyAlignment="1">
      <alignment horizontal="center" vertical="center"/>
    </xf>
    <xf numFmtId="165" fontId="11" fillId="0" borderId="0" xfId="1" applyNumberFormat="1" applyFont="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vertical="center" wrapText="1"/>
    </xf>
    <xf numFmtId="165" fontId="16" fillId="2" borderId="17" xfId="1" applyNumberFormat="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18" fillId="2" borderId="20" xfId="1" applyFont="1" applyFill="1" applyBorder="1" applyAlignment="1">
      <alignment horizontal="right" vertical="center" wrapText="1"/>
    </xf>
    <xf numFmtId="165" fontId="6" fillId="0" borderId="20" xfId="1" applyNumberFormat="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wrapText="1"/>
    </xf>
    <xf numFmtId="0" fontId="18" fillId="2" borderId="23" xfId="1" applyFont="1" applyFill="1" applyBorder="1" applyAlignment="1">
      <alignment horizontal="right" vertical="center" wrapText="1"/>
    </xf>
    <xf numFmtId="165" fontId="6" fillId="0" borderId="23" xfId="1" applyNumberFormat="1" applyFont="1" applyBorder="1" applyAlignment="1" applyProtection="1">
      <alignment horizontal="center" vertical="center"/>
      <protection locked="0"/>
    </xf>
    <xf numFmtId="0" fontId="6" fillId="2" borderId="24" xfId="1" applyFont="1" applyFill="1" applyBorder="1" applyAlignment="1">
      <alignment horizontal="center" vertical="center"/>
    </xf>
    <xf numFmtId="0" fontId="16" fillId="2" borderId="19" xfId="1" applyFont="1" applyFill="1" applyBorder="1" applyAlignment="1">
      <alignment horizontal="center" vertical="center" wrapText="1"/>
    </xf>
    <xf numFmtId="0" fontId="16" fillId="2" borderId="20" xfId="1" applyFont="1" applyFill="1" applyBorder="1" applyAlignment="1">
      <alignment vertical="center" wrapText="1"/>
    </xf>
    <xf numFmtId="165" fontId="16" fillId="2" borderId="20" xfId="1" applyNumberFormat="1" applyFont="1" applyFill="1" applyBorder="1" applyAlignment="1">
      <alignment horizontal="center" vertical="center"/>
    </xf>
    <xf numFmtId="165" fontId="6" fillId="2" borderId="17" xfId="1" applyNumberFormat="1" applyFont="1" applyFill="1" applyBorder="1" applyAlignment="1">
      <alignment horizontal="center" vertical="center"/>
    </xf>
    <xf numFmtId="0" fontId="16" fillId="2" borderId="17" xfId="1" applyFont="1" applyFill="1" applyBorder="1" applyAlignment="1">
      <alignment horizontal="center" vertical="center" wrapText="1"/>
    </xf>
    <xf numFmtId="165" fontId="6" fillId="3" borderId="20" xfId="1" applyNumberFormat="1" applyFont="1" applyFill="1" applyBorder="1" applyAlignment="1" applyProtection="1">
      <alignment horizontal="center" vertical="center"/>
      <protection locked="0"/>
    </xf>
    <xf numFmtId="0" fontId="16" fillId="2" borderId="10" xfId="1" applyFont="1" applyFill="1" applyBorder="1" applyAlignment="1">
      <alignment horizontal="center" vertical="center" wrapText="1"/>
    </xf>
    <xf numFmtId="0" fontId="16" fillId="2" borderId="11" xfId="1" applyFont="1" applyFill="1" applyBorder="1" applyAlignment="1">
      <alignment horizontal="center" vertical="center" wrapText="1"/>
    </xf>
    <xf numFmtId="4" fontId="16" fillId="2" borderId="11" xfId="1" applyNumberFormat="1" applyFont="1" applyFill="1" applyBorder="1" applyAlignment="1">
      <alignment horizontal="center" vertical="center"/>
    </xf>
    <xf numFmtId="0" fontId="6" fillId="2" borderId="12" xfId="1" applyFont="1" applyFill="1" applyBorder="1" applyAlignment="1">
      <alignment horizontal="center" vertical="center"/>
    </xf>
    <xf numFmtId="4" fontId="11" fillId="0" borderId="0" xfId="1" applyNumberFormat="1" applyFont="1"/>
    <xf numFmtId="4" fontId="16" fillId="2" borderId="17" xfId="1" applyNumberFormat="1" applyFont="1" applyFill="1" applyBorder="1" applyAlignment="1">
      <alignment horizontal="center" vertical="center"/>
    </xf>
    <xf numFmtId="0" fontId="6" fillId="2" borderId="20" xfId="1" applyFont="1" applyFill="1" applyBorder="1" applyAlignment="1">
      <alignment vertical="center" wrapText="1"/>
    </xf>
    <xf numFmtId="4" fontId="6" fillId="2" borderId="20" xfId="1" applyNumberFormat="1" applyFont="1" applyFill="1" applyBorder="1" applyAlignment="1">
      <alignment horizontal="center" vertical="center"/>
    </xf>
    <xf numFmtId="0" fontId="18" fillId="2" borderId="19" xfId="1" applyFont="1" applyFill="1" applyBorder="1" applyAlignment="1">
      <alignment horizontal="center" vertical="center" wrapText="1"/>
    </xf>
    <xf numFmtId="0" fontId="18" fillId="2" borderId="20" xfId="1" applyFont="1" applyFill="1" applyBorder="1" applyAlignment="1">
      <alignment vertical="center" wrapText="1"/>
    </xf>
    <xf numFmtId="4" fontId="18" fillId="2" borderId="20" xfId="1" applyNumberFormat="1" applyFont="1" applyFill="1" applyBorder="1" applyAlignment="1">
      <alignment horizontal="center" vertical="center"/>
    </xf>
    <xf numFmtId="0" fontId="18" fillId="2" borderId="21" xfId="1" applyFont="1" applyFill="1" applyBorder="1" applyAlignment="1">
      <alignment horizontal="center" vertical="center"/>
    </xf>
    <xf numFmtId="0" fontId="19" fillId="0" borderId="0" xfId="1" applyFont="1"/>
    <xf numFmtId="0" fontId="10" fillId="0" borderId="0" xfId="1" applyFont="1" applyAlignment="1">
      <alignment vertical="center"/>
    </xf>
    <xf numFmtId="0" fontId="6" fillId="2" borderId="23" xfId="1" applyFont="1" applyFill="1" applyBorder="1" applyAlignment="1">
      <alignment vertical="center" wrapText="1"/>
    </xf>
    <xf numFmtId="4" fontId="6" fillId="2" borderId="23" xfId="1" applyNumberFormat="1" applyFont="1" applyFill="1" applyBorder="1" applyAlignment="1">
      <alignment horizontal="center" vertical="center"/>
    </xf>
    <xf numFmtId="0" fontId="16" fillId="2" borderId="25" xfId="1"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2" borderId="20" xfId="0" applyFont="1" applyFill="1" applyBorder="1" applyAlignment="1">
      <alignment wrapText="1"/>
    </xf>
    <xf numFmtId="4" fontId="10" fillId="0" borderId="20" xfId="0" applyNumberFormat="1" applyFont="1" applyBorder="1" applyAlignment="1" applyProtection="1">
      <alignment horizontal="center" vertical="center" wrapText="1"/>
      <protection locked="0"/>
    </xf>
    <xf numFmtId="0" fontId="10" fillId="2" borderId="21"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0" borderId="0" xfId="1" applyFont="1" applyAlignment="1">
      <alignment wrapText="1"/>
    </xf>
    <xf numFmtId="4" fontId="10" fillId="0" borderId="0" xfId="1" applyNumberFormat="1" applyFont="1" applyAlignment="1">
      <alignment vertical="center"/>
    </xf>
    <xf numFmtId="0" fontId="10" fillId="2" borderId="2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1" xfId="0" applyFont="1" applyFill="1" applyBorder="1" applyAlignment="1">
      <alignment wrapText="1"/>
    </xf>
    <xf numFmtId="4" fontId="10" fillId="0" borderId="31" xfId="0" applyNumberFormat="1" applyFont="1" applyBorder="1" applyAlignment="1" applyProtection="1">
      <alignment horizontal="center" vertical="center" wrapText="1"/>
      <protection locked="0"/>
    </xf>
    <xf numFmtId="0" fontId="10"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17" fillId="2" borderId="34" xfId="0" applyFont="1" applyFill="1" applyBorder="1" applyAlignment="1">
      <alignment horizontal="center" wrapText="1"/>
    </xf>
    <xf numFmtId="4" fontId="10" fillId="0" borderId="35" xfId="0" applyNumberFormat="1" applyFont="1" applyBorder="1" applyAlignment="1" applyProtection="1">
      <alignment horizontal="center" vertical="center" wrapText="1"/>
      <protection locked="0"/>
    </xf>
    <xf numFmtId="0" fontId="10" fillId="2" borderId="36" xfId="0" applyFont="1" applyFill="1" applyBorder="1" applyAlignment="1">
      <alignment horizontal="center" vertical="center" wrapText="1"/>
    </xf>
    <xf numFmtId="0" fontId="16" fillId="2" borderId="34" xfId="1" applyFont="1" applyFill="1" applyBorder="1" applyAlignment="1">
      <alignment horizontal="center" vertical="center" wrapText="1"/>
    </xf>
    <xf numFmtId="4" fontId="16" fillId="0" borderId="11" xfId="1" applyNumberFormat="1" applyFont="1" applyBorder="1" applyAlignment="1" applyProtection="1">
      <alignment horizontal="center" vertical="center"/>
      <protection locked="0"/>
    </xf>
    <xf numFmtId="0" fontId="16" fillId="2" borderId="37" xfId="1" applyFont="1" applyFill="1" applyBorder="1" applyAlignment="1">
      <alignment horizontal="center" vertical="center" wrapText="1"/>
    </xf>
    <xf numFmtId="0" fontId="16" fillId="2" borderId="38" xfId="1" applyFont="1" applyFill="1" applyBorder="1" applyAlignment="1">
      <alignment horizontal="center" vertical="center" wrapText="1"/>
    </xf>
    <xf numFmtId="4" fontId="16" fillId="2" borderId="38" xfId="1" applyNumberFormat="1" applyFont="1" applyFill="1" applyBorder="1" applyAlignment="1">
      <alignment horizontal="center" vertical="center"/>
    </xf>
    <xf numFmtId="0" fontId="6" fillId="2" borderId="28" xfId="1" applyFont="1" applyFill="1" applyBorder="1" applyAlignment="1">
      <alignment horizontal="center" vertical="center"/>
    </xf>
    <xf numFmtId="0" fontId="16" fillId="2" borderId="22" xfId="1" applyFont="1" applyFill="1" applyBorder="1" applyAlignment="1">
      <alignment horizontal="center" vertical="center" wrapText="1"/>
    </xf>
    <xf numFmtId="0" fontId="16" fillId="2" borderId="23" xfId="1" applyFont="1" applyFill="1" applyBorder="1" applyAlignment="1">
      <alignment horizontal="center" vertical="center" wrapText="1"/>
    </xf>
    <xf numFmtId="4" fontId="16" fillId="0" borderId="23" xfId="1" applyNumberFormat="1" applyFont="1" applyBorder="1" applyAlignment="1" applyProtection="1">
      <alignment horizontal="center" vertical="center"/>
      <protection locked="0"/>
    </xf>
    <xf numFmtId="0" fontId="6" fillId="2" borderId="39" xfId="1" applyFont="1" applyFill="1" applyBorder="1" applyAlignment="1">
      <alignment horizontal="center" vertical="center" wrapText="1"/>
    </xf>
    <xf numFmtId="0" fontId="6" fillId="2" borderId="31" xfId="1" applyFont="1" applyFill="1" applyBorder="1" applyAlignment="1">
      <alignment vertical="center" wrapText="1"/>
    </xf>
    <xf numFmtId="4" fontId="6" fillId="2" borderId="31" xfId="1" applyNumberFormat="1" applyFont="1" applyFill="1" applyBorder="1" applyAlignment="1">
      <alignment horizontal="center" vertical="center"/>
    </xf>
    <xf numFmtId="0" fontId="6" fillId="2" borderId="32" xfId="1" applyFont="1" applyFill="1" applyBorder="1" applyAlignment="1">
      <alignment horizontal="center" vertical="center"/>
    </xf>
    <xf numFmtId="165" fontId="5" fillId="0" borderId="0" xfId="0" applyNumberFormat="1" applyFont="1"/>
    <xf numFmtId="165" fontId="5" fillId="0" borderId="1" xfId="0" applyNumberFormat="1" applyFont="1" applyBorder="1"/>
    <xf numFmtId="4" fontId="17" fillId="2" borderId="2" xfId="0" applyNumberFormat="1" applyFont="1" applyFill="1" applyBorder="1" applyAlignment="1">
      <alignment horizontal="center" vertical="center"/>
    </xf>
    <xf numFmtId="4" fontId="17" fillId="2" borderId="40"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4" fontId="19" fillId="2" borderId="10" xfId="0" applyNumberFormat="1" applyFont="1" applyFill="1" applyBorder="1" applyAlignment="1">
      <alignment horizontal="center" vertical="center" wrapText="1"/>
    </xf>
    <xf numFmtId="4" fontId="19" fillId="2" borderId="11" xfId="0" applyNumberFormat="1" applyFont="1" applyFill="1" applyBorder="1" applyAlignment="1">
      <alignment horizontal="center" vertical="center" wrapText="1"/>
    </xf>
    <xf numFmtId="4" fontId="19" fillId="2" borderId="12" xfId="0" applyNumberFormat="1" applyFont="1" applyFill="1" applyBorder="1" applyAlignment="1">
      <alignment horizontal="center" vertical="center" wrapText="1"/>
    </xf>
    <xf numFmtId="4" fontId="17" fillId="2" borderId="41" xfId="0" applyNumberFormat="1" applyFont="1" applyFill="1" applyBorder="1" applyAlignment="1">
      <alignment horizontal="center" vertical="center" wrapText="1"/>
    </xf>
    <xf numFmtId="4" fontId="19" fillId="2" borderId="42" xfId="0" applyNumberFormat="1" applyFont="1" applyFill="1" applyBorder="1" applyAlignment="1">
      <alignment horizontal="center" vertical="center" wrapText="1"/>
    </xf>
    <xf numFmtId="4" fontId="19" fillId="2" borderId="11" xfId="0" applyNumberFormat="1" applyFont="1" applyFill="1" applyBorder="1" applyAlignment="1" applyProtection="1">
      <alignment horizontal="center" vertical="center" wrapText="1"/>
      <protection hidden="1"/>
    </xf>
    <xf numFmtId="4" fontId="19" fillId="2" borderId="42" xfId="0" applyNumberFormat="1" applyFont="1" applyFill="1" applyBorder="1" applyAlignment="1" applyProtection="1">
      <alignment horizontal="center" vertical="center" wrapText="1"/>
      <protection hidden="1"/>
    </xf>
    <xf numFmtId="4" fontId="7" fillId="2" borderId="41" xfId="0" applyNumberFormat="1" applyFont="1" applyFill="1" applyBorder="1" applyAlignment="1">
      <alignment horizontal="center" vertical="center" wrapText="1"/>
    </xf>
    <xf numFmtId="4" fontId="17" fillId="2" borderId="43" xfId="0" applyNumberFormat="1" applyFont="1" applyFill="1" applyBorder="1" applyAlignment="1">
      <alignment horizontal="center" vertical="center"/>
    </xf>
    <xf numFmtId="4" fontId="17" fillId="2" borderId="44" xfId="0" applyNumberFormat="1" applyFont="1" applyFill="1" applyBorder="1" applyAlignment="1">
      <alignment horizontal="center" vertical="center" wrapText="1"/>
    </xf>
    <xf numFmtId="4" fontId="19" fillId="2" borderId="44" xfId="0" applyNumberFormat="1" applyFont="1" applyFill="1" applyBorder="1" applyAlignment="1">
      <alignment horizontal="center" vertical="center"/>
    </xf>
    <xf numFmtId="4" fontId="19" fillId="2" borderId="43" xfId="0" applyNumberFormat="1" applyFont="1" applyFill="1" applyBorder="1" applyAlignment="1">
      <alignment horizontal="center" vertical="center"/>
    </xf>
    <xf numFmtId="4" fontId="19" fillId="2" borderId="45" xfId="0" applyNumberFormat="1" applyFont="1" applyFill="1" applyBorder="1" applyAlignment="1">
      <alignment horizontal="center" vertical="center"/>
    </xf>
    <xf numFmtId="4" fontId="19" fillId="2" borderId="46" xfId="0" applyNumberFormat="1" applyFont="1" applyFill="1" applyBorder="1" applyAlignment="1">
      <alignment horizontal="center" vertical="center"/>
    </xf>
    <xf numFmtId="4" fontId="19" fillId="2" borderId="47" xfId="0" applyNumberFormat="1" applyFont="1" applyFill="1" applyBorder="1" applyAlignment="1">
      <alignment horizontal="center" vertical="center"/>
    </xf>
    <xf numFmtId="4" fontId="19" fillId="2" borderId="48" xfId="0" applyNumberFormat="1" applyFont="1" applyFill="1" applyBorder="1" applyAlignment="1">
      <alignment horizontal="center" vertical="center"/>
    </xf>
    <xf numFmtId="4" fontId="19" fillId="2" borderId="49" xfId="0" applyNumberFormat="1" applyFont="1" applyFill="1" applyBorder="1" applyAlignment="1">
      <alignment horizontal="center" vertical="center"/>
    </xf>
    <xf numFmtId="4" fontId="17" fillId="2" borderId="6" xfId="0" applyNumberFormat="1" applyFont="1" applyFill="1" applyBorder="1" applyAlignment="1">
      <alignment horizontal="center" vertical="center"/>
    </xf>
    <xf numFmtId="4" fontId="17" fillId="2" borderId="50" xfId="0" applyNumberFormat="1" applyFont="1" applyFill="1" applyBorder="1" applyAlignment="1">
      <alignment horizontal="left" vertical="center" wrapText="1"/>
    </xf>
    <xf numFmtId="4" fontId="17" fillId="2" borderId="26"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37" xfId="0" applyNumberFormat="1" applyFont="1" applyFill="1" applyBorder="1" applyAlignment="1">
      <alignment horizontal="center" vertical="center" wrapText="1"/>
    </xf>
    <xf numFmtId="4" fontId="17" fillId="2" borderId="38" xfId="0" applyNumberFormat="1" applyFont="1" applyFill="1" applyBorder="1" applyAlignment="1">
      <alignment horizontal="center" vertical="center" wrapText="1"/>
    </xf>
    <xf numFmtId="4" fontId="17" fillId="2" borderId="28" xfId="0" applyNumberFormat="1" applyFont="1" applyFill="1" applyBorder="1" applyAlignment="1">
      <alignment horizontal="center" vertical="center" wrapText="1"/>
    </xf>
    <xf numFmtId="4" fontId="17" fillId="2" borderId="51"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xf>
    <xf numFmtId="4" fontId="17" fillId="2" borderId="25" xfId="0" applyNumberFormat="1" applyFont="1" applyFill="1" applyBorder="1" applyAlignment="1">
      <alignment horizontal="left" vertical="center" wrapText="1"/>
    </xf>
    <xf numFmtId="4" fontId="17" fillId="2" borderId="52" xfId="0" applyNumberFormat="1" applyFont="1" applyFill="1" applyBorder="1" applyAlignment="1">
      <alignment horizontal="center" vertical="center" wrapText="1"/>
    </xf>
    <xf numFmtId="4" fontId="17" fillId="2" borderId="5" xfId="0" applyNumberFormat="1" applyFont="1" applyFill="1" applyBorder="1" applyAlignment="1">
      <alignment horizontal="center" vertical="center" wrapText="1"/>
    </xf>
    <xf numFmtId="4" fontId="17" fillId="2" borderId="16" xfId="0" applyNumberFormat="1" applyFont="1" applyFill="1" applyBorder="1" applyAlignment="1">
      <alignment horizontal="center" vertical="center" wrapText="1"/>
    </xf>
    <xf numFmtId="4" fontId="17" fillId="2" borderId="17" xfId="0" applyNumberFormat="1" applyFont="1" applyFill="1" applyBorder="1" applyAlignment="1">
      <alignment horizontal="center" vertical="center" wrapText="1"/>
    </xf>
    <xf numFmtId="4" fontId="17" fillId="2" borderId="18" xfId="0" applyNumberFormat="1" applyFont="1" applyFill="1" applyBorder="1" applyAlignment="1">
      <alignment horizontal="center" vertical="center" wrapText="1"/>
    </xf>
    <xf numFmtId="4" fontId="17" fillId="2" borderId="53" xfId="0" applyNumberFormat="1" applyFont="1" applyFill="1" applyBorder="1" applyAlignment="1">
      <alignment horizontal="center" vertical="center" wrapText="1"/>
    </xf>
    <xf numFmtId="4" fontId="17" fillId="2" borderId="54" xfId="0" applyNumberFormat="1" applyFont="1" applyFill="1" applyBorder="1" applyAlignment="1">
      <alignment horizontal="center" vertical="center" wrapText="1"/>
    </xf>
    <xf numFmtId="4" fontId="19" fillId="2" borderId="6" xfId="0" applyNumberFormat="1" applyFont="1" applyFill="1" applyBorder="1" applyAlignment="1">
      <alignment horizontal="right" vertical="center"/>
    </xf>
    <xf numFmtId="4" fontId="19" fillId="2" borderId="50" xfId="0" applyNumberFormat="1" applyFont="1" applyFill="1" applyBorder="1" applyAlignment="1">
      <alignment horizontal="right" vertical="center" wrapText="1"/>
    </xf>
    <xf numFmtId="4" fontId="19" fillId="2" borderId="26" xfId="0" applyNumberFormat="1" applyFont="1" applyFill="1" applyBorder="1" applyAlignment="1">
      <alignment horizontal="center" vertical="center" wrapText="1"/>
    </xf>
    <xf numFmtId="4" fontId="19" fillId="2" borderId="6" xfId="0" applyNumberFormat="1" applyFont="1" applyFill="1" applyBorder="1" applyAlignment="1">
      <alignment horizontal="center" vertical="center" wrapText="1"/>
    </xf>
    <xf numFmtId="4" fontId="19" fillId="2" borderId="37" xfId="0" applyNumberFormat="1" applyFont="1" applyFill="1" applyBorder="1" applyAlignment="1">
      <alignment horizontal="center" vertical="center" wrapText="1"/>
    </xf>
    <xf numFmtId="4" fontId="19" fillId="2" borderId="38" xfId="0" applyNumberFormat="1" applyFont="1" applyFill="1" applyBorder="1" applyAlignment="1">
      <alignment horizontal="center" vertical="center" wrapText="1"/>
    </xf>
    <xf numFmtId="4" fontId="19" fillId="2" borderId="28" xfId="0" applyNumberFormat="1" applyFont="1" applyFill="1" applyBorder="1" applyAlignment="1">
      <alignment horizontal="center" vertical="center" wrapText="1"/>
    </xf>
    <xf numFmtId="4" fontId="19" fillId="2" borderId="51" xfId="0" applyNumberFormat="1" applyFont="1" applyFill="1" applyBorder="1" applyAlignment="1">
      <alignment horizontal="center" vertical="center" wrapText="1"/>
    </xf>
    <xf numFmtId="4" fontId="19" fillId="2" borderId="55" xfId="0" applyNumberFormat="1" applyFont="1" applyFill="1" applyBorder="1" applyAlignment="1">
      <alignment horizontal="center" vertical="center" wrapText="1"/>
    </xf>
    <xf numFmtId="165" fontId="2" fillId="0" borderId="0" xfId="0" applyNumberFormat="1" applyFont="1"/>
    <xf numFmtId="4" fontId="19" fillId="2" borderId="6" xfId="0" applyNumberFormat="1" applyFont="1" applyFill="1" applyBorder="1" applyAlignment="1">
      <alignment horizontal="center" vertical="center"/>
    </xf>
    <xf numFmtId="4" fontId="19" fillId="2" borderId="8" xfId="0" applyNumberFormat="1" applyFont="1" applyFill="1" applyBorder="1" applyAlignment="1">
      <alignment horizontal="right" vertical="center" wrapText="1"/>
    </xf>
    <xf numFmtId="4" fontId="19" fillId="2" borderId="27" xfId="0" applyNumberFormat="1" applyFont="1" applyFill="1" applyBorder="1" applyAlignment="1">
      <alignment horizontal="center" vertical="center" wrapText="1"/>
    </xf>
    <xf numFmtId="4" fontId="19" fillId="2" borderId="3" xfId="0" applyNumberFormat="1" applyFont="1" applyFill="1" applyBorder="1" applyAlignment="1">
      <alignment horizontal="center" vertical="center" wrapText="1"/>
    </xf>
    <xf numFmtId="4" fontId="19" fillId="2" borderId="19" xfId="0" applyNumberFormat="1" applyFont="1" applyFill="1" applyBorder="1" applyAlignment="1">
      <alignment horizontal="center" vertical="center" wrapText="1"/>
    </xf>
    <xf numFmtId="4" fontId="19" fillId="2" borderId="20" xfId="0" applyNumberFormat="1" applyFont="1" applyFill="1" applyBorder="1" applyAlignment="1">
      <alignment horizontal="center" vertical="center" wrapText="1"/>
    </xf>
    <xf numFmtId="4" fontId="19" fillId="2" borderId="21" xfId="0" applyNumberFormat="1" applyFont="1" applyFill="1" applyBorder="1" applyAlignment="1">
      <alignment horizontal="center" vertical="center" wrapText="1"/>
    </xf>
    <xf numFmtId="4" fontId="19" fillId="2" borderId="56" xfId="0" applyNumberFormat="1" applyFont="1" applyFill="1" applyBorder="1" applyAlignment="1">
      <alignment horizontal="center" vertical="center" wrapText="1"/>
    </xf>
    <xf numFmtId="4" fontId="19" fillId="2" borderId="9" xfId="0" applyNumberFormat="1" applyFont="1" applyFill="1" applyBorder="1" applyAlignment="1">
      <alignment horizontal="center" vertical="center" wrapText="1"/>
    </xf>
    <xf numFmtId="4" fontId="19" fillId="2" borderId="57" xfId="0" applyNumberFormat="1" applyFont="1" applyFill="1" applyBorder="1" applyAlignment="1">
      <alignment horizontal="center" vertical="center"/>
    </xf>
    <xf numFmtId="4" fontId="19" fillId="2" borderId="58" xfId="0" applyNumberFormat="1" applyFont="1" applyFill="1" applyBorder="1" applyAlignment="1">
      <alignment horizontal="right" vertical="center" wrapText="1"/>
    </xf>
    <xf numFmtId="4" fontId="19" fillId="2" borderId="29" xfId="0" applyNumberFormat="1" applyFont="1" applyFill="1" applyBorder="1" applyAlignment="1">
      <alignment horizontal="center" vertical="center" wrapText="1"/>
    </xf>
    <xf numFmtId="4" fontId="19" fillId="2" borderId="4" xfId="0" applyNumberFormat="1" applyFont="1" applyFill="1" applyBorder="1" applyAlignment="1">
      <alignment horizontal="center" vertical="center" wrapText="1"/>
    </xf>
    <xf numFmtId="4" fontId="19" fillId="2" borderId="22" xfId="0" applyNumberFormat="1" applyFont="1" applyFill="1" applyBorder="1" applyAlignment="1">
      <alignment horizontal="center" vertical="center" wrapText="1"/>
    </xf>
    <xf numFmtId="4" fontId="19" fillId="2" borderId="23" xfId="0" applyNumberFormat="1" applyFont="1" applyFill="1" applyBorder="1" applyAlignment="1">
      <alignment horizontal="center" vertical="center" wrapText="1"/>
    </xf>
    <xf numFmtId="4" fontId="19" fillId="2" borderId="24" xfId="0" applyNumberFormat="1" applyFont="1" applyFill="1" applyBorder="1" applyAlignment="1">
      <alignment horizontal="center" vertical="center" wrapText="1"/>
    </xf>
    <xf numFmtId="4" fontId="19" fillId="2" borderId="59" xfId="0" applyNumberFormat="1" applyFont="1" applyFill="1" applyBorder="1" applyAlignment="1">
      <alignment horizontal="center" vertical="center" wrapText="1"/>
    </xf>
    <xf numFmtId="4" fontId="19" fillId="2" borderId="60" xfId="0" applyNumberFormat="1" applyFont="1" applyFill="1" applyBorder="1" applyAlignment="1">
      <alignment horizontal="center" vertical="center" wrapText="1"/>
    </xf>
    <xf numFmtId="4" fontId="17" fillId="2" borderId="25" xfId="0" applyNumberFormat="1" applyFont="1" applyFill="1" applyBorder="1" applyAlignment="1">
      <alignment wrapText="1"/>
    </xf>
    <xf numFmtId="4" fontId="19" fillId="2" borderId="8" xfId="0" applyNumberFormat="1" applyFont="1" applyFill="1" applyBorder="1" applyAlignment="1">
      <alignment horizontal="right" wrapText="1"/>
    </xf>
    <xf numFmtId="4" fontId="5" fillId="0" borderId="0" xfId="0" applyNumberFormat="1" applyFont="1"/>
    <xf numFmtId="4" fontId="17" fillId="2" borderId="61" xfId="0" applyNumberFormat="1" applyFont="1" applyFill="1" applyBorder="1" applyAlignment="1">
      <alignment horizontal="center" vertical="center" wrapText="1"/>
    </xf>
    <xf numFmtId="4" fontId="17" fillId="2" borderId="62" xfId="0" applyNumberFormat="1" applyFont="1" applyFill="1" applyBorder="1" applyAlignment="1">
      <alignment horizontal="left" vertical="center" wrapText="1"/>
    </xf>
    <xf numFmtId="165" fontId="17" fillId="2" borderId="62" xfId="0" applyNumberFormat="1" applyFont="1" applyFill="1" applyBorder="1" applyAlignment="1">
      <alignment horizontal="center" vertical="center" wrapText="1"/>
    </xf>
    <xf numFmtId="165" fontId="17" fillId="2" borderId="61" xfId="0" applyNumberFormat="1" applyFont="1" applyFill="1" applyBorder="1" applyAlignment="1">
      <alignment horizontal="center" vertical="center" wrapText="1"/>
    </xf>
    <xf numFmtId="165" fontId="17" fillId="2" borderId="63" xfId="0" applyNumberFormat="1" applyFont="1" applyFill="1" applyBorder="1" applyAlignment="1">
      <alignment horizontal="center" vertical="center" wrapText="1"/>
    </xf>
    <xf numFmtId="165" fontId="17" fillId="2" borderId="64" xfId="0" applyNumberFormat="1" applyFont="1" applyFill="1" applyBorder="1" applyAlignment="1">
      <alignment horizontal="center" vertical="center" wrapText="1"/>
    </xf>
    <xf numFmtId="165" fontId="17" fillId="2" borderId="42" xfId="0" applyNumberFormat="1" applyFont="1" applyFill="1" applyBorder="1" applyAlignment="1">
      <alignment horizontal="center" vertical="center" wrapText="1"/>
    </xf>
    <xf numFmtId="165" fontId="17" fillId="2" borderId="65" xfId="0" applyNumberFormat="1" applyFont="1" applyFill="1" applyBorder="1" applyAlignment="1">
      <alignment horizontal="center" vertical="center" wrapText="1"/>
    </xf>
    <xf numFmtId="165" fontId="17" fillId="2" borderId="66" xfId="0" applyNumberFormat="1" applyFont="1" applyFill="1" applyBorder="1" applyAlignment="1">
      <alignment horizontal="center" vertical="center" wrapText="1"/>
    </xf>
    <xf numFmtId="165" fontId="20" fillId="2" borderId="61" xfId="0" applyNumberFormat="1" applyFont="1" applyFill="1" applyBorder="1" applyAlignment="1">
      <alignment horizontal="center" vertical="center" wrapText="1"/>
    </xf>
    <xf numFmtId="4" fontId="17" fillId="2" borderId="67" xfId="0" applyNumberFormat="1" applyFont="1" applyFill="1" applyBorder="1" applyAlignment="1">
      <alignment horizontal="center" vertical="center" wrapText="1"/>
    </xf>
    <xf numFmtId="4" fontId="17" fillId="2" borderId="68" xfId="0" applyNumberFormat="1" applyFont="1" applyFill="1" applyBorder="1" applyAlignment="1">
      <alignment horizontal="center" vertical="center" wrapText="1"/>
    </xf>
    <xf numFmtId="4" fontId="17" fillId="2" borderId="69" xfId="0" applyNumberFormat="1" applyFont="1" applyFill="1" applyBorder="1" applyAlignment="1">
      <alignment horizontal="center" vertical="center" wrapText="1"/>
    </xf>
    <xf numFmtId="4" fontId="17" fillId="2" borderId="70" xfId="0" applyNumberFormat="1" applyFont="1" applyFill="1" applyBorder="1" applyAlignment="1">
      <alignment horizontal="center" vertical="center" wrapText="1"/>
    </xf>
    <xf numFmtId="4" fontId="17" fillId="2" borderId="71" xfId="0" applyNumberFormat="1" applyFont="1" applyFill="1" applyBorder="1" applyAlignment="1">
      <alignment horizontal="center" vertical="center" wrapText="1"/>
    </xf>
    <xf numFmtId="4" fontId="17" fillId="2" borderId="72" xfId="0" applyNumberFormat="1" applyFont="1" applyFill="1" applyBorder="1" applyAlignment="1">
      <alignment horizontal="center" vertical="center" wrapText="1"/>
    </xf>
    <xf numFmtId="4" fontId="17" fillId="2" borderId="73" xfId="0" applyNumberFormat="1" applyFont="1" applyFill="1" applyBorder="1" applyAlignment="1">
      <alignment horizontal="center" vertical="center" wrapText="1"/>
    </xf>
    <xf numFmtId="4" fontId="20" fillId="2" borderId="67" xfId="0" applyNumberFormat="1" applyFont="1" applyFill="1" applyBorder="1" applyAlignment="1">
      <alignment horizontal="center" vertical="center" wrapText="1"/>
    </xf>
    <xf numFmtId="165" fontId="3" fillId="0" borderId="0" xfId="0" applyNumberFormat="1" applyFont="1"/>
    <xf numFmtId="4" fontId="20" fillId="2" borderId="5" xfId="0" applyNumberFormat="1" applyFont="1" applyFill="1" applyBorder="1" applyAlignment="1">
      <alignment horizontal="center" vertical="center" wrapText="1"/>
    </xf>
    <xf numFmtId="4" fontId="17" fillId="2" borderId="52" xfId="0" applyNumberFormat="1" applyFont="1" applyFill="1" applyBorder="1" applyAlignment="1">
      <alignment horizontal="left" vertical="center" wrapText="1"/>
    </xf>
    <xf numFmtId="0" fontId="5" fillId="0" borderId="0" xfId="0" applyFont="1" applyAlignment="1">
      <alignment vertical="center"/>
    </xf>
    <xf numFmtId="4" fontId="10" fillId="2" borderId="3" xfId="0" applyNumberFormat="1" applyFont="1" applyFill="1" applyBorder="1" applyAlignment="1">
      <alignment horizontal="center" vertical="center" wrapText="1"/>
    </xf>
    <xf numFmtId="4" fontId="10" fillId="2" borderId="27" xfId="0" applyNumberFormat="1" applyFont="1" applyFill="1" applyBorder="1" applyAlignment="1">
      <alignment horizontal="right" vertical="center" wrapText="1"/>
    </xf>
    <xf numFmtId="4" fontId="10" fillId="2" borderId="27" xfId="0" applyNumberFormat="1" applyFont="1" applyFill="1" applyBorder="1" applyAlignment="1">
      <alignment horizontal="center" vertical="center" wrapText="1"/>
    </xf>
    <xf numFmtId="4" fontId="10" fillId="2" borderId="19" xfId="0" applyNumberFormat="1" applyFont="1" applyFill="1" applyBorder="1" applyAlignment="1">
      <alignment horizontal="center" vertical="center" wrapText="1"/>
    </xf>
    <xf numFmtId="4" fontId="10" fillId="2" borderId="20" xfId="0" applyNumberFormat="1" applyFont="1" applyFill="1" applyBorder="1" applyAlignment="1">
      <alignment horizontal="center" vertical="center" wrapText="1"/>
    </xf>
    <xf numFmtId="4" fontId="10" fillId="2" borderId="21" xfId="0" applyNumberFormat="1" applyFont="1" applyFill="1" applyBorder="1" applyAlignment="1">
      <alignment horizontal="center" vertical="center" wrapText="1"/>
    </xf>
    <xf numFmtId="4" fontId="10" fillId="2" borderId="56" xfId="0" applyNumberFormat="1" applyFont="1" applyFill="1" applyBorder="1" applyAlignment="1">
      <alignment horizontal="center" vertical="center" wrapText="1"/>
    </xf>
    <xf numFmtId="4" fontId="10" fillId="2" borderId="9" xfId="0" applyNumberFormat="1" applyFont="1" applyFill="1" applyBorder="1" applyAlignment="1">
      <alignment horizontal="center" vertical="center" wrapText="1"/>
    </xf>
    <xf numFmtId="4" fontId="10" fillId="2" borderId="29" xfId="0" applyNumberFormat="1" applyFont="1" applyFill="1" applyBorder="1" applyAlignment="1">
      <alignment horizontal="right" vertical="center" wrapText="1"/>
    </xf>
    <xf numFmtId="4" fontId="10" fillId="2" borderId="29" xfId="0" applyNumberFormat="1" applyFont="1" applyFill="1" applyBorder="1" applyAlignment="1">
      <alignment horizontal="center" vertical="center" wrapText="1"/>
    </xf>
    <xf numFmtId="4" fontId="10" fillId="2" borderId="4" xfId="0" applyNumberFormat="1" applyFont="1" applyFill="1" applyBorder="1" applyAlignment="1">
      <alignment horizontal="center" vertical="center" wrapText="1"/>
    </xf>
    <xf numFmtId="4" fontId="10" fillId="2" borderId="22" xfId="0" applyNumberFormat="1" applyFont="1" applyFill="1" applyBorder="1" applyAlignment="1">
      <alignment horizontal="center" vertical="center" wrapText="1"/>
    </xf>
    <xf numFmtId="4" fontId="10" fillId="2" borderId="23" xfId="0" applyNumberFormat="1" applyFont="1" applyFill="1" applyBorder="1" applyAlignment="1">
      <alignment horizontal="center" vertical="center" wrapText="1"/>
    </xf>
    <xf numFmtId="4" fontId="10" fillId="2" borderId="24" xfId="0" applyNumberFormat="1" applyFont="1" applyFill="1" applyBorder="1" applyAlignment="1">
      <alignment horizontal="center" vertical="center" wrapText="1"/>
    </xf>
    <xf numFmtId="4" fontId="10" fillId="2" borderId="59" xfId="0" applyNumberFormat="1" applyFont="1" applyFill="1" applyBorder="1" applyAlignment="1">
      <alignment horizontal="center" vertical="center" wrapText="1"/>
    </xf>
    <xf numFmtId="4" fontId="10" fillId="2" borderId="60" xfId="0" applyNumberFormat="1" applyFont="1" applyFill="1" applyBorder="1" applyAlignment="1">
      <alignment horizontal="center" vertical="center" wrapText="1"/>
    </xf>
    <xf numFmtId="4" fontId="10" fillId="2" borderId="74" xfId="0" applyNumberFormat="1" applyFont="1" applyFill="1" applyBorder="1" applyAlignment="1">
      <alignment horizontal="right" vertical="center" wrapText="1"/>
    </xf>
    <xf numFmtId="4" fontId="10" fillId="2" borderId="74" xfId="0" applyNumberFormat="1" applyFont="1" applyFill="1" applyBorder="1" applyAlignment="1">
      <alignment horizontal="center" vertical="center" wrapText="1"/>
    </xf>
    <xf numFmtId="4" fontId="10" fillId="2" borderId="75" xfId="0" applyNumberFormat="1" applyFont="1" applyFill="1" applyBorder="1" applyAlignment="1">
      <alignment horizontal="center" vertical="center" wrapText="1"/>
    </xf>
    <xf numFmtId="4" fontId="10" fillId="2" borderId="76" xfId="0" applyNumberFormat="1" applyFont="1" applyFill="1" applyBorder="1" applyAlignment="1">
      <alignment horizontal="center" vertical="center" wrapText="1"/>
    </xf>
    <xf numFmtId="4" fontId="10" fillId="2" borderId="77" xfId="0" applyNumberFormat="1" applyFont="1" applyFill="1" applyBorder="1" applyAlignment="1">
      <alignment horizontal="center" vertical="center" wrapText="1"/>
    </xf>
    <xf numFmtId="4" fontId="10" fillId="2" borderId="78" xfId="0" applyNumberFormat="1" applyFont="1" applyFill="1" applyBorder="1" applyAlignment="1">
      <alignment horizontal="center" vertical="center" wrapText="1"/>
    </xf>
    <xf numFmtId="4" fontId="10" fillId="2" borderId="79" xfId="0" applyNumberFormat="1" applyFont="1" applyFill="1" applyBorder="1" applyAlignment="1">
      <alignment horizontal="center" vertical="center" wrapText="1"/>
    </xf>
    <xf numFmtId="4" fontId="10" fillId="2" borderId="80" xfId="0" applyNumberFormat="1" applyFont="1" applyFill="1" applyBorder="1" applyAlignment="1">
      <alignment horizontal="center" vertical="center" wrapText="1"/>
    </xf>
    <xf numFmtId="4" fontId="17" fillId="2" borderId="44" xfId="0" applyNumberFormat="1" applyFont="1" applyFill="1" applyBorder="1" applyAlignment="1">
      <alignment horizontal="center" vertical="center"/>
    </xf>
    <xf numFmtId="4" fontId="17" fillId="2" borderId="45" xfId="0" applyNumberFormat="1" applyFont="1" applyFill="1" applyBorder="1" applyAlignment="1">
      <alignment horizontal="center" vertical="center"/>
    </xf>
    <xf numFmtId="4" fontId="17" fillId="2" borderId="46" xfId="0" applyNumberFormat="1" applyFont="1" applyFill="1" applyBorder="1" applyAlignment="1">
      <alignment horizontal="center" vertical="center"/>
    </xf>
    <xf numFmtId="4" fontId="17" fillId="2" borderId="47" xfId="0" applyNumberFormat="1" applyFont="1" applyFill="1" applyBorder="1" applyAlignment="1">
      <alignment horizontal="center" vertical="center"/>
    </xf>
    <xf numFmtId="4" fontId="17" fillId="2" borderId="48" xfId="0" applyNumberFormat="1" applyFont="1" applyFill="1" applyBorder="1" applyAlignment="1">
      <alignment horizontal="center" vertical="center"/>
    </xf>
    <xf numFmtId="4" fontId="17" fillId="2" borderId="49" xfId="0" applyNumberFormat="1" applyFont="1" applyFill="1" applyBorder="1" applyAlignment="1">
      <alignment horizontal="center" vertical="center"/>
    </xf>
    <xf numFmtId="4" fontId="17" fillId="0" borderId="0" xfId="0" applyNumberFormat="1" applyFont="1" applyAlignment="1">
      <alignment horizontal="center" vertical="center"/>
    </xf>
    <xf numFmtId="4" fontId="17" fillId="0" borderId="37" xfId="0" applyNumberFormat="1" applyFont="1" applyBorder="1" applyAlignment="1" applyProtection="1">
      <alignment horizontal="center" vertical="center" wrapText="1"/>
      <protection locked="0"/>
    </xf>
    <xf numFmtId="4" fontId="17" fillId="0" borderId="38" xfId="0" applyNumberFormat="1" applyFont="1" applyBorder="1" applyAlignment="1" applyProtection="1">
      <alignment horizontal="center" vertical="center" wrapText="1"/>
      <protection locked="0"/>
    </xf>
    <xf numFmtId="4" fontId="17" fillId="0" borderId="28" xfId="0" applyNumberFormat="1" applyFont="1" applyBorder="1" applyAlignment="1" applyProtection="1">
      <alignment horizontal="center" vertical="center" wrapText="1"/>
      <protection locked="0"/>
    </xf>
    <xf numFmtId="4" fontId="17" fillId="0" borderId="26" xfId="0" applyNumberFormat="1" applyFont="1" applyBorder="1" applyAlignment="1" applyProtection="1">
      <alignment horizontal="center" vertical="center" wrapText="1"/>
      <protection locked="0"/>
    </xf>
    <xf numFmtId="4" fontId="17" fillId="0" borderId="55" xfId="0" applyNumberFormat="1" applyFont="1" applyBorder="1" applyAlignment="1" applyProtection="1">
      <alignment horizontal="center" vertical="center" wrapText="1"/>
      <protection locked="0"/>
    </xf>
    <xf numFmtId="4" fontId="17" fillId="0" borderId="6" xfId="0" applyNumberFormat="1" applyFont="1" applyBorder="1" applyAlignment="1" applyProtection="1">
      <alignment horizontal="center" vertical="center" wrapText="1"/>
      <protection locked="0"/>
    </xf>
    <xf numFmtId="4" fontId="17" fillId="2" borderId="52" xfId="0" applyNumberFormat="1" applyFont="1" applyFill="1" applyBorder="1" applyAlignment="1">
      <alignment horizontal="left" wrapText="1"/>
    </xf>
    <xf numFmtId="4" fontId="10" fillId="0" borderId="3" xfId="0" applyNumberFormat="1" applyFont="1" applyBorder="1" applyAlignment="1" applyProtection="1">
      <alignment horizontal="center" vertical="center" wrapText="1"/>
      <protection locked="0"/>
    </xf>
    <xf numFmtId="4" fontId="10" fillId="0" borderId="19" xfId="0" applyNumberFormat="1" applyFont="1" applyBorder="1" applyAlignment="1" applyProtection="1">
      <alignment horizontal="center" vertical="center" wrapText="1"/>
      <protection locked="0"/>
    </xf>
    <xf numFmtId="4" fontId="10" fillId="0" borderId="21" xfId="0" applyNumberFormat="1" applyFont="1" applyBorder="1" applyAlignment="1" applyProtection="1">
      <alignment horizontal="center" vertical="center" wrapText="1"/>
      <protection locked="0"/>
    </xf>
    <xf numFmtId="4" fontId="10" fillId="0" borderId="27" xfId="0" applyNumberFormat="1" applyFont="1" applyBorder="1" applyAlignment="1" applyProtection="1">
      <alignment horizontal="center" vertical="center" wrapText="1"/>
      <protection locked="0"/>
    </xf>
    <xf numFmtId="4" fontId="10" fillId="0" borderId="9" xfId="0" applyNumberFormat="1" applyFont="1" applyBorder="1" applyAlignment="1" applyProtection="1">
      <alignment horizontal="center" vertical="center" wrapText="1"/>
      <protection locked="0"/>
    </xf>
    <xf numFmtId="4" fontId="10" fillId="3" borderId="20" xfId="0" applyNumberFormat="1" applyFont="1" applyFill="1" applyBorder="1" applyAlignment="1" applyProtection="1">
      <alignment horizontal="center" vertical="center" wrapText="1"/>
      <protection locked="0"/>
    </xf>
    <xf numFmtId="4" fontId="10" fillId="3" borderId="21" xfId="0" applyNumberFormat="1" applyFont="1" applyFill="1" applyBorder="1" applyAlignment="1" applyProtection="1">
      <alignment horizontal="center" vertical="center" wrapText="1"/>
      <protection locked="0"/>
    </xf>
    <xf numFmtId="4" fontId="10" fillId="3" borderId="19" xfId="0" applyNumberFormat="1" applyFont="1" applyFill="1" applyBorder="1" applyAlignment="1" applyProtection="1">
      <alignment horizontal="center" vertical="center" wrapText="1"/>
      <protection locked="0"/>
    </xf>
    <xf numFmtId="4" fontId="10" fillId="3" borderId="27" xfId="0" applyNumberFormat="1" applyFont="1" applyFill="1" applyBorder="1" applyAlignment="1" applyProtection="1">
      <alignment horizontal="center" vertical="center" wrapText="1"/>
      <protection locked="0"/>
    </xf>
    <xf numFmtId="4" fontId="19" fillId="2" borderId="29" xfId="0" applyNumberFormat="1" applyFont="1" applyFill="1" applyBorder="1" applyAlignment="1">
      <alignment horizontal="right" wrapText="1"/>
    </xf>
    <xf numFmtId="4" fontId="19" fillId="2" borderId="81" xfId="0" applyNumberFormat="1" applyFont="1" applyFill="1" applyBorder="1" applyAlignment="1">
      <alignment horizontal="right" wrapText="1"/>
    </xf>
    <xf numFmtId="4" fontId="17" fillId="3" borderId="16" xfId="0" applyNumberFormat="1" applyFont="1" applyFill="1" applyBorder="1" applyAlignment="1" applyProtection="1">
      <alignment horizontal="center" vertical="center" wrapText="1"/>
      <protection locked="0"/>
    </xf>
    <xf numFmtId="4" fontId="17" fillId="3" borderId="17" xfId="0" applyNumberFormat="1" applyFont="1" applyFill="1" applyBorder="1" applyAlignment="1" applyProtection="1">
      <alignment horizontal="center" vertical="center" wrapText="1"/>
      <protection locked="0"/>
    </xf>
    <xf numFmtId="4" fontId="17" fillId="3" borderId="18" xfId="0" applyNumberFormat="1" applyFont="1" applyFill="1" applyBorder="1" applyAlignment="1" applyProtection="1">
      <alignment horizontal="center" vertical="center" wrapText="1"/>
      <protection locked="0"/>
    </xf>
    <xf numFmtId="4" fontId="17" fillId="3" borderId="52" xfId="0" applyNumberFormat="1" applyFont="1" applyFill="1" applyBorder="1" applyAlignment="1" applyProtection="1">
      <alignment horizontal="center" vertical="center" wrapText="1"/>
      <protection locked="0"/>
    </xf>
    <xf numFmtId="4" fontId="17" fillId="0" borderId="54" xfId="0" applyNumberFormat="1" applyFont="1" applyBorder="1" applyAlignment="1" applyProtection="1">
      <alignment horizontal="center" vertical="center" wrapText="1"/>
      <protection locked="0"/>
    </xf>
    <xf numFmtId="4" fontId="17" fillId="0" borderId="18" xfId="0" applyNumberFormat="1" applyFont="1" applyBorder="1" applyAlignment="1" applyProtection="1">
      <alignment horizontal="center" vertical="center" wrapText="1"/>
      <protection locked="0"/>
    </xf>
    <xf numFmtId="4" fontId="17" fillId="3" borderId="5" xfId="0" applyNumberFormat="1" applyFont="1" applyFill="1" applyBorder="1" applyAlignment="1" applyProtection="1">
      <alignment horizontal="center" vertical="center" wrapText="1"/>
      <protection locked="0"/>
    </xf>
    <xf numFmtId="4" fontId="19" fillId="2" borderId="3" xfId="0" applyNumberFormat="1" applyFont="1" applyFill="1" applyBorder="1" applyAlignment="1">
      <alignment horizontal="center" vertical="center"/>
    </xf>
    <xf numFmtId="4" fontId="19" fillId="2" borderId="27" xfId="0" applyNumberFormat="1" applyFont="1" applyFill="1" applyBorder="1" applyAlignment="1">
      <alignment horizontal="right" wrapText="1"/>
    </xf>
    <xf numFmtId="4" fontId="10" fillId="3" borderId="3" xfId="0" applyNumberFormat="1" applyFont="1" applyFill="1" applyBorder="1" applyAlignment="1" applyProtection="1">
      <alignment horizontal="center" vertical="center" wrapText="1"/>
      <protection locked="0"/>
    </xf>
    <xf numFmtId="4" fontId="19" fillId="2" borderId="4" xfId="0" applyNumberFormat="1" applyFont="1" applyFill="1" applyBorder="1" applyAlignment="1">
      <alignment horizontal="center" vertical="center"/>
    </xf>
    <xf numFmtId="4" fontId="10" fillId="3" borderId="22" xfId="0" applyNumberFormat="1" applyFont="1" applyFill="1" applyBorder="1" applyAlignment="1" applyProtection="1">
      <alignment horizontal="center" vertical="center" wrapText="1"/>
      <protection locked="0"/>
    </xf>
    <xf numFmtId="4" fontId="10" fillId="3" borderId="23" xfId="0" applyNumberFormat="1" applyFont="1" applyFill="1" applyBorder="1" applyAlignment="1" applyProtection="1">
      <alignment horizontal="center" vertical="center" wrapText="1"/>
      <protection locked="0"/>
    </xf>
    <xf numFmtId="4" fontId="10" fillId="3" borderId="24" xfId="0" applyNumberFormat="1" applyFont="1" applyFill="1" applyBorder="1" applyAlignment="1" applyProtection="1">
      <alignment horizontal="center" vertical="center" wrapText="1"/>
      <protection locked="0"/>
    </xf>
    <xf numFmtId="4" fontId="10" fillId="3" borderId="29" xfId="0" applyNumberFormat="1" applyFont="1" applyFill="1" applyBorder="1" applyAlignment="1" applyProtection="1">
      <alignment horizontal="center" vertical="center" wrapText="1"/>
      <protection locked="0"/>
    </xf>
    <xf numFmtId="4" fontId="10" fillId="0" borderId="60" xfId="0" applyNumberFormat="1" applyFont="1" applyBorder="1" applyAlignment="1" applyProtection="1">
      <alignment horizontal="center" vertical="center" wrapText="1"/>
      <protection locked="0"/>
    </xf>
    <xf numFmtId="4" fontId="10" fillId="0" borderId="24" xfId="0" applyNumberFormat="1" applyFont="1" applyBorder="1" applyAlignment="1" applyProtection="1">
      <alignment horizontal="center" vertical="center" wrapText="1"/>
      <protection locked="0"/>
    </xf>
    <xf numFmtId="4" fontId="10" fillId="3" borderId="4" xfId="0" applyNumberFormat="1" applyFont="1" applyFill="1" applyBorder="1" applyAlignment="1" applyProtection="1">
      <alignment horizontal="center" vertical="center" wrapText="1"/>
      <protection locked="0"/>
    </xf>
    <xf numFmtId="4" fontId="19" fillId="0" borderId="19" xfId="0" applyNumberFormat="1" applyFont="1" applyBorder="1" applyAlignment="1" applyProtection="1">
      <alignment horizontal="center" vertical="center" wrapText="1"/>
      <protection locked="0"/>
    </xf>
    <xf numFmtId="4" fontId="19" fillId="0" borderId="20" xfId="0" applyNumberFormat="1" applyFont="1" applyBorder="1" applyAlignment="1" applyProtection="1">
      <alignment horizontal="center" vertical="center" wrapText="1"/>
      <protection locked="0"/>
    </xf>
    <xf numFmtId="4" fontId="19" fillId="0" borderId="21" xfId="0" applyNumberFormat="1" applyFont="1" applyBorder="1" applyAlignment="1" applyProtection="1">
      <alignment horizontal="center" vertical="center" wrapText="1"/>
      <protection locked="0"/>
    </xf>
    <xf numFmtId="4" fontId="19" fillId="0" borderId="27" xfId="0" applyNumberFormat="1" applyFont="1" applyBorder="1" applyAlignment="1" applyProtection="1">
      <alignment horizontal="center" vertical="center" wrapText="1"/>
      <protection locked="0"/>
    </xf>
    <xf numFmtId="4" fontId="19" fillId="0" borderId="9" xfId="0" applyNumberFormat="1" applyFont="1" applyBorder="1" applyAlignment="1" applyProtection="1">
      <alignment horizontal="center" vertical="center" wrapText="1"/>
      <protection locked="0"/>
    </xf>
    <xf numFmtId="4" fontId="19" fillId="0" borderId="3" xfId="0" applyNumberFormat="1" applyFont="1" applyBorder="1" applyAlignment="1" applyProtection="1">
      <alignment horizontal="center" vertical="center" wrapText="1"/>
      <protection locked="0"/>
    </xf>
    <xf numFmtId="4" fontId="19" fillId="0" borderId="22" xfId="0" applyNumberFormat="1" applyFont="1" applyBorder="1" applyAlignment="1" applyProtection="1">
      <alignment horizontal="center" vertical="center" wrapText="1"/>
      <protection locked="0"/>
    </xf>
    <xf numFmtId="4" fontId="19" fillId="0" borderId="23" xfId="0" applyNumberFormat="1" applyFont="1" applyBorder="1" applyAlignment="1" applyProtection="1">
      <alignment horizontal="center" vertical="center" wrapText="1"/>
      <protection locked="0"/>
    </xf>
    <xf numFmtId="4" fontId="19" fillId="0" borderId="24" xfId="0" applyNumberFormat="1" applyFont="1" applyBorder="1" applyAlignment="1" applyProtection="1">
      <alignment horizontal="center" vertical="center" wrapText="1"/>
      <protection locked="0"/>
    </xf>
    <xf numFmtId="4" fontId="19" fillId="0" borderId="29" xfId="0" applyNumberFormat="1" applyFont="1" applyBorder="1" applyAlignment="1" applyProtection="1">
      <alignment horizontal="center" vertical="center" wrapText="1"/>
      <protection locked="0"/>
    </xf>
    <xf numFmtId="4" fontId="19" fillId="0" borderId="60" xfId="0" applyNumberFormat="1" applyFont="1" applyBorder="1" applyAlignment="1" applyProtection="1">
      <alignment horizontal="center" vertical="center" wrapText="1"/>
      <protection locked="0"/>
    </xf>
    <xf numFmtId="4" fontId="19" fillId="0" borderId="4" xfId="0" applyNumberFormat="1" applyFont="1" applyBorder="1" applyAlignment="1" applyProtection="1">
      <alignment horizontal="center" vertical="center" wrapText="1"/>
      <protection locked="0"/>
    </xf>
    <xf numFmtId="4" fontId="19" fillId="3" borderId="9" xfId="0" applyNumberFormat="1" applyFont="1" applyFill="1" applyBorder="1" applyAlignment="1" applyProtection="1">
      <alignment horizontal="center" vertical="center" wrapText="1"/>
      <protection locked="0"/>
    </xf>
    <xf numFmtId="4" fontId="19" fillId="3" borderId="21" xfId="0" applyNumberFormat="1" applyFont="1" applyFill="1" applyBorder="1" applyAlignment="1" applyProtection="1">
      <alignment horizontal="center" vertical="center" wrapText="1"/>
      <protection locked="0"/>
    </xf>
    <xf numFmtId="4" fontId="19" fillId="2" borderId="7" xfId="0" applyNumberFormat="1" applyFont="1" applyFill="1" applyBorder="1" applyAlignment="1">
      <alignment horizontal="center" vertical="center"/>
    </xf>
    <xf numFmtId="4" fontId="19" fillId="2" borderId="30" xfId="0" applyNumberFormat="1" applyFont="1" applyFill="1" applyBorder="1" applyAlignment="1">
      <alignment horizontal="right" wrapText="1"/>
    </xf>
    <xf numFmtId="4" fontId="19" fillId="2" borderId="30" xfId="0" applyNumberFormat="1" applyFont="1" applyFill="1" applyBorder="1" applyAlignment="1">
      <alignment horizontal="center" vertical="center" wrapText="1"/>
    </xf>
    <xf numFmtId="4" fontId="19" fillId="2" borderId="7" xfId="0" applyNumberFormat="1" applyFont="1" applyFill="1" applyBorder="1" applyAlignment="1">
      <alignment horizontal="center" vertical="center" wrapText="1"/>
    </xf>
    <xf numFmtId="4" fontId="19" fillId="0" borderId="39" xfId="0" applyNumberFormat="1" applyFont="1" applyBorder="1" applyAlignment="1" applyProtection="1">
      <alignment horizontal="center" vertical="center" wrapText="1"/>
      <protection locked="0"/>
    </xf>
    <xf numFmtId="4" fontId="19" fillId="0" borderId="31" xfId="0" applyNumberFormat="1" applyFont="1" applyBorder="1" applyAlignment="1" applyProtection="1">
      <alignment horizontal="center" vertical="center" wrapText="1"/>
      <protection locked="0"/>
    </xf>
    <xf numFmtId="4" fontId="19" fillId="0" borderId="32" xfId="0" applyNumberFormat="1" applyFont="1" applyBorder="1" applyAlignment="1" applyProtection="1">
      <alignment horizontal="center" vertical="center" wrapText="1"/>
      <protection locked="0"/>
    </xf>
    <xf numFmtId="4" fontId="19" fillId="0" borderId="30" xfId="0" applyNumberFormat="1" applyFont="1" applyBorder="1" applyAlignment="1" applyProtection="1">
      <alignment horizontal="center" vertical="center" wrapText="1"/>
      <protection locked="0"/>
    </xf>
    <xf numFmtId="4" fontId="19" fillId="3" borderId="82" xfId="0" applyNumberFormat="1" applyFont="1" applyFill="1" applyBorder="1" applyAlignment="1" applyProtection="1">
      <alignment horizontal="center" vertical="center" wrapText="1"/>
      <protection locked="0"/>
    </xf>
    <xf numFmtId="4" fontId="19" fillId="3" borderId="32" xfId="0" applyNumberFormat="1" applyFont="1" applyFill="1" applyBorder="1" applyAlignment="1" applyProtection="1">
      <alignment horizontal="center" vertical="center" wrapText="1"/>
      <protection locked="0"/>
    </xf>
    <xf numFmtId="4" fontId="19" fillId="0" borderId="7" xfId="0" applyNumberFormat="1" applyFont="1" applyBorder="1" applyAlignment="1" applyProtection="1">
      <alignment horizontal="center" vertical="center" wrapText="1"/>
      <protection locked="0"/>
    </xf>
    <xf numFmtId="4" fontId="17" fillId="2" borderId="4" xfId="0" applyNumberFormat="1" applyFont="1" applyFill="1" applyBorder="1" applyAlignment="1">
      <alignment horizontal="center" vertical="center"/>
    </xf>
    <xf numFmtId="4" fontId="17" fillId="2" borderId="29" xfId="0" applyNumberFormat="1" applyFont="1" applyFill="1" applyBorder="1" applyAlignment="1">
      <alignment horizontal="left" wrapText="1"/>
    </xf>
    <xf numFmtId="4" fontId="17" fillId="2" borderId="29" xfId="0" applyNumberFormat="1" applyFont="1" applyFill="1" applyBorder="1" applyAlignment="1">
      <alignment horizontal="center" vertical="center" wrapText="1"/>
    </xf>
    <xf numFmtId="4" fontId="17" fillId="2" borderId="4" xfId="0" applyNumberFormat="1" applyFont="1" applyFill="1" applyBorder="1" applyAlignment="1">
      <alignment horizontal="center" vertical="center" wrapText="1"/>
    </xf>
    <xf numFmtId="4" fontId="17" fillId="0" borderId="22" xfId="0" applyNumberFormat="1" applyFont="1" applyBorder="1" applyAlignment="1" applyProtection="1">
      <alignment horizontal="center" vertical="center" wrapText="1"/>
      <protection locked="0"/>
    </xf>
    <xf numFmtId="4" fontId="17" fillId="0" borderId="23" xfId="0" applyNumberFormat="1" applyFont="1" applyBorder="1" applyAlignment="1" applyProtection="1">
      <alignment horizontal="center" vertical="center" wrapText="1"/>
      <protection locked="0"/>
    </xf>
    <xf numFmtId="4" fontId="17" fillId="0" borderId="24" xfId="0" applyNumberFormat="1" applyFont="1" applyBorder="1" applyAlignment="1" applyProtection="1">
      <alignment horizontal="center" vertical="center" wrapText="1"/>
      <protection locked="0"/>
    </xf>
    <xf numFmtId="4" fontId="17" fillId="0" borderId="29" xfId="0" applyNumberFormat="1" applyFont="1" applyBorder="1" applyAlignment="1" applyProtection="1">
      <alignment horizontal="center" vertical="center" wrapText="1"/>
      <protection locked="0"/>
    </xf>
    <xf numFmtId="4" fontId="17" fillId="3" borderId="60" xfId="0" applyNumberFormat="1" applyFont="1" applyFill="1" applyBorder="1" applyAlignment="1" applyProtection="1">
      <alignment horizontal="center" vertical="center" wrapText="1"/>
      <protection locked="0"/>
    </xf>
    <xf numFmtId="4" fontId="17" fillId="3" borderId="24" xfId="0" applyNumberFormat="1" applyFont="1" applyFill="1" applyBorder="1" applyAlignment="1" applyProtection="1">
      <alignment horizontal="center" vertical="center" wrapText="1"/>
      <protection locked="0"/>
    </xf>
    <xf numFmtId="4" fontId="17" fillId="0" borderId="4" xfId="0" applyNumberFormat="1" applyFont="1" applyBorder="1" applyAlignment="1" applyProtection="1">
      <alignment horizontal="center" vertical="center" wrapText="1"/>
      <protection locked="0"/>
    </xf>
    <xf numFmtId="0" fontId="5" fillId="0" borderId="0" xfId="0" applyFont="1" applyAlignment="1">
      <alignment wrapText="1"/>
    </xf>
    <xf numFmtId="4" fontId="10" fillId="2" borderId="6" xfId="0" applyNumberFormat="1" applyFont="1" applyFill="1" applyBorder="1" applyAlignment="1">
      <alignment horizontal="center" vertical="center"/>
    </xf>
    <xf numFmtId="4" fontId="10" fillId="2" borderId="26" xfId="0" applyNumberFormat="1" applyFont="1" applyFill="1" applyBorder="1" applyAlignment="1">
      <alignment horizontal="right" vertical="center" wrapText="1"/>
    </xf>
    <xf numFmtId="4" fontId="10" fillId="2" borderId="26" xfId="0" applyNumberFormat="1" applyFont="1" applyFill="1" applyBorder="1" applyAlignment="1">
      <alignment horizontal="center" vertical="center" wrapText="1"/>
    </xf>
    <xf numFmtId="4" fontId="10" fillId="2" borderId="6" xfId="0" applyNumberFormat="1" applyFont="1" applyFill="1" applyBorder="1" applyAlignment="1">
      <alignment horizontal="center" vertical="center" wrapText="1"/>
    </xf>
    <xf numFmtId="4" fontId="10" fillId="0" borderId="37" xfId="0" applyNumberFormat="1" applyFont="1" applyBorder="1" applyAlignment="1" applyProtection="1">
      <alignment horizontal="center" vertical="center" wrapText="1"/>
      <protection locked="0"/>
    </xf>
    <xf numFmtId="4" fontId="10" fillId="0" borderId="38" xfId="0" applyNumberFormat="1" applyFont="1" applyBorder="1" applyAlignment="1" applyProtection="1">
      <alignment horizontal="center" vertical="center" wrapText="1"/>
      <protection locked="0"/>
    </xf>
    <xf numFmtId="4" fontId="10" fillId="0" borderId="28" xfId="0" applyNumberFormat="1" applyFont="1" applyBorder="1" applyAlignment="1" applyProtection="1">
      <alignment horizontal="center" vertical="center" wrapText="1"/>
      <protection locked="0"/>
    </xf>
    <xf numFmtId="4" fontId="10" fillId="0" borderId="26" xfId="0" applyNumberFormat="1" applyFont="1" applyBorder="1" applyAlignment="1" applyProtection="1">
      <alignment horizontal="center" vertical="center" wrapText="1"/>
      <protection locked="0"/>
    </xf>
    <xf numFmtId="4" fontId="10" fillId="3" borderId="55" xfId="0" applyNumberFormat="1" applyFont="1" applyFill="1" applyBorder="1" applyAlignment="1" applyProtection="1">
      <alignment horizontal="center" vertical="center" wrapText="1"/>
      <protection locked="0"/>
    </xf>
    <xf numFmtId="4" fontId="10" fillId="3" borderId="28" xfId="0" applyNumberFormat="1" applyFont="1" applyFill="1" applyBorder="1" applyAlignment="1" applyProtection="1">
      <alignment horizontal="center" vertical="center" wrapText="1"/>
      <protection locked="0"/>
    </xf>
    <xf numFmtId="4" fontId="10" fillId="0" borderId="6" xfId="0" applyNumberFormat="1" applyFont="1" applyBorder="1" applyAlignment="1" applyProtection="1">
      <alignment horizontal="center" vertical="center" wrapText="1"/>
      <protection locked="0"/>
    </xf>
    <xf numFmtId="4" fontId="10" fillId="2" borderId="3" xfId="0" applyNumberFormat="1" applyFont="1" applyFill="1" applyBorder="1" applyAlignment="1">
      <alignment horizontal="center" vertical="center"/>
    </xf>
    <xf numFmtId="4" fontId="10" fillId="2" borderId="27" xfId="0" applyNumberFormat="1" applyFont="1" applyFill="1" applyBorder="1" applyAlignment="1">
      <alignment horizontal="right" wrapText="1"/>
    </xf>
    <xf numFmtId="4" fontId="10" fillId="2" borderId="4" xfId="0" applyNumberFormat="1" applyFont="1" applyFill="1" applyBorder="1" applyAlignment="1">
      <alignment horizontal="center" vertical="center"/>
    </xf>
    <xf numFmtId="4" fontId="10" fillId="2" borderId="29" xfId="0" applyNumberFormat="1" applyFont="1" applyFill="1" applyBorder="1" applyAlignment="1">
      <alignment horizontal="right" wrapText="1"/>
    </xf>
    <xf numFmtId="4" fontId="10" fillId="0" borderId="22" xfId="0" applyNumberFormat="1" applyFont="1" applyBorder="1" applyAlignment="1" applyProtection="1">
      <alignment horizontal="center" vertical="center" wrapText="1"/>
      <protection locked="0"/>
    </xf>
    <xf numFmtId="4" fontId="10" fillId="0" borderId="23" xfId="0" applyNumberFormat="1" applyFont="1" applyBorder="1" applyAlignment="1" applyProtection="1">
      <alignment horizontal="center" vertical="center" wrapText="1"/>
      <protection locked="0"/>
    </xf>
    <xf numFmtId="4" fontId="10" fillId="0" borderId="29" xfId="0" applyNumberFormat="1" applyFont="1" applyBorder="1" applyAlignment="1" applyProtection="1">
      <alignment horizontal="center" vertical="center" wrapText="1"/>
      <protection locked="0"/>
    </xf>
    <xf numFmtId="4" fontId="10" fillId="3" borderId="60" xfId="0" applyNumberFormat="1" applyFont="1" applyFill="1" applyBorder="1" applyAlignment="1" applyProtection="1">
      <alignment horizontal="center" vertical="center" wrapText="1"/>
      <protection locked="0"/>
    </xf>
    <xf numFmtId="4" fontId="10" fillId="0" borderId="4" xfId="0" applyNumberFormat="1" applyFont="1" applyBorder="1" applyAlignment="1" applyProtection="1">
      <alignment horizontal="center" vertical="center" wrapText="1"/>
      <protection locked="0"/>
    </xf>
    <xf numFmtId="165" fontId="17" fillId="2" borderId="44" xfId="0" applyNumberFormat="1" applyFont="1" applyFill="1" applyBorder="1" applyAlignment="1">
      <alignment horizontal="center" vertical="center"/>
    </xf>
    <xf numFmtId="165" fontId="17" fillId="0" borderId="83" xfId="0" applyNumberFormat="1" applyFont="1" applyBorder="1" applyAlignment="1">
      <alignment horizontal="center" vertical="center" wrapText="1"/>
    </xf>
    <xf numFmtId="165" fontId="17" fillId="0" borderId="0" xfId="0" applyNumberFormat="1" applyFont="1" applyAlignment="1">
      <alignment horizontal="center" vertical="center" wrapText="1"/>
    </xf>
    <xf numFmtId="4" fontId="17" fillId="2" borderId="8" xfId="0" applyNumberFormat="1" applyFont="1" applyFill="1" applyBorder="1" applyAlignment="1">
      <alignment horizontal="left" vertical="center" wrapText="1"/>
    </xf>
    <xf numFmtId="165" fontId="17" fillId="2" borderId="27" xfId="0" applyNumberFormat="1" applyFont="1" applyFill="1" applyBorder="1" applyAlignment="1">
      <alignment horizontal="center" vertical="center" wrapText="1"/>
    </xf>
    <xf numFmtId="4" fontId="17" fillId="2" borderId="3" xfId="0" applyNumberFormat="1" applyFont="1" applyFill="1" applyBorder="1" applyAlignment="1">
      <alignment horizontal="center" vertical="center" wrapText="1"/>
    </xf>
    <xf numFmtId="4" fontId="17" fillId="2" borderId="19" xfId="0" applyNumberFormat="1" applyFont="1" applyFill="1" applyBorder="1" applyAlignment="1">
      <alignment horizontal="center" vertical="center" wrapText="1"/>
    </xf>
    <xf numFmtId="4" fontId="17" fillId="2" borderId="20" xfId="0" applyNumberFormat="1" applyFont="1" applyFill="1" applyBorder="1" applyAlignment="1">
      <alignment horizontal="center" vertical="center" wrapText="1"/>
    </xf>
    <xf numFmtId="4" fontId="17" fillId="2" borderId="21" xfId="0" applyNumberFormat="1" applyFont="1" applyFill="1" applyBorder="1" applyAlignment="1">
      <alignment horizontal="center" vertical="center" wrapText="1"/>
    </xf>
    <xf numFmtId="4" fontId="17" fillId="2" borderId="27"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165" fontId="10" fillId="0" borderId="27" xfId="0" applyNumberFormat="1" applyFont="1" applyBorder="1" applyAlignment="1" applyProtection="1">
      <alignment horizontal="center" vertical="center" wrapText="1"/>
      <protection locked="0"/>
    </xf>
    <xf numFmtId="165" fontId="10" fillId="0" borderId="83" xfId="0" applyNumberFormat="1" applyFont="1" applyBorder="1" applyAlignment="1">
      <alignment horizontal="center" vertical="center" wrapText="1"/>
    </xf>
    <xf numFmtId="165" fontId="10" fillId="0" borderId="0" xfId="0" applyNumberFormat="1" applyFont="1" applyAlignment="1">
      <alignment horizontal="center" vertical="center" wrapText="1"/>
    </xf>
    <xf numFmtId="165" fontId="17" fillId="2" borderId="52" xfId="0" applyNumberFormat="1" applyFont="1" applyFill="1" applyBorder="1" applyAlignment="1">
      <alignment horizontal="center" vertical="center" wrapText="1"/>
    </xf>
    <xf numFmtId="165" fontId="17" fillId="3" borderId="52" xfId="0" applyNumberFormat="1" applyFont="1" applyFill="1" applyBorder="1" applyAlignment="1" applyProtection="1">
      <alignment horizontal="center" vertical="center" wrapText="1"/>
      <protection locked="0"/>
    </xf>
    <xf numFmtId="165" fontId="17" fillId="3" borderId="83" xfId="0" applyNumberFormat="1" applyFont="1" applyFill="1" applyBorder="1" applyAlignment="1">
      <alignment horizontal="center" vertical="center" wrapText="1"/>
    </xf>
    <xf numFmtId="165" fontId="10" fillId="3" borderId="83" xfId="0" applyNumberFormat="1" applyFont="1" applyFill="1" applyBorder="1" applyAlignment="1">
      <alignment horizontal="center" vertical="center" wrapText="1"/>
    </xf>
    <xf numFmtId="4" fontId="10" fillId="2" borderId="84" xfId="0" applyNumberFormat="1" applyFont="1" applyFill="1" applyBorder="1" applyAlignment="1">
      <alignment horizontal="center" vertical="center" wrapText="1"/>
    </xf>
    <xf numFmtId="165" fontId="10" fillId="0" borderId="29" xfId="0" applyNumberFormat="1" applyFont="1" applyBorder="1" applyAlignment="1" applyProtection="1">
      <alignment horizontal="center" vertical="center" wrapText="1"/>
      <protection locked="0"/>
    </xf>
    <xf numFmtId="4" fontId="10" fillId="2" borderId="8" xfId="0" applyNumberFormat="1" applyFont="1" applyFill="1" applyBorder="1" applyAlignment="1">
      <alignment horizontal="center" vertical="center" wrapText="1"/>
    </xf>
    <xf numFmtId="165" fontId="10" fillId="3" borderId="27" xfId="0" applyNumberFormat="1" applyFont="1" applyFill="1" applyBorder="1" applyAlignment="1" applyProtection="1">
      <alignment horizontal="center" vertical="center" wrapText="1"/>
      <protection locked="0"/>
    </xf>
    <xf numFmtId="165" fontId="10" fillId="3" borderId="29" xfId="0" applyNumberFormat="1" applyFont="1" applyFill="1" applyBorder="1" applyAlignment="1" applyProtection="1">
      <alignment horizontal="center" vertical="center" wrapText="1"/>
      <protection locked="0"/>
    </xf>
    <xf numFmtId="165" fontId="10" fillId="0" borderId="30" xfId="0" applyNumberFormat="1" applyFont="1" applyBorder="1" applyAlignment="1" applyProtection="1">
      <alignment horizontal="center" vertical="center" wrapText="1"/>
      <protection locked="0"/>
    </xf>
    <xf numFmtId="4" fontId="10" fillId="2" borderId="7" xfId="0" applyNumberFormat="1" applyFont="1" applyFill="1" applyBorder="1" applyAlignment="1">
      <alignment horizontal="center" vertical="center" wrapText="1"/>
    </xf>
    <xf numFmtId="4" fontId="10" fillId="2" borderId="39" xfId="0" applyNumberFormat="1" applyFont="1" applyFill="1" applyBorder="1" applyAlignment="1">
      <alignment horizontal="center" vertical="center" wrapText="1"/>
    </xf>
    <xf numFmtId="4" fontId="10" fillId="2" borderId="31" xfId="0" applyNumberFormat="1" applyFont="1" applyFill="1" applyBorder="1" applyAlignment="1">
      <alignment horizontal="center" vertical="center" wrapText="1"/>
    </xf>
    <xf numFmtId="4" fontId="10" fillId="2" borderId="32"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82" xfId="0" applyNumberFormat="1" applyFont="1" applyFill="1" applyBorder="1" applyAlignment="1">
      <alignment horizontal="center" vertical="center" wrapText="1"/>
    </xf>
    <xf numFmtId="165" fontId="17" fillId="0" borderId="29" xfId="0" applyNumberFormat="1" applyFont="1" applyBorder="1" applyAlignment="1" applyProtection="1">
      <alignment horizontal="center" vertical="center" wrapText="1"/>
      <protection locked="0"/>
    </xf>
    <xf numFmtId="4" fontId="17" fillId="2" borderId="22" xfId="0" applyNumberFormat="1" applyFont="1" applyFill="1" applyBorder="1" applyAlignment="1">
      <alignment horizontal="center" vertical="center" wrapText="1"/>
    </xf>
    <xf numFmtId="4" fontId="17" fillId="2" borderId="23" xfId="0" applyNumberFormat="1" applyFont="1" applyFill="1" applyBorder="1" applyAlignment="1">
      <alignment horizontal="center" vertical="center" wrapText="1"/>
    </xf>
    <xf numFmtId="4" fontId="17" fillId="2" borderId="24" xfId="0" applyNumberFormat="1" applyFont="1" applyFill="1" applyBorder="1" applyAlignment="1">
      <alignment horizontal="center" vertical="center" wrapText="1"/>
    </xf>
    <xf numFmtId="4" fontId="17" fillId="2" borderId="60" xfId="0" applyNumberFormat="1" applyFont="1" applyFill="1" applyBorder="1" applyAlignment="1">
      <alignment horizontal="center" vertical="center" wrapText="1"/>
    </xf>
    <xf numFmtId="4" fontId="19" fillId="2" borderId="26" xfId="0" applyNumberFormat="1" applyFont="1" applyFill="1" applyBorder="1" applyAlignment="1">
      <alignment horizontal="right" vertical="center" wrapText="1"/>
    </xf>
    <xf numFmtId="165" fontId="10" fillId="0" borderId="26" xfId="0" applyNumberFormat="1" applyFont="1" applyBorder="1" applyAlignment="1" applyProtection="1">
      <alignment horizontal="center" vertical="center" wrapText="1"/>
      <protection locked="0"/>
    </xf>
    <xf numFmtId="4" fontId="10" fillId="2" borderId="37" xfId="0" applyNumberFormat="1" applyFont="1" applyFill="1" applyBorder="1" applyAlignment="1">
      <alignment horizontal="center" vertical="center" wrapText="1"/>
    </xf>
    <xf numFmtId="4" fontId="10" fillId="2" borderId="38" xfId="0" applyNumberFormat="1" applyFont="1" applyFill="1" applyBorder="1" applyAlignment="1">
      <alignment horizontal="center" vertical="center" wrapText="1"/>
    </xf>
    <xf numFmtId="4" fontId="10" fillId="2" borderId="28" xfId="0" applyNumberFormat="1" applyFont="1" applyFill="1" applyBorder="1" applyAlignment="1">
      <alignment horizontal="center" vertical="center" wrapText="1"/>
    </xf>
    <xf numFmtId="4" fontId="10" fillId="2" borderId="55" xfId="0" applyNumberFormat="1" applyFont="1" applyFill="1" applyBorder="1" applyAlignment="1">
      <alignment horizontal="center" vertical="center" wrapText="1"/>
    </xf>
    <xf numFmtId="4" fontId="19" fillId="2" borderId="29" xfId="0" applyNumberFormat="1" applyFont="1" applyFill="1" applyBorder="1" applyAlignment="1">
      <alignment horizontal="right" vertical="center" wrapText="1"/>
    </xf>
    <xf numFmtId="4" fontId="17" fillId="2" borderId="85" xfId="0" applyNumberFormat="1" applyFont="1" applyFill="1" applyBorder="1" applyAlignment="1">
      <alignment horizontal="center" vertical="center" wrapText="1"/>
    </xf>
    <xf numFmtId="4" fontId="17" fillId="2" borderId="86" xfId="0" applyNumberFormat="1" applyFont="1" applyFill="1" applyBorder="1" applyAlignment="1">
      <alignment horizontal="center" vertical="center" wrapText="1"/>
    </xf>
    <xf numFmtId="4" fontId="19" fillId="2" borderId="13" xfId="0" applyNumberFormat="1" applyFont="1" applyFill="1" applyBorder="1" applyAlignment="1">
      <alignment horizontal="center" vertical="center" wrapText="1"/>
    </xf>
    <xf numFmtId="4" fontId="19" fillId="2" borderId="14" xfId="0" applyNumberFormat="1" applyFont="1" applyFill="1" applyBorder="1" applyAlignment="1">
      <alignment horizontal="center" vertical="center" wrapText="1"/>
    </xf>
    <xf numFmtId="4" fontId="19" fillId="2" borderId="15" xfId="0" applyNumberFormat="1" applyFont="1" applyFill="1" applyBorder="1" applyAlignment="1">
      <alignment horizontal="center" vertical="center" wrapText="1"/>
    </xf>
    <xf numFmtId="4" fontId="17" fillId="2" borderId="87" xfId="0" applyNumberFormat="1" applyFont="1" applyFill="1" applyBorder="1" applyAlignment="1">
      <alignment horizontal="center" vertical="center" wrapText="1"/>
    </xf>
    <xf numFmtId="4" fontId="19" fillId="2" borderId="88" xfId="0" applyNumberFormat="1" applyFont="1" applyFill="1" applyBorder="1" applyAlignment="1">
      <alignment horizontal="center" vertical="center" wrapText="1"/>
    </xf>
    <xf numFmtId="4" fontId="19" fillId="2" borderId="14" xfId="0" applyNumberFormat="1" applyFont="1" applyFill="1" applyBorder="1" applyAlignment="1" applyProtection="1">
      <alignment horizontal="center" vertical="center" wrapText="1"/>
      <protection hidden="1"/>
    </xf>
    <xf numFmtId="4" fontId="19" fillId="2" borderId="15" xfId="0" applyNumberFormat="1" applyFont="1" applyFill="1" applyBorder="1" applyAlignment="1" applyProtection="1">
      <alignment horizontal="center" vertical="center" wrapText="1"/>
      <protection hidden="1"/>
    </xf>
    <xf numFmtId="4" fontId="7" fillId="2" borderId="87" xfId="0" applyNumberFormat="1" applyFont="1" applyFill="1" applyBorder="1" applyAlignment="1">
      <alignment horizontal="center" vertical="center" wrapText="1"/>
    </xf>
    <xf numFmtId="0" fontId="10" fillId="2" borderId="26" xfId="0" applyFont="1" applyFill="1" applyBorder="1" applyAlignment="1">
      <alignment horizontal="center" vertical="center"/>
    </xf>
    <xf numFmtId="0" fontId="10" fillId="2" borderId="26" xfId="0" applyFont="1" applyFill="1" applyBorder="1" applyAlignment="1">
      <alignment horizontal="left" vertical="center" wrapText="1"/>
    </xf>
    <xf numFmtId="2" fontId="17" fillId="2" borderId="89" xfId="0" applyNumberFormat="1" applyFont="1" applyFill="1" applyBorder="1" applyAlignment="1">
      <alignment horizontal="center" vertical="center" wrapText="1"/>
    </xf>
    <xf numFmtId="2" fontId="17" fillId="2" borderId="5" xfId="0" applyNumberFormat="1" applyFont="1" applyFill="1" applyBorder="1" applyAlignment="1">
      <alignment horizontal="center" vertical="center" wrapText="1"/>
    </xf>
    <xf numFmtId="2" fontId="17" fillId="2" borderId="90" xfId="0" applyNumberFormat="1" applyFont="1" applyFill="1" applyBorder="1" applyAlignment="1">
      <alignment horizontal="center" vertical="center" wrapText="1"/>
    </xf>
    <xf numFmtId="2" fontId="17" fillId="2" borderId="91" xfId="0" applyNumberFormat="1" applyFont="1" applyFill="1" applyBorder="1" applyAlignment="1">
      <alignment horizontal="center" vertical="center" wrapText="1"/>
    </xf>
    <xf numFmtId="2" fontId="17" fillId="2" borderId="92" xfId="0" applyNumberFormat="1" applyFont="1" applyFill="1" applyBorder="1" applyAlignment="1">
      <alignment horizontal="center" vertical="center" wrapText="1"/>
    </xf>
    <xf numFmtId="2" fontId="17" fillId="2" borderId="93" xfId="0" applyNumberFormat="1" applyFont="1" applyFill="1" applyBorder="1" applyAlignment="1">
      <alignment horizontal="center" vertical="center" wrapText="1"/>
    </xf>
    <xf numFmtId="2" fontId="17" fillId="2" borderId="18" xfId="0" applyNumberFormat="1" applyFont="1" applyFill="1" applyBorder="1" applyAlignment="1">
      <alignment horizontal="center" vertical="center" wrapText="1"/>
    </xf>
    <xf numFmtId="2" fontId="17" fillId="2" borderId="53" xfId="0" applyNumberFormat="1" applyFont="1" applyFill="1" applyBorder="1" applyAlignment="1">
      <alignment horizontal="center" vertical="center" wrapText="1"/>
    </xf>
    <xf numFmtId="2" fontId="10" fillId="2" borderId="94" xfId="0" applyNumberFormat="1" applyFont="1" applyFill="1" applyBorder="1" applyAlignment="1">
      <alignment horizontal="center" vertical="center" wrapText="1"/>
    </xf>
    <xf numFmtId="2" fontId="10" fillId="2" borderId="3" xfId="0" applyNumberFormat="1" applyFont="1" applyFill="1" applyBorder="1" applyAlignment="1">
      <alignment horizontal="center" vertical="center" wrapText="1"/>
    </xf>
    <xf numFmtId="2" fontId="10" fillId="0" borderId="95" xfId="0" applyNumberFormat="1" applyFont="1" applyBorder="1" applyAlignment="1" applyProtection="1">
      <alignment horizontal="center" vertical="center" wrapText="1"/>
      <protection locked="0"/>
    </xf>
    <xf numFmtId="2" fontId="10" fillId="0" borderId="96" xfId="0" applyNumberFormat="1" applyFont="1" applyBorder="1" applyAlignment="1" applyProtection="1">
      <alignment horizontal="center" vertical="center" wrapText="1"/>
      <protection locked="0"/>
    </xf>
    <xf numFmtId="2" fontId="10" fillId="0" borderId="6" xfId="0" applyNumberFormat="1" applyFont="1" applyBorder="1" applyAlignment="1" applyProtection="1">
      <alignment horizontal="center" vertical="center" wrapText="1"/>
      <protection locked="0"/>
    </xf>
    <xf numFmtId="2" fontId="10" fillId="2" borderId="56" xfId="0" applyNumberFormat="1" applyFont="1" applyFill="1" applyBorder="1" applyAlignment="1">
      <alignment horizontal="center" vertical="center" wrapText="1"/>
    </xf>
    <xf numFmtId="2" fontId="10" fillId="3" borderId="97" xfId="0" applyNumberFormat="1" applyFont="1" applyFill="1" applyBorder="1" applyAlignment="1" applyProtection="1">
      <alignment horizontal="center" vertical="center" wrapText="1"/>
      <protection locked="0"/>
    </xf>
    <xf numFmtId="2" fontId="10" fillId="3" borderId="28" xfId="0" applyNumberFormat="1" applyFont="1" applyFill="1" applyBorder="1" applyAlignment="1" applyProtection="1">
      <alignment horizontal="center" vertical="center" wrapText="1"/>
      <protection locked="0"/>
    </xf>
    <xf numFmtId="2" fontId="10" fillId="0" borderId="51" xfId="0" applyNumberFormat="1" applyFont="1" applyBorder="1" applyAlignment="1" applyProtection="1">
      <alignment horizontal="center" vertical="center" wrapText="1"/>
      <protection locked="0"/>
    </xf>
    <xf numFmtId="0" fontId="10" fillId="2" borderId="83" xfId="0" applyFont="1" applyFill="1" applyBorder="1" applyAlignment="1">
      <alignment horizontal="center" vertical="center"/>
    </xf>
    <xf numFmtId="2" fontId="10" fillId="2" borderId="98" xfId="0" applyNumberFormat="1" applyFont="1" applyFill="1" applyBorder="1" applyAlignment="1">
      <alignment horizontal="center" vertical="center" wrapText="1"/>
    </xf>
    <xf numFmtId="2" fontId="10" fillId="2" borderId="4" xfId="0" applyNumberFormat="1" applyFont="1" applyFill="1" applyBorder="1" applyAlignment="1">
      <alignment horizontal="center" vertical="center" wrapText="1"/>
    </xf>
    <xf numFmtId="2" fontId="10" fillId="0" borderId="99" xfId="0" applyNumberFormat="1" applyFont="1" applyBorder="1" applyAlignment="1" applyProtection="1">
      <alignment horizontal="center" vertical="center" wrapText="1"/>
      <protection locked="0"/>
    </xf>
    <xf numFmtId="2" fontId="10" fillId="0" borderId="100" xfId="0" applyNumberFormat="1" applyFont="1" applyBorder="1" applyAlignment="1" applyProtection="1">
      <alignment horizontal="center" vertical="center" wrapText="1"/>
      <protection locked="0"/>
    </xf>
    <xf numFmtId="2" fontId="10" fillId="0" borderId="57" xfId="0" applyNumberFormat="1" applyFont="1" applyBorder="1" applyAlignment="1" applyProtection="1">
      <alignment horizontal="center" vertical="center" wrapText="1"/>
      <protection locked="0"/>
    </xf>
    <xf numFmtId="2" fontId="10" fillId="3" borderId="101" xfId="0" applyNumberFormat="1" applyFont="1" applyFill="1" applyBorder="1" applyAlignment="1" applyProtection="1">
      <alignment horizontal="center" vertical="center" wrapText="1"/>
      <protection locked="0"/>
    </xf>
    <xf numFmtId="2" fontId="10" fillId="3" borderId="102" xfId="0" applyNumberFormat="1" applyFont="1" applyFill="1" applyBorder="1" applyAlignment="1" applyProtection="1">
      <alignment horizontal="center" vertical="center" wrapText="1"/>
      <protection locked="0"/>
    </xf>
    <xf numFmtId="2" fontId="10" fillId="0" borderId="103" xfId="0" applyNumberFormat="1" applyFont="1" applyBorder="1" applyAlignment="1" applyProtection="1">
      <alignment horizontal="center" vertical="center" wrapText="1"/>
      <protection locked="0"/>
    </xf>
    <xf numFmtId="0" fontId="10" fillId="2" borderId="52" xfId="0" applyFont="1" applyFill="1" applyBorder="1" applyAlignment="1">
      <alignment horizontal="center" vertical="center"/>
    </xf>
    <xf numFmtId="0" fontId="10" fillId="2" borderId="52" xfId="0" applyFont="1" applyFill="1" applyBorder="1" applyAlignment="1">
      <alignment horizontal="left" vertical="center" wrapText="1"/>
    </xf>
    <xf numFmtId="0" fontId="10" fillId="2" borderId="27" xfId="0" applyFont="1" applyFill="1" applyBorder="1" applyAlignment="1">
      <alignment horizontal="center" vertical="center"/>
    </xf>
    <xf numFmtId="0" fontId="10" fillId="2" borderId="27" xfId="0" applyFont="1" applyFill="1" applyBorder="1" applyAlignment="1">
      <alignment horizontal="left" vertical="center" wrapText="1"/>
    </xf>
    <xf numFmtId="2" fontId="10" fillId="0" borderId="97" xfId="0" applyNumberFormat="1" applyFont="1" applyBorder="1" applyAlignment="1" applyProtection="1">
      <alignment horizontal="center" vertical="center" wrapText="1"/>
      <protection locked="0"/>
    </xf>
    <xf numFmtId="2" fontId="10" fillId="0" borderId="28" xfId="0" applyNumberFormat="1"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0" fontId="10" fillId="2" borderId="29" xfId="0" applyFont="1" applyFill="1" applyBorder="1" applyAlignment="1">
      <alignment horizontal="left" vertical="center" wrapText="1"/>
    </xf>
    <xf numFmtId="2" fontId="10" fillId="0" borderId="101" xfId="0" applyNumberFormat="1" applyFont="1" applyBorder="1" applyAlignment="1" applyProtection="1">
      <alignment horizontal="center" vertical="center" wrapText="1"/>
      <protection locked="0"/>
    </xf>
    <xf numFmtId="2" fontId="10" fillId="0" borderId="102" xfId="0" applyNumberFormat="1" applyFont="1" applyBorder="1" applyAlignment="1" applyProtection="1">
      <alignment horizontal="center" vertical="center" wrapText="1"/>
      <protection locked="0"/>
    </xf>
    <xf numFmtId="2" fontId="10" fillId="2" borderId="59" xfId="0" applyNumberFormat="1" applyFont="1" applyFill="1" applyBorder="1" applyAlignment="1">
      <alignment horizontal="center" vertical="center" wrapText="1"/>
    </xf>
    <xf numFmtId="0" fontId="10" fillId="2" borderId="40" xfId="0" applyFont="1" applyFill="1" applyBorder="1" applyAlignment="1">
      <alignment horizontal="center" vertical="center"/>
    </xf>
    <xf numFmtId="0" fontId="10" fillId="2" borderId="40" xfId="0" applyFont="1" applyFill="1" applyBorder="1" applyAlignment="1">
      <alignment horizontal="left" vertical="center" wrapText="1"/>
    </xf>
    <xf numFmtId="2" fontId="10" fillId="2" borderId="104" xfId="0" applyNumberFormat="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2" fontId="10" fillId="0" borderId="105" xfId="0" applyNumberFormat="1" applyFont="1" applyBorder="1" applyAlignment="1" applyProtection="1">
      <alignment horizontal="center" vertical="center" wrapText="1"/>
      <protection locked="0"/>
    </xf>
    <xf numFmtId="2" fontId="10" fillId="0" borderId="106" xfId="0" applyNumberFormat="1" applyFont="1" applyBorder="1" applyAlignment="1" applyProtection="1">
      <alignment horizontal="center" vertical="center" wrapText="1"/>
      <protection locked="0"/>
    </xf>
    <xf numFmtId="2" fontId="10" fillId="0" borderId="2" xfId="0" applyNumberFormat="1" applyFont="1" applyBorder="1" applyAlignment="1" applyProtection="1">
      <alignment horizontal="center" vertical="center" wrapText="1"/>
      <protection locked="0"/>
    </xf>
    <xf numFmtId="2" fontId="10" fillId="0" borderId="107" xfId="0" applyNumberFormat="1" applyFont="1" applyBorder="1" applyAlignment="1" applyProtection="1">
      <alignment horizontal="center" vertical="center" wrapText="1"/>
      <protection locked="0"/>
    </xf>
    <xf numFmtId="2" fontId="10" fillId="0" borderId="12" xfId="0" applyNumberFormat="1" applyFont="1" applyBorder="1" applyAlignment="1" applyProtection="1">
      <alignment horizontal="center" vertical="center" wrapText="1"/>
      <protection locked="0"/>
    </xf>
    <xf numFmtId="2" fontId="10" fillId="0" borderId="41" xfId="0" applyNumberFormat="1" applyFont="1" applyBorder="1" applyAlignment="1" applyProtection="1">
      <alignment horizontal="center" vertical="center" wrapText="1"/>
      <protection locked="0"/>
    </xf>
    <xf numFmtId="4" fontId="10" fillId="2" borderId="27" xfId="0" applyNumberFormat="1" applyFont="1" applyFill="1" applyBorder="1" applyAlignment="1">
      <alignment horizontal="left" wrapText="1"/>
    </xf>
    <xf numFmtId="2" fontId="10" fillId="2" borderId="108" xfId="0" applyNumberFormat="1" applyFont="1" applyFill="1" applyBorder="1" applyAlignment="1">
      <alignment horizontal="center" vertical="center" wrapText="1"/>
    </xf>
    <xf numFmtId="2" fontId="10" fillId="0" borderId="109" xfId="0" applyNumberFormat="1" applyFont="1" applyBorder="1" applyAlignment="1" applyProtection="1">
      <alignment horizontal="center" vertical="center" wrapText="1"/>
      <protection locked="0"/>
    </xf>
    <xf numFmtId="2" fontId="10" fillId="0" borderId="108" xfId="0" applyNumberFormat="1" applyFont="1" applyBorder="1" applyAlignment="1" applyProtection="1">
      <alignment horizontal="center" vertical="center" wrapText="1"/>
      <protection locked="0"/>
    </xf>
    <xf numFmtId="2" fontId="10" fillId="0" borderId="110" xfId="0" applyNumberFormat="1" applyFont="1" applyBorder="1" applyAlignment="1" applyProtection="1">
      <alignment horizontal="center" vertical="center" wrapText="1"/>
      <protection locked="0"/>
    </xf>
    <xf numFmtId="2" fontId="10" fillId="0" borderId="84" xfId="0" applyNumberFormat="1" applyFont="1" applyBorder="1" applyAlignment="1" applyProtection="1">
      <alignment horizontal="center" vertical="center" wrapText="1"/>
      <protection locked="0"/>
    </xf>
    <xf numFmtId="2" fontId="10" fillId="0" borderId="111" xfId="0" applyNumberFormat="1" applyFont="1" applyBorder="1" applyAlignment="1" applyProtection="1">
      <alignment horizontal="center" vertical="center" wrapText="1"/>
      <protection locked="0"/>
    </xf>
    <xf numFmtId="2" fontId="10" fillId="3" borderId="112" xfId="0" applyNumberFormat="1" applyFont="1" applyFill="1" applyBorder="1" applyAlignment="1" applyProtection="1">
      <alignment horizontal="center" vertical="center" wrapText="1"/>
      <protection locked="0"/>
    </xf>
    <xf numFmtId="2" fontId="10" fillId="3" borderId="8" xfId="0" applyNumberFormat="1" applyFont="1" applyFill="1" applyBorder="1" applyAlignment="1" applyProtection="1">
      <alignment horizontal="center" vertical="center" wrapText="1"/>
      <protection locked="0"/>
    </xf>
    <xf numFmtId="2" fontId="10" fillId="0" borderId="3" xfId="0" applyNumberFormat="1" applyFont="1" applyBorder="1" applyAlignment="1" applyProtection="1">
      <alignment horizontal="center" vertical="center" wrapText="1"/>
      <protection locked="0"/>
    </xf>
    <xf numFmtId="165" fontId="5" fillId="0" borderId="83" xfId="0" applyNumberFormat="1" applyFont="1" applyBorder="1"/>
    <xf numFmtId="2" fontId="10" fillId="2" borderId="57" xfId="0" applyNumberFormat="1" applyFont="1" applyFill="1" applyBorder="1" applyAlignment="1">
      <alignment horizontal="center" vertical="center" wrapText="1"/>
    </xf>
    <xf numFmtId="2" fontId="10" fillId="2" borderId="6" xfId="0" applyNumberFormat="1" applyFont="1" applyFill="1" applyBorder="1" applyAlignment="1">
      <alignment horizontal="center" vertical="center" wrapText="1"/>
    </xf>
    <xf numFmtId="2" fontId="10" fillId="3" borderId="21" xfId="0" applyNumberFormat="1" applyFont="1" applyFill="1" applyBorder="1" applyAlignment="1" applyProtection="1">
      <alignment horizontal="center" vertical="center" wrapText="1"/>
      <protection locked="0"/>
    </xf>
    <xf numFmtId="2" fontId="10" fillId="0" borderId="56" xfId="0" applyNumberFormat="1" applyFont="1" applyBorder="1" applyAlignment="1" applyProtection="1">
      <alignment horizontal="center" vertical="center" wrapText="1"/>
      <protection locked="0"/>
    </xf>
    <xf numFmtId="2" fontId="10" fillId="3" borderId="107" xfId="0" applyNumberFormat="1" applyFont="1" applyFill="1" applyBorder="1" applyAlignment="1" applyProtection="1">
      <alignment horizontal="center" vertical="center" wrapText="1"/>
      <protection locked="0"/>
    </xf>
    <xf numFmtId="2" fontId="10" fillId="3" borderId="12" xfId="0" applyNumberFormat="1" applyFont="1" applyFill="1" applyBorder="1" applyAlignment="1" applyProtection="1">
      <alignment horizontal="center" vertical="center" wrapText="1"/>
      <protection locked="0"/>
    </xf>
    <xf numFmtId="0" fontId="10" fillId="2" borderId="62" xfId="0" applyFont="1" applyFill="1" applyBorder="1" applyAlignment="1">
      <alignment horizontal="center" vertical="center"/>
    </xf>
    <xf numFmtId="0" fontId="10" fillId="2" borderId="62" xfId="0" applyFont="1" applyFill="1" applyBorder="1" applyAlignment="1">
      <alignment horizontal="left" vertical="center" wrapText="1"/>
    </xf>
    <xf numFmtId="2" fontId="10" fillId="2" borderId="113" xfId="0" applyNumberFormat="1" applyFont="1" applyFill="1" applyBorder="1" applyAlignment="1">
      <alignment horizontal="center" vertical="center" wrapText="1"/>
    </xf>
    <xf numFmtId="2" fontId="10" fillId="2" borderId="61" xfId="0" applyNumberFormat="1" applyFont="1" applyFill="1" applyBorder="1" applyAlignment="1">
      <alignment horizontal="center" vertical="center" wrapText="1"/>
    </xf>
    <xf numFmtId="2" fontId="10" fillId="0" borderId="114" xfId="0" applyNumberFormat="1" applyFont="1" applyBorder="1" applyAlignment="1" applyProtection="1">
      <alignment horizontal="center" vertical="center" wrapText="1"/>
      <protection locked="0"/>
    </xf>
    <xf numFmtId="2" fontId="10" fillId="0" borderId="115" xfId="0" applyNumberFormat="1" applyFont="1" applyBorder="1" applyAlignment="1" applyProtection="1">
      <alignment horizontal="center" vertical="center" wrapText="1"/>
      <protection locked="0"/>
    </xf>
    <xf numFmtId="2" fontId="10" fillId="0" borderId="61" xfId="0" applyNumberFormat="1" applyFont="1" applyBorder="1" applyAlignment="1" applyProtection="1">
      <alignment horizontal="center" vertical="center" wrapText="1"/>
      <protection locked="0"/>
    </xf>
    <xf numFmtId="2" fontId="10" fillId="3" borderId="116" xfId="0" applyNumberFormat="1" applyFont="1" applyFill="1" applyBorder="1" applyAlignment="1" applyProtection="1">
      <alignment horizontal="center" vertical="center" wrapText="1"/>
      <protection locked="0"/>
    </xf>
    <xf numFmtId="2" fontId="10" fillId="3" borderId="42" xfId="0" applyNumberFormat="1" applyFont="1" applyFill="1" applyBorder="1" applyAlignment="1" applyProtection="1">
      <alignment horizontal="center" vertical="center" wrapText="1"/>
      <protection locked="0"/>
    </xf>
    <xf numFmtId="2" fontId="10" fillId="0" borderId="65" xfId="0" applyNumberFormat="1" applyFont="1" applyBorder="1" applyAlignment="1" applyProtection="1">
      <alignment horizontal="center" vertical="center" wrapText="1"/>
      <protection locked="0"/>
    </xf>
    <xf numFmtId="4" fontId="17" fillId="2" borderId="117" xfId="0" applyNumberFormat="1" applyFont="1" applyFill="1" applyBorder="1" applyAlignment="1">
      <alignment horizontal="center" vertical="center"/>
    </xf>
    <xf numFmtId="4" fontId="17" fillId="2" borderId="118" xfId="0" applyNumberFormat="1" applyFont="1" applyFill="1" applyBorder="1" applyAlignment="1">
      <alignment horizontal="center" vertical="center"/>
    </xf>
    <xf numFmtId="4" fontId="17" fillId="2" borderId="118" xfId="0" applyNumberFormat="1" applyFont="1" applyFill="1" applyBorder="1" applyAlignment="1">
      <alignment horizontal="left" vertical="center" wrapText="1"/>
    </xf>
    <xf numFmtId="165" fontId="17" fillId="2" borderId="119" xfId="0" applyNumberFormat="1" applyFont="1" applyFill="1" applyBorder="1" applyAlignment="1">
      <alignment horizontal="center" vertical="center"/>
    </xf>
    <xf numFmtId="4" fontId="17" fillId="2" borderId="120" xfId="0" applyNumberFormat="1" applyFont="1" applyFill="1" applyBorder="1" applyAlignment="1">
      <alignment horizontal="center" vertical="center"/>
    </xf>
    <xf numFmtId="4" fontId="17" fillId="2" borderId="121" xfId="0" applyNumberFormat="1" applyFont="1" applyFill="1" applyBorder="1" applyAlignment="1">
      <alignment horizontal="center" vertical="center"/>
    </xf>
    <xf numFmtId="4" fontId="17" fillId="2" borderId="122" xfId="0" applyNumberFormat="1" applyFont="1" applyFill="1" applyBorder="1" applyAlignment="1">
      <alignment horizontal="center" vertical="center"/>
    </xf>
    <xf numFmtId="4" fontId="17" fillId="2" borderId="123" xfId="0" applyNumberFormat="1" applyFont="1" applyFill="1" applyBorder="1" applyAlignment="1">
      <alignment horizontal="center" vertical="center"/>
    </xf>
    <xf numFmtId="4" fontId="17" fillId="2" borderId="124" xfId="0" applyNumberFormat="1" applyFont="1" applyFill="1" applyBorder="1" applyAlignment="1">
      <alignment horizontal="center" vertical="center"/>
    </xf>
    <xf numFmtId="4" fontId="17" fillId="2" borderId="125" xfId="0" applyNumberFormat="1" applyFont="1" applyFill="1" applyBorder="1" applyAlignment="1">
      <alignment horizontal="center" vertical="center"/>
    </xf>
    <xf numFmtId="2" fontId="5" fillId="0" borderId="0" xfId="0" applyNumberFormat="1" applyFont="1"/>
    <xf numFmtId="165" fontId="10" fillId="0" borderId="27" xfId="0" applyNumberFormat="1" applyFont="1" applyBorder="1" applyAlignment="1" applyProtection="1">
      <alignment horizontal="center" vertical="center"/>
      <protection locked="0"/>
    </xf>
    <xf numFmtId="4" fontId="10" fillId="2" borderId="19" xfId="0" applyNumberFormat="1" applyFont="1" applyFill="1" applyBorder="1" applyAlignment="1">
      <alignment horizontal="center" vertical="center"/>
    </xf>
    <xf numFmtId="4" fontId="10" fillId="2" borderId="20" xfId="0" applyNumberFormat="1" applyFont="1" applyFill="1" applyBorder="1" applyAlignment="1">
      <alignment horizontal="center" vertical="center"/>
    </xf>
    <xf numFmtId="4" fontId="10" fillId="2" borderId="21" xfId="0" applyNumberFormat="1" applyFont="1" applyFill="1" applyBorder="1" applyAlignment="1">
      <alignment horizontal="center" vertical="center"/>
    </xf>
    <xf numFmtId="4" fontId="10" fillId="2" borderId="8" xfId="0" applyNumberFormat="1" applyFont="1" applyFill="1" applyBorder="1" applyAlignment="1">
      <alignment horizontal="center" vertical="center"/>
    </xf>
    <xf numFmtId="4" fontId="10" fillId="2" borderId="9" xfId="0" applyNumberFormat="1" applyFont="1" applyFill="1" applyBorder="1" applyAlignment="1">
      <alignment horizontal="center" vertical="center"/>
    </xf>
    <xf numFmtId="4" fontId="10" fillId="2" borderId="56" xfId="0" applyNumberFormat="1" applyFont="1" applyFill="1" applyBorder="1" applyAlignment="1">
      <alignment horizontal="center" vertical="center"/>
    </xf>
    <xf numFmtId="4" fontId="17" fillId="2" borderId="25" xfId="0" applyNumberFormat="1" applyFont="1" applyFill="1" applyBorder="1" applyAlignment="1">
      <alignment horizontal="center" vertical="center" wrapText="1"/>
    </xf>
    <xf numFmtId="4" fontId="19" fillId="2" borderId="126" xfId="0" applyNumberFormat="1" applyFont="1" applyFill="1" applyBorder="1" applyAlignment="1">
      <alignment horizontal="center" vertical="center"/>
    </xf>
    <xf numFmtId="4" fontId="19" fillId="2" borderId="127" xfId="0" applyNumberFormat="1" applyFont="1" applyFill="1" applyBorder="1" applyAlignment="1">
      <alignment horizontal="right" vertical="center" wrapText="1"/>
    </xf>
    <xf numFmtId="4" fontId="10" fillId="2" borderId="127" xfId="0" applyNumberFormat="1" applyFont="1" applyFill="1" applyBorder="1" applyAlignment="1">
      <alignment horizontal="center" vertical="center" wrapText="1"/>
    </xf>
    <xf numFmtId="4" fontId="10" fillId="2" borderId="128" xfId="0" applyNumberFormat="1" applyFont="1" applyFill="1" applyBorder="1" applyAlignment="1">
      <alignment horizontal="center" vertical="center" wrapText="1"/>
    </xf>
    <xf numFmtId="165" fontId="17" fillId="2" borderId="26" xfId="0" applyNumberFormat="1" applyFont="1" applyFill="1" applyBorder="1" applyAlignment="1">
      <alignment horizontal="center" vertical="center" wrapText="1"/>
    </xf>
    <xf numFmtId="4" fontId="17" fillId="2" borderId="50" xfId="0" applyNumberFormat="1" applyFont="1" applyFill="1" applyBorder="1" applyAlignment="1">
      <alignment horizontal="center" vertical="center" wrapText="1"/>
    </xf>
    <xf numFmtId="4" fontId="17" fillId="2" borderId="55" xfId="0" applyNumberFormat="1" applyFont="1" applyFill="1" applyBorder="1" applyAlignment="1">
      <alignment horizontal="center" vertical="center" wrapText="1"/>
    </xf>
    <xf numFmtId="165" fontId="17" fillId="0" borderId="52" xfId="0" applyNumberFormat="1" applyFont="1" applyBorder="1" applyAlignment="1" applyProtection="1">
      <alignment horizontal="center" vertical="center" wrapText="1"/>
      <protection locked="0"/>
    </xf>
    <xf numFmtId="166" fontId="17" fillId="2" borderId="54" xfId="0" applyNumberFormat="1" applyFont="1" applyFill="1" applyBorder="1" applyAlignment="1">
      <alignment horizontal="center" vertical="center" wrapText="1"/>
    </xf>
    <xf numFmtId="166" fontId="17" fillId="2" borderId="18" xfId="0" applyNumberFormat="1" applyFont="1" applyFill="1" applyBorder="1" applyAlignment="1">
      <alignment horizontal="center" vertical="center" wrapText="1"/>
    </xf>
    <xf numFmtId="4" fontId="10" fillId="2" borderId="58" xfId="0" applyNumberFormat="1" applyFont="1" applyFill="1" applyBorder="1" applyAlignment="1">
      <alignment horizontal="center" vertical="center" wrapText="1"/>
    </xf>
    <xf numFmtId="4" fontId="19" fillId="2" borderId="12" xfId="0" applyNumberFormat="1" applyFont="1" applyFill="1" applyBorder="1" applyAlignment="1" applyProtection="1">
      <alignment horizontal="center" vertical="center" wrapText="1"/>
      <protection hidden="1"/>
    </xf>
    <xf numFmtId="4" fontId="19" fillId="2" borderId="30" xfId="0" applyNumberFormat="1" applyFont="1" applyFill="1" applyBorder="1" applyAlignment="1">
      <alignment horizontal="right" vertical="center" wrapText="1"/>
    </xf>
    <xf numFmtId="4" fontId="17" fillId="2" borderId="30" xfId="0" applyNumberFormat="1" applyFont="1" applyFill="1" applyBorder="1" applyAlignment="1">
      <alignment horizontal="center" vertical="center" wrapText="1"/>
    </xf>
    <xf numFmtId="4" fontId="17" fillId="2" borderId="7" xfId="0" applyNumberFormat="1" applyFont="1" applyFill="1" applyBorder="1" applyAlignment="1">
      <alignment horizontal="center" vertical="center" wrapText="1"/>
    </xf>
    <xf numFmtId="4" fontId="17" fillId="0" borderId="39" xfId="0" applyNumberFormat="1" applyFont="1" applyBorder="1" applyAlignment="1" applyProtection="1">
      <alignment horizontal="center" vertical="center" wrapText="1"/>
      <protection locked="0"/>
    </xf>
    <xf numFmtId="4" fontId="17" fillId="0" borderId="31" xfId="0" applyNumberFormat="1" applyFont="1" applyBorder="1" applyAlignment="1" applyProtection="1">
      <alignment horizontal="center" vertical="center" wrapText="1"/>
      <protection locked="0"/>
    </xf>
    <xf numFmtId="4" fontId="17" fillId="0" borderId="32" xfId="0" applyNumberFormat="1" applyFont="1" applyBorder="1" applyAlignment="1" applyProtection="1">
      <alignment horizontal="center" vertical="center" wrapText="1"/>
      <protection locked="0"/>
    </xf>
    <xf numFmtId="4" fontId="17" fillId="0" borderId="127" xfId="0" applyNumberFormat="1" applyFont="1" applyBorder="1" applyAlignment="1" applyProtection="1">
      <alignment horizontal="center" vertical="center" wrapText="1"/>
      <protection locked="0"/>
    </xf>
    <xf numFmtId="4" fontId="17" fillId="0" borderId="7" xfId="0" applyNumberFormat="1" applyFont="1" applyBorder="1" applyAlignment="1" applyProtection="1">
      <alignment horizontal="center" vertical="center" wrapText="1"/>
      <protection locked="0"/>
    </xf>
    <xf numFmtId="4" fontId="17" fillId="0" borderId="128" xfId="0" applyNumberFormat="1" applyFont="1" applyBorder="1" applyAlignment="1" applyProtection="1">
      <alignment horizontal="center" vertical="center" wrapText="1"/>
      <protection locked="0"/>
    </xf>
    <xf numFmtId="4" fontId="17" fillId="0" borderId="82" xfId="0" applyNumberFormat="1" applyFont="1" applyBorder="1" applyAlignment="1" applyProtection="1">
      <alignment horizontal="center" vertical="center" wrapText="1"/>
      <protection locked="0"/>
    </xf>
    <xf numFmtId="0" fontId="1" fillId="0" borderId="0" xfId="0" applyFont="1" applyAlignment="1">
      <alignment wrapText="1"/>
    </xf>
    <xf numFmtId="0" fontId="1" fillId="0" borderId="0" xfId="0" applyFont="1"/>
    <xf numFmtId="0" fontId="5" fillId="2" borderId="20" xfId="0" applyFont="1" applyFill="1" applyBorder="1"/>
    <xf numFmtId="4" fontId="5" fillId="2" borderId="20" xfId="0" applyNumberFormat="1" applyFont="1" applyFill="1" applyBorder="1"/>
    <xf numFmtId="0" fontId="65" fillId="0" borderId="0" xfId="1"/>
    <xf numFmtId="4" fontId="65" fillId="0" borderId="0" xfId="1" applyNumberFormat="1"/>
    <xf numFmtId="0" fontId="65" fillId="0" borderId="1" xfId="1" applyBorder="1" applyAlignment="1">
      <alignment horizontal="left"/>
    </xf>
    <xf numFmtId="0" fontId="65" fillId="0" borderId="1" xfId="1" applyBorder="1"/>
    <xf numFmtId="4" fontId="65" fillId="0" borderId="1" xfId="1" applyNumberFormat="1" applyBorder="1"/>
    <xf numFmtId="0" fontId="21" fillId="0" borderId="1" xfId="1" applyFont="1" applyBorder="1" applyAlignment="1">
      <alignment horizontal="left"/>
    </xf>
    <xf numFmtId="0" fontId="16" fillId="2" borderId="13" xfId="1" applyFont="1" applyFill="1" applyBorder="1" applyAlignment="1">
      <alignment horizontal="center" vertical="center"/>
    </xf>
    <xf numFmtId="0" fontId="16" fillId="2" borderId="14" xfId="1" applyFont="1" applyFill="1" applyBorder="1" applyAlignment="1">
      <alignment horizontal="center" vertical="center"/>
    </xf>
    <xf numFmtId="4" fontId="17" fillId="2" borderId="14" xfId="1" applyNumberFormat="1" applyFont="1" applyFill="1" applyBorder="1" applyAlignment="1">
      <alignment horizontal="center" vertical="center"/>
    </xf>
    <xf numFmtId="0" fontId="17" fillId="2" borderId="15"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46" xfId="1" applyFont="1" applyFill="1" applyBorder="1" applyAlignment="1">
      <alignment horizontal="center" vertical="center" wrapText="1"/>
    </xf>
    <xf numFmtId="4" fontId="16" fillId="0" borderId="46" xfId="1" applyNumberFormat="1" applyFont="1" applyBorder="1" applyAlignment="1" applyProtection="1">
      <alignment horizontal="center" vertical="center"/>
      <protection locked="0"/>
    </xf>
    <xf numFmtId="0" fontId="6" fillId="2" borderId="47" xfId="1" applyFont="1" applyFill="1" applyBorder="1" applyAlignment="1">
      <alignment horizontal="center" vertical="center"/>
    </xf>
    <xf numFmtId="4" fontId="16" fillId="2" borderId="46" xfId="1" applyNumberFormat="1" applyFont="1" applyFill="1" applyBorder="1" applyAlignment="1">
      <alignment horizontal="center" vertical="center"/>
    </xf>
    <xf numFmtId="0" fontId="6" fillId="2" borderId="37" xfId="1" applyFont="1" applyFill="1" applyBorder="1" applyAlignment="1">
      <alignment horizontal="center" vertical="center" wrapText="1"/>
    </xf>
    <xf numFmtId="0" fontId="6" fillId="2" borderId="38" xfId="1" applyFont="1" applyFill="1" applyBorder="1" applyAlignment="1">
      <alignment vertical="center" wrapText="1"/>
    </xf>
    <xf numFmtId="4" fontId="6" fillId="2" borderId="38" xfId="1" applyNumberFormat="1" applyFont="1" applyFill="1" applyBorder="1" applyAlignment="1">
      <alignment horizontal="center" vertical="center"/>
    </xf>
    <xf numFmtId="0" fontId="16" fillId="2" borderId="17" xfId="1" applyFont="1" applyFill="1" applyBorder="1" applyAlignment="1">
      <alignment horizontal="left" vertical="center" wrapText="1"/>
    </xf>
    <xf numFmtId="0" fontId="6" fillId="2" borderId="20" xfId="1" applyFont="1" applyFill="1" applyBorder="1" applyAlignment="1">
      <alignment horizontal="left" vertical="center" wrapText="1"/>
    </xf>
    <xf numFmtId="4" fontId="6" fillId="0" borderId="20" xfId="1" applyNumberFormat="1" applyFont="1" applyBorder="1" applyAlignment="1" applyProtection="1">
      <alignment horizontal="center" vertical="center"/>
      <protection locked="0"/>
    </xf>
    <xf numFmtId="0" fontId="6" fillId="2" borderId="23" xfId="1" applyFont="1" applyFill="1" applyBorder="1" applyAlignment="1">
      <alignment horizontal="left" vertical="center" wrapText="1"/>
    </xf>
    <xf numFmtId="4" fontId="6" fillId="0" borderId="23" xfId="1" applyNumberFormat="1" applyFont="1" applyBorder="1" applyAlignment="1" applyProtection="1">
      <alignment horizontal="center" vertical="center"/>
      <protection locked="0"/>
    </xf>
    <xf numFmtId="0" fontId="16" fillId="2" borderId="39" xfId="1" applyFont="1" applyFill="1" applyBorder="1" applyAlignment="1">
      <alignment horizontal="center" vertical="center" wrapText="1"/>
    </xf>
    <xf numFmtId="0" fontId="16" fillId="2" borderId="31" xfId="1" applyFont="1" applyFill="1" applyBorder="1" applyAlignment="1">
      <alignment horizontal="left" vertical="center" wrapText="1"/>
    </xf>
    <xf numFmtId="4" fontId="16" fillId="2" borderId="31" xfId="1" applyNumberFormat="1" applyFont="1" applyFill="1" applyBorder="1" applyAlignment="1">
      <alignment horizontal="center" vertical="center"/>
    </xf>
    <xf numFmtId="0" fontId="16" fillId="2" borderId="20" xfId="1" applyFont="1" applyFill="1" applyBorder="1" applyAlignment="1">
      <alignment horizontal="center" vertical="center" wrapText="1"/>
    </xf>
    <xf numFmtId="4" fontId="16" fillId="2" borderId="20" xfId="1" applyNumberFormat="1" applyFont="1" applyFill="1" applyBorder="1" applyAlignment="1">
      <alignment horizontal="center" vertical="center"/>
    </xf>
    <xf numFmtId="165" fontId="16" fillId="2" borderId="31" xfId="1" applyNumberFormat="1" applyFont="1" applyFill="1" applyBorder="1" applyAlignment="1">
      <alignment horizontal="center" vertical="center"/>
    </xf>
    <xf numFmtId="0" fontId="11" fillId="0" borderId="1" xfId="0" applyFont="1" applyBorder="1" applyAlignment="1">
      <alignment horizontal="left"/>
    </xf>
    <xf numFmtId="0" fontId="11" fillId="0" borderId="1" xfId="0" applyFont="1" applyBorder="1"/>
    <xf numFmtId="0" fontId="15" fillId="0" borderId="1" xfId="0" applyFont="1" applyBorder="1" applyAlignment="1">
      <alignment horizontal="left"/>
    </xf>
    <xf numFmtId="0" fontId="17" fillId="2" borderId="2" xfId="0" applyFont="1" applyFill="1" applyBorder="1" applyAlignment="1">
      <alignment horizontal="center" vertical="center"/>
    </xf>
    <xf numFmtId="0" fontId="17" fillId="2" borderId="40" xfId="0" applyFont="1" applyFill="1" applyBorder="1" applyAlignment="1">
      <alignment horizontal="center" vertical="center" wrapText="1"/>
    </xf>
    <xf numFmtId="4" fontId="19" fillId="2" borderId="129" xfId="0" applyNumberFormat="1" applyFont="1" applyFill="1" applyBorder="1" applyAlignment="1">
      <alignment horizontal="center" vertical="center" wrapText="1"/>
    </xf>
    <xf numFmtId="0" fontId="17" fillId="2" borderId="43" xfId="0" applyFont="1" applyFill="1" applyBorder="1" applyAlignment="1">
      <alignment horizontal="center" vertical="center"/>
    </xf>
    <xf numFmtId="4" fontId="17" fillId="2" borderId="43" xfId="0" applyNumberFormat="1" applyFont="1" applyFill="1" applyBorder="1" applyAlignment="1">
      <alignment horizontal="center" vertical="center" wrapText="1"/>
    </xf>
    <xf numFmtId="4" fontId="17" fillId="2" borderId="45" xfId="0" applyNumberFormat="1" applyFont="1" applyFill="1" applyBorder="1" applyAlignment="1">
      <alignment horizontal="center" vertical="center" wrapText="1"/>
    </xf>
    <xf numFmtId="4" fontId="17" fillId="2" borderId="46" xfId="0" applyNumberFormat="1" applyFont="1" applyFill="1" applyBorder="1" applyAlignment="1">
      <alignment horizontal="center" vertical="center" wrapText="1"/>
    </xf>
    <xf numFmtId="4" fontId="17" fillId="2" borderId="117" xfId="0" applyNumberFormat="1" applyFont="1" applyFill="1" applyBorder="1" applyAlignment="1">
      <alignment horizontal="center" vertical="center" wrapText="1"/>
    </xf>
    <xf numFmtId="4" fontId="17" fillId="2" borderId="48" xfId="0" applyNumberFormat="1" applyFont="1" applyFill="1" applyBorder="1" applyAlignment="1">
      <alignment horizontal="center" vertical="center" wrapText="1"/>
    </xf>
    <xf numFmtId="4" fontId="17" fillId="2" borderId="47" xfId="0" applyNumberFormat="1" applyFont="1" applyFill="1" applyBorder="1" applyAlignment="1">
      <alignment horizontal="center" vertical="center" wrapText="1"/>
    </xf>
    <xf numFmtId="0" fontId="17" fillId="2" borderId="6" xfId="0" applyFont="1" applyFill="1" applyBorder="1" applyAlignment="1">
      <alignment horizontal="center" vertical="center"/>
    </xf>
    <xf numFmtId="0" fontId="17" fillId="2" borderId="38" xfId="0" applyFont="1" applyFill="1" applyBorder="1" applyAlignment="1">
      <alignment horizontal="center" vertical="center" wrapText="1"/>
    </xf>
    <xf numFmtId="0" fontId="19" fillId="2" borderId="6" xfId="0" applyFont="1" applyFill="1" applyBorder="1" applyAlignment="1">
      <alignment horizontal="center" vertical="center"/>
    </xf>
    <xf numFmtId="0" fontId="19" fillId="2" borderId="20" xfId="0" applyFont="1" applyFill="1" applyBorder="1" applyAlignment="1">
      <alignment horizontal="right" vertical="center" wrapText="1"/>
    </xf>
    <xf numFmtId="0" fontId="17" fillId="2" borderId="20" xfId="0" applyFont="1" applyFill="1" applyBorder="1" applyAlignment="1">
      <alignment horizontal="center" vertical="center" wrapText="1"/>
    </xf>
    <xf numFmtId="4" fontId="17" fillId="2" borderId="8" xfId="0" applyNumberFormat="1" applyFont="1" applyFill="1" applyBorder="1" applyAlignment="1">
      <alignment horizontal="center" vertical="center" wrapText="1"/>
    </xf>
    <xf numFmtId="0" fontId="17" fillId="2" borderId="20" xfId="0" applyFont="1" applyFill="1" applyBorder="1" applyAlignment="1">
      <alignment horizontal="center" wrapText="1"/>
    </xf>
    <xf numFmtId="0" fontId="19" fillId="2" borderId="20" xfId="0" applyFont="1" applyFill="1" applyBorder="1" applyAlignment="1">
      <alignment horizontal="right" wrapText="1"/>
    </xf>
    <xf numFmtId="4" fontId="10" fillId="2" borderId="37" xfId="0" applyNumberFormat="1" applyFont="1" applyFill="1" applyBorder="1" applyAlignment="1">
      <alignment horizontal="center" vertical="center"/>
    </xf>
    <xf numFmtId="4" fontId="10" fillId="2" borderId="38" xfId="0" applyNumberFormat="1" applyFont="1" applyFill="1" applyBorder="1" applyAlignment="1">
      <alignment horizontal="center" vertical="center"/>
    </xf>
    <xf numFmtId="4" fontId="17" fillId="2" borderId="51" xfId="0" applyNumberFormat="1" applyFont="1" applyFill="1" applyBorder="1" applyAlignment="1">
      <alignment horizontal="center" vertical="center"/>
    </xf>
    <xf numFmtId="0" fontId="19" fillId="2" borderId="23" xfId="0" applyFont="1" applyFill="1" applyBorder="1" applyAlignment="1">
      <alignment horizontal="right" wrapText="1"/>
    </xf>
    <xf numFmtId="4" fontId="10" fillId="2" borderId="55" xfId="0" applyNumberFormat="1" applyFont="1" applyFill="1" applyBorder="1" applyAlignment="1">
      <alignment horizontal="center" vertical="center"/>
    </xf>
    <xf numFmtId="0" fontId="19" fillId="2" borderId="23" xfId="0" applyFont="1" applyFill="1" applyBorder="1" applyAlignment="1">
      <alignment horizontal="left" wrapText="1"/>
    </xf>
    <xf numFmtId="0" fontId="17" fillId="2" borderId="23" xfId="0" applyFont="1" applyFill="1" applyBorder="1" applyAlignment="1">
      <alignment horizontal="center" wrapText="1"/>
    </xf>
    <xf numFmtId="4" fontId="17" fillId="2" borderId="3" xfId="0" applyNumberFormat="1" applyFont="1" applyFill="1" applyBorder="1" applyAlignment="1">
      <alignment horizontal="center" vertical="center"/>
    </xf>
    <xf numFmtId="4" fontId="17" fillId="2" borderId="19" xfId="0" applyNumberFormat="1" applyFont="1" applyFill="1" applyBorder="1" applyAlignment="1">
      <alignment horizontal="center" vertical="center"/>
    </xf>
    <xf numFmtId="4" fontId="17" fillId="2" borderId="20" xfId="0" applyNumberFormat="1" applyFont="1" applyFill="1" applyBorder="1" applyAlignment="1">
      <alignment horizontal="center" vertical="center"/>
    </xf>
    <xf numFmtId="4" fontId="17" fillId="2" borderId="8" xfId="0" applyNumberFormat="1" applyFont="1" applyFill="1" applyBorder="1" applyAlignment="1">
      <alignment horizontal="center" vertical="center"/>
    </xf>
    <xf numFmtId="4" fontId="17" fillId="2" borderId="56" xfId="0" applyNumberFormat="1" applyFont="1" applyFill="1" applyBorder="1" applyAlignment="1">
      <alignment horizontal="center" vertical="center"/>
    </xf>
    <xf numFmtId="0" fontId="19" fillId="2" borderId="4" xfId="0" applyFont="1" applyFill="1" applyBorder="1" applyAlignment="1">
      <alignment horizontal="center" vertical="center"/>
    </xf>
    <xf numFmtId="0" fontId="19" fillId="2" borderId="4" xfId="0" applyFont="1" applyFill="1" applyBorder="1" applyAlignment="1">
      <alignment horizontal="right" wrapText="1"/>
    </xf>
    <xf numFmtId="4" fontId="10" fillId="2" borderId="22" xfId="0" applyNumberFormat="1" applyFont="1" applyFill="1" applyBorder="1" applyAlignment="1">
      <alignment horizontal="center" vertical="center"/>
    </xf>
    <xf numFmtId="4" fontId="10" fillId="2" borderId="23" xfId="0" applyNumberFormat="1" applyFont="1" applyFill="1" applyBorder="1" applyAlignment="1">
      <alignment horizontal="center" vertical="center"/>
    </xf>
    <xf numFmtId="4" fontId="17" fillId="2" borderId="59" xfId="0" applyNumberFormat="1" applyFont="1" applyFill="1" applyBorder="1" applyAlignment="1">
      <alignment horizontal="center" vertical="center"/>
    </xf>
    <xf numFmtId="0" fontId="19" fillId="2" borderId="3" xfId="0" applyFont="1" applyFill="1" applyBorder="1" applyAlignment="1">
      <alignment horizontal="right" wrapText="1"/>
    </xf>
    <xf numFmtId="0" fontId="17" fillId="2" borderId="3" xfId="0" applyFont="1" applyFill="1" applyBorder="1" applyAlignment="1">
      <alignment horizontal="center" vertical="center"/>
    </xf>
    <xf numFmtId="0" fontId="17" fillId="2" borderId="3" xfId="0" applyFont="1" applyFill="1" applyBorder="1" applyAlignment="1">
      <alignment horizontal="center" wrapText="1"/>
    </xf>
    <xf numFmtId="0" fontId="19" fillId="2" borderId="3" xfId="0" applyFont="1" applyFill="1" applyBorder="1" applyAlignment="1">
      <alignment horizontal="center" vertical="center"/>
    </xf>
    <xf numFmtId="0" fontId="19" fillId="0" borderId="3" xfId="0" applyFont="1" applyBorder="1" applyAlignment="1" applyProtection="1">
      <alignment horizontal="right" wrapText="1"/>
      <protection locked="0"/>
    </xf>
    <xf numFmtId="0" fontId="19" fillId="2" borderId="57" xfId="0" applyFont="1" applyFill="1" applyBorder="1" applyAlignment="1">
      <alignment horizontal="center" vertical="center"/>
    </xf>
    <xf numFmtId="0" fontId="19" fillId="0" borderId="57" xfId="0" applyFont="1" applyBorder="1" applyAlignment="1" applyProtection="1">
      <alignment horizontal="right" wrapText="1"/>
      <protection locked="0"/>
    </xf>
    <xf numFmtId="4" fontId="17" fillId="2" borderId="83" xfId="0" applyNumberFormat="1" applyFont="1" applyFill="1" applyBorder="1" applyAlignment="1">
      <alignment horizontal="center" vertical="center" wrapText="1"/>
    </xf>
    <xf numFmtId="4" fontId="17" fillId="2" borderId="57" xfId="0" applyNumberFormat="1" applyFont="1" applyFill="1" applyBorder="1" applyAlignment="1">
      <alignment horizontal="center" vertical="center"/>
    </xf>
    <xf numFmtId="4" fontId="10" fillId="2" borderId="130" xfId="0" applyNumberFormat="1" applyFont="1" applyFill="1" applyBorder="1" applyAlignment="1">
      <alignment horizontal="center" vertical="center"/>
    </xf>
    <xf numFmtId="4" fontId="10" fillId="2" borderId="35" xfId="0" applyNumberFormat="1" applyFont="1" applyFill="1" applyBorder="1" applyAlignment="1">
      <alignment horizontal="center" vertical="center"/>
    </xf>
    <xf numFmtId="4" fontId="10" fillId="2" borderId="58" xfId="0" applyNumberFormat="1" applyFont="1" applyFill="1" applyBorder="1" applyAlignment="1">
      <alignment horizontal="center" vertical="center"/>
    </xf>
    <xf numFmtId="4" fontId="17" fillId="2" borderId="103" xfId="0" applyNumberFormat="1" applyFont="1" applyFill="1" applyBorder="1" applyAlignment="1">
      <alignment horizontal="center" vertical="center"/>
    </xf>
    <xf numFmtId="4" fontId="10" fillId="2" borderId="57" xfId="0" applyNumberFormat="1" applyFont="1" applyFill="1" applyBorder="1" applyAlignment="1">
      <alignment horizontal="center" vertical="center"/>
    </xf>
    <xf numFmtId="4" fontId="10" fillId="0" borderId="50" xfId="0" applyNumberFormat="1" applyFont="1" applyBorder="1" applyAlignment="1" applyProtection="1">
      <alignment horizontal="center" vertical="center" wrapText="1"/>
      <protection locked="0"/>
    </xf>
    <xf numFmtId="4" fontId="10" fillId="0" borderId="37" xfId="0" applyNumberFormat="1" applyFont="1" applyBorder="1" applyAlignment="1" applyProtection="1">
      <alignment horizontal="center" vertical="center"/>
      <protection locked="0"/>
    </xf>
    <xf numFmtId="4" fontId="10" fillId="0" borderId="38" xfId="0" applyNumberFormat="1" applyFont="1" applyBorder="1" applyAlignment="1" applyProtection="1">
      <alignment horizontal="center" vertical="center"/>
      <protection locked="0"/>
    </xf>
    <xf numFmtId="4" fontId="10" fillId="0" borderId="50" xfId="0" applyNumberFormat="1" applyFont="1" applyBorder="1" applyAlignment="1" applyProtection="1">
      <alignment horizontal="center" vertical="center"/>
      <protection locked="0"/>
    </xf>
    <xf numFmtId="4" fontId="10" fillId="0" borderId="6" xfId="0" applyNumberFormat="1" applyFont="1" applyBorder="1" applyAlignment="1" applyProtection="1">
      <alignment horizontal="center" vertical="center"/>
      <protection locked="0"/>
    </xf>
    <xf numFmtId="4" fontId="10" fillId="0" borderId="28" xfId="0" applyNumberFormat="1" applyFont="1" applyBorder="1" applyAlignment="1" applyProtection="1">
      <alignment horizontal="center" vertical="center"/>
      <protection locked="0"/>
    </xf>
    <xf numFmtId="4" fontId="17" fillId="2" borderId="21" xfId="0" applyNumberFormat="1" applyFont="1" applyFill="1" applyBorder="1" applyAlignment="1">
      <alignment horizontal="center" vertical="center"/>
    </xf>
    <xf numFmtId="4" fontId="10" fillId="0" borderId="22" xfId="0" applyNumberFormat="1" applyFont="1" applyBorder="1" applyAlignment="1" applyProtection="1">
      <alignment horizontal="center" vertical="center"/>
      <protection locked="0"/>
    </xf>
    <xf numFmtId="4" fontId="10" fillId="0" borderId="23" xfId="0" applyNumberFormat="1" applyFont="1" applyBorder="1" applyAlignment="1" applyProtection="1">
      <alignment horizontal="center" vertical="center"/>
      <protection locked="0"/>
    </xf>
    <xf numFmtId="4" fontId="10" fillId="0" borderId="58" xfId="0" applyNumberFormat="1" applyFont="1" applyBorder="1" applyAlignment="1" applyProtection="1">
      <alignment horizontal="center" vertical="center"/>
      <protection locked="0"/>
    </xf>
    <xf numFmtId="4" fontId="10" fillId="0" borderId="4" xfId="0" applyNumberFormat="1" applyFont="1" applyBorder="1" applyAlignment="1" applyProtection="1">
      <alignment horizontal="center" vertical="center"/>
      <protection locked="0"/>
    </xf>
    <xf numFmtId="4" fontId="10" fillId="0" borderId="24" xfId="0" applyNumberFormat="1" applyFont="1" applyBorder="1" applyAlignment="1" applyProtection="1">
      <alignment horizontal="center" vertical="center"/>
      <protection locked="0"/>
    </xf>
    <xf numFmtId="4" fontId="10" fillId="0" borderId="19" xfId="0" applyNumberFormat="1" applyFont="1" applyBorder="1" applyAlignment="1" applyProtection="1">
      <alignment horizontal="center" vertical="center"/>
      <protection locked="0"/>
    </xf>
    <xf numFmtId="4" fontId="10" fillId="0" borderId="20" xfId="0" applyNumberFormat="1" applyFont="1" applyBorder="1" applyAlignment="1" applyProtection="1">
      <alignment horizontal="center" vertical="center"/>
      <protection locked="0"/>
    </xf>
    <xf numFmtId="4" fontId="10" fillId="0" borderId="8" xfId="0" applyNumberFormat="1" applyFont="1" applyBorder="1" applyAlignment="1" applyProtection="1">
      <alignment horizontal="center" vertical="center"/>
      <protection locked="0"/>
    </xf>
    <xf numFmtId="4" fontId="10" fillId="0" borderId="3" xfId="0" applyNumberFormat="1" applyFont="1" applyBorder="1" applyAlignment="1" applyProtection="1">
      <alignment horizontal="center" vertical="center"/>
      <protection locked="0"/>
    </xf>
    <xf numFmtId="4" fontId="10" fillId="0" borderId="21" xfId="0" applyNumberFormat="1" applyFont="1" applyBorder="1" applyAlignment="1" applyProtection="1">
      <alignment horizontal="center" vertical="center"/>
      <protection locked="0"/>
    </xf>
    <xf numFmtId="4" fontId="10" fillId="0" borderId="130" xfId="0" applyNumberFormat="1" applyFont="1" applyBorder="1" applyAlignment="1" applyProtection="1">
      <alignment horizontal="center" vertical="center"/>
      <protection locked="0"/>
    </xf>
    <xf numFmtId="4" fontId="10" fillId="0" borderId="35" xfId="0" applyNumberFormat="1" applyFont="1" applyBorder="1" applyAlignment="1" applyProtection="1">
      <alignment horizontal="center" vertical="center"/>
      <protection locked="0"/>
    </xf>
    <xf numFmtId="4" fontId="10" fillId="0" borderId="131" xfId="0" applyNumberFormat="1" applyFont="1" applyBorder="1" applyAlignment="1" applyProtection="1">
      <alignment horizontal="center" vertical="center"/>
      <protection locked="0"/>
    </xf>
    <xf numFmtId="4" fontId="10" fillId="0" borderId="57" xfId="0" applyNumberFormat="1" applyFont="1" applyBorder="1" applyAlignment="1" applyProtection="1">
      <alignment horizontal="center" vertical="center"/>
      <protection locked="0"/>
    </xf>
    <xf numFmtId="4" fontId="10" fillId="0" borderId="102" xfId="0" applyNumberFormat="1" applyFont="1" applyBorder="1" applyAlignment="1" applyProtection="1">
      <alignment horizontal="center" vertical="center"/>
      <protection locked="0"/>
    </xf>
    <xf numFmtId="4" fontId="17" fillId="0" borderId="57" xfId="0" applyNumberFormat="1" applyFont="1" applyBorder="1" applyAlignment="1" applyProtection="1">
      <alignment horizontal="center" vertical="center" wrapText="1"/>
      <protection locked="0"/>
    </xf>
    <xf numFmtId="4" fontId="11" fillId="0" borderId="0" xfId="0" applyNumberFormat="1" applyFont="1"/>
    <xf numFmtId="4" fontId="10" fillId="2" borderId="50" xfId="0" applyNumberFormat="1" applyFont="1" applyFill="1" applyBorder="1" applyAlignment="1">
      <alignment horizontal="center" vertical="center" wrapText="1"/>
    </xf>
    <xf numFmtId="4" fontId="10" fillId="2" borderId="51" xfId="0" applyNumberFormat="1" applyFont="1" applyFill="1" applyBorder="1" applyAlignment="1">
      <alignment horizontal="center" vertical="center" wrapText="1"/>
    </xf>
    <xf numFmtId="0" fontId="19" fillId="2" borderId="7" xfId="0" applyFont="1" applyFill="1" applyBorder="1" applyAlignment="1">
      <alignment horizontal="center" vertical="center"/>
    </xf>
    <xf numFmtId="4" fontId="10" fillId="2" borderId="126" xfId="0" applyNumberFormat="1" applyFont="1" applyFill="1" applyBorder="1" applyAlignment="1">
      <alignment horizontal="center" vertical="center" wrapText="1"/>
    </xf>
    <xf numFmtId="4" fontId="10" fillId="2" borderId="130" xfId="0" applyNumberFormat="1" applyFont="1" applyFill="1" applyBorder="1" applyAlignment="1">
      <alignment horizontal="center" vertical="center" wrapText="1"/>
    </xf>
    <xf numFmtId="4" fontId="10" fillId="2" borderId="35" xfId="0" applyNumberFormat="1" applyFont="1" applyFill="1" applyBorder="1" applyAlignment="1">
      <alignment horizontal="center" vertical="center" wrapText="1"/>
    </xf>
    <xf numFmtId="4" fontId="10" fillId="2" borderId="131" xfId="0" applyNumberFormat="1" applyFont="1" applyFill="1" applyBorder="1" applyAlignment="1">
      <alignment horizontal="center" vertical="center" wrapText="1"/>
    </xf>
    <xf numFmtId="4" fontId="10" fillId="2" borderId="57" xfId="0" applyNumberFormat="1" applyFont="1" applyFill="1" applyBorder="1" applyAlignment="1">
      <alignment horizontal="center" vertical="center" wrapText="1"/>
    </xf>
    <xf numFmtId="4" fontId="10" fillId="2" borderId="103" xfId="0" applyNumberFormat="1" applyFont="1" applyFill="1" applyBorder="1" applyAlignment="1">
      <alignment horizontal="center" vertical="center" wrapText="1"/>
    </xf>
    <xf numFmtId="4" fontId="10" fillId="2" borderId="10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 fontId="19" fillId="2" borderId="132" xfId="0" applyNumberFormat="1" applyFont="1" applyFill="1" applyBorder="1" applyAlignment="1">
      <alignment horizontal="center" vertical="center" wrapText="1"/>
    </xf>
    <xf numFmtId="4" fontId="19" fillId="2" borderId="10" xfId="0" applyNumberFormat="1" applyFont="1" applyFill="1" applyBorder="1" applyAlignment="1" applyProtection="1">
      <alignment horizontal="center" vertical="center" wrapText="1"/>
      <protection hidden="1"/>
    </xf>
    <xf numFmtId="0" fontId="10" fillId="2" borderId="6" xfId="0" applyFont="1" applyFill="1" applyBorder="1" applyAlignment="1">
      <alignment horizontal="left" vertical="center" wrapText="1"/>
    </xf>
    <xf numFmtId="2" fontId="17" fillId="2" borderId="26"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xf>
    <xf numFmtId="2" fontId="10" fillId="0" borderId="16" xfId="0" applyNumberFormat="1" applyFont="1" applyBorder="1" applyAlignment="1" applyProtection="1">
      <alignment horizontal="center" vertical="center"/>
      <protection locked="0"/>
    </xf>
    <xf numFmtId="2" fontId="10" fillId="0" borderId="17" xfId="0" applyNumberFormat="1" applyFont="1" applyBorder="1" applyAlignment="1" applyProtection="1">
      <alignment horizontal="center" vertical="center"/>
      <protection locked="0"/>
    </xf>
    <xf numFmtId="2" fontId="10" fillId="0" borderId="18" xfId="0" applyNumberFormat="1" applyFont="1" applyBorder="1" applyAlignment="1" applyProtection="1">
      <alignment horizontal="center" vertical="center"/>
      <protection locked="0"/>
    </xf>
    <xf numFmtId="2" fontId="10" fillId="0" borderId="25" xfId="0" applyNumberFormat="1" applyFont="1" applyBorder="1" applyAlignment="1" applyProtection="1">
      <alignment horizontal="center" vertical="center"/>
      <protection locked="0"/>
    </xf>
    <xf numFmtId="2" fontId="10" fillId="0" borderId="5" xfId="0" applyNumberFormat="1" applyFont="1" applyBorder="1" applyAlignment="1" applyProtection="1">
      <alignment horizontal="center" vertical="center"/>
      <protection locked="0"/>
    </xf>
    <xf numFmtId="2" fontId="17" fillId="2" borderId="51" xfId="0" applyNumberFormat="1" applyFont="1" applyFill="1" applyBorder="1" applyAlignment="1">
      <alignment horizontal="center" vertical="center"/>
    </xf>
    <xf numFmtId="2" fontId="10" fillId="0" borderId="53" xfId="0" applyNumberFormat="1" applyFont="1" applyBorder="1" applyAlignment="1" applyProtection="1">
      <alignment horizontal="center" vertical="center"/>
      <protection locked="0"/>
    </xf>
    <xf numFmtId="0" fontId="10" fillId="2" borderId="3" xfId="0" applyFont="1" applyFill="1" applyBorder="1" applyAlignment="1">
      <alignment horizontal="left" vertical="center" wrapText="1"/>
    </xf>
    <xf numFmtId="2" fontId="17" fillId="2" borderId="27"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xf>
    <xf numFmtId="2" fontId="10" fillId="0" borderId="19" xfId="0" applyNumberFormat="1" applyFont="1" applyBorder="1" applyAlignment="1" applyProtection="1">
      <alignment horizontal="center" vertical="center"/>
      <protection locked="0"/>
    </xf>
    <xf numFmtId="2" fontId="10" fillId="0" borderId="20" xfId="0" applyNumberFormat="1" applyFont="1" applyBorder="1" applyAlignment="1" applyProtection="1">
      <alignment horizontal="center" vertical="center"/>
      <protection locked="0"/>
    </xf>
    <xf numFmtId="2" fontId="10" fillId="0" borderId="21" xfId="0" applyNumberFormat="1" applyFont="1" applyBorder="1" applyAlignment="1" applyProtection="1">
      <alignment horizontal="center" vertical="center"/>
      <protection locked="0"/>
    </xf>
    <xf numFmtId="2" fontId="10" fillId="0" borderId="8" xfId="0" applyNumberFormat="1" applyFont="1" applyBorder="1" applyAlignment="1" applyProtection="1">
      <alignment horizontal="center" vertical="center"/>
      <protection locked="0"/>
    </xf>
    <xf numFmtId="2" fontId="10" fillId="0" borderId="3" xfId="0" applyNumberFormat="1" applyFont="1" applyBorder="1" applyAlignment="1" applyProtection="1">
      <alignment horizontal="center" vertical="center"/>
      <protection locked="0"/>
    </xf>
    <xf numFmtId="2" fontId="10" fillId="0" borderId="56" xfId="0" applyNumberFormat="1" applyFont="1" applyBorder="1" applyAlignment="1" applyProtection="1">
      <alignment horizontal="center" vertical="center"/>
      <protection locked="0"/>
    </xf>
    <xf numFmtId="0" fontId="10" fillId="2" borderId="4" xfId="0" applyFont="1" applyFill="1" applyBorder="1" applyAlignment="1">
      <alignment horizontal="left" vertical="center" wrapText="1"/>
    </xf>
    <xf numFmtId="2" fontId="17" fillId="2" borderId="29" xfId="0" applyNumberFormat="1" applyFont="1" applyFill="1" applyBorder="1" applyAlignment="1">
      <alignment horizontal="center" vertical="center" wrapText="1"/>
    </xf>
    <xf numFmtId="2" fontId="17" fillId="2" borderId="4" xfId="0" applyNumberFormat="1" applyFont="1" applyFill="1" applyBorder="1" applyAlignment="1">
      <alignment horizontal="center" vertical="center"/>
    </xf>
    <xf numFmtId="2" fontId="10" fillId="0" borderId="22" xfId="0" applyNumberFormat="1" applyFont="1" applyBorder="1" applyAlignment="1" applyProtection="1">
      <alignment horizontal="center" vertical="center"/>
      <protection locked="0"/>
    </xf>
    <xf numFmtId="2" fontId="10" fillId="0" borderId="23" xfId="0" applyNumberFormat="1" applyFont="1" applyBorder="1" applyAlignment="1" applyProtection="1">
      <alignment horizontal="center" vertical="center"/>
      <protection locked="0"/>
    </xf>
    <xf numFmtId="2" fontId="10" fillId="0" borderId="24" xfId="0" applyNumberFormat="1" applyFont="1" applyBorder="1" applyAlignment="1" applyProtection="1">
      <alignment horizontal="center" vertical="center"/>
      <protection locked="0"/>
    </xf>
    <xf numFmtId="2" fontId="10" fillId="0" borderId="58" xfId="0" applyNumberFormat="1" applyFont="1" applyBorder="1" applyAlignment="1" applyProtection="1">
      <alignment horizontal="center" vertical="center"/>
      <protection locked="0"/>
    </xf>
    <xf numFmtId="2" fontId="10" fillId="0" borderId="4" xfId="0" applyNumberFormat="1" applyFont="1" applyBorder="1" applyAlignment="1" applyProtection="1">
      <alignment horizontal="center" vertical="center"/>
      <protection locked="0"/>
    </xf>
    <xf numFmtId="2" fontId="10" fillId="0" borderId="59" xfId="0" applyNumberFormat="1" applyFont="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left" vertical="center" wrapText="1"/>
    </xf>
    <xf numFmtId="2" fontId="17" fillId="2" borderId="74" xfId="0" applyNumberFormat="1" applyFont="1" applyFill="1" applyBorder="1" applyAlignment="1">
      <alignment horizontal="center" vertical="center" wrapText="1"/>
    </xf>
    <xf numFmtId="2" fontId="17" fillId="2" borderId="75" xfId="0" applyNumberFormat="1" applyFont="1" applyFill="1" applyBorder="1" applyAlignment="1">
      <alignment horizontal="center" vertical="center"/>
    </xf>
    <xf numFmtId="2" fontId="10" fillId="0" borderId="76" xfId="0" applyNumberFormat="1" applyFont="1" applyBorder="1" applyAlignment="1" applyProtection="1">
      <alignment horizontal="center" vertical="center"/>
      <protection locked="0"/>
    </xf>
    <xf numFmtId="2" fontId="10" fillId="0" borderId="77" xfId="0" applyNumberFormat="1" applyFont="1" applyBorder="1" applyAlignment="1" applyProtection="1">
      <alignment horizontal="center" vertical="center"/>
      <protection locked="0"/>
    </xf>
    <xf numFmtId="2" fontId="10" fillId="0" borderId="78" xfId="0" applyNumberFormat="1" applyFont="1" applyBorder="1" applyAlignment="1" applyProtection="1">
      <alignment horizontal="center" vertical="center"/>
      <protection locked="0"/>
    </xf>
    <xf numFmtId="2" fontId="10" fillId="0" borderId="133" xfId="0" applyNumberFormat="1" applyFont="1" applyBorder="1" applyAlignment="1" applyProtection="1">
      <alignment horizontal="center" vertical="center"/>
      <protection locked="0"/>
    </xf>
    <xf numFmtId="2" fontId="10" fillId="0" borderId="75" xfId="0" applyNumberFormat="1" applyFont="1" applyBorder="1" applyAlignment="1" applyProtection="1">
      <alignment horizontal="center" vertical="center"/>
      <protection locked="0"/>
    </xf>
    <xf numFmtId="2" fontId="10" fillId="0" borderId="79" xfId="0" applyNumberFormat="1" applyFont="1" applyBorder="1" applyAlignment="1" applyProtection="1">
      <alignment horizontal="center" vertical="center"/>
      <protection locked="0"/>
    </xf>
    <xf numFmtId="2" fontId="17" fillId="2" borderId="44" xfId="0" applyNumberFormat="1" applyFont="1" applyFill="1" applyBorder="1" applyAlignment="1">
      <alignment horizontal="center" vertical="center" wrapText="1"/>
    </xf>
    <xf numFmtId="2" fontId="17" fillId="2" borderId="43" xfId="0" applyNumberFormat="1" applyFont="1" applyFill="1" applyBorder="1" applyAlignment="1">
      <alignment horizontal="center" vertical="center" wrapText="1"/>
    </xf>
    <xf numFmtId="2" fontId="17" fillId="2" borderId="45" xfId="0" applyNumberFormat="1" applyFont="1" applyFill="1" applyBorder="1" applyAlignment="1">
      <alignment horizontal="center" vertical="center" wrapText="1"/>
    </xf>
    <xf numFmtId="2" fontId="17" fillId="2" borderId="46" xfId="0" applyNumberFormat="1" applyFont="1" applyFill="1" applyBorder="1" applyAlignment="1">
      <alignment horizontal="center" vertical="center" wrapText="1"/>
    </xf>
    <xf numFmtId="2" fontId="17" fillId="2" borderId="47" xfId="0" applyNumberFormat="1" applyFont="1" applyFill="1" applyBorder="1" applyAlignment="1">
      <alignment horizontal="center" vertical="center" wrapText="1"/>
    </xf>
    <xf numFmtId="2" fontId="17" fillId="2" borderId="117" xfId="0" applyNumberFormat="1" applyFont="1" applyFill="1" applyBorder="1" applyAlignment="1">
      <alignment horizontal="center" vertical="center" wrapText="1"/>
    </xf>
    <xf numFmtId="2" fontId="17" fillId="2" borderId="48" xfId="0" applyNumberFormat="1" applyFont="1" applyFill="1" applyBorder="1" applyAlignment="1">
      <alignment horizontal="center" vertical="center" wrapText="1"/>
    </xf>
    <xf numFmtId="2" fontId="17" fillId="2" borderId="6" xfId="0" applyNumberFormat="1" applyFont="1" applyFill="1" applyBorder="1" applyAlignment="1">
      <alignment horizontal="center" vertical="center" wrapText="1"/>
    </xf>
    <xf numFmtId="2" fontId="17" fillId="2" borderId="37" xfId="0" applyNumberFormat="1" applyFont="1" applyFill="1" applyBorder="1" applyAlignment="1">
      <alignment horizontal="center" vertical="center" wrapText="1"/>
    </xf>
    <xf numFmtId="2" fontId="17" fillId="2" borderId="38" xfId="0" applyNumberFormat="1" applyFont="1" applyFill="1" applyBorder="1" applyAlignment="1">
      <alignment horizontal="center" vertical="center" wrapText="1"/>
    </xf>
    <xf numFmtId="2" fontId="17" fillId="2" borderId="28" xfId="0" applyNumberFormat="1" applyFont="1" applyFill="1" applyBorder="1" applyAlignment="1">
      <alignment horizontal="center" vertical="center" wrapText="1"/>
    </xf>
    <xf numFmtId="2" fontId="17" fillId="2" borderId="50" xfId="0" applyNumberFormat="1" applyFont="1" applyFill="1" applyBorder="1" applyAlignment="1">
      <alignment horizontal="center" vertical="center" wrapText="1"/>
    </xf>
    <xf numFmtId="2" fontId="17" fillId="2" borderId="51" xfId="0" applyNumberFormat="1" applyFont="1" applyFill="1" applyBorder="1" applyAlignment="1">
      <alignment horizontal="center" vertical="center" wrapText="1"/>
    </xf>
    <xf numFmtId="2" fontId="10" fillId="0" borderId="26" xfId="0" applyNumberFormat="1" applyFont="1" applyBorder="1" applyAlignment="1" applyProtection="1">
      <alignment horizontal="center" vertical="center" wrapText="1"/>
      <protection locked="0"/>
    </xf>
    <xf numFmtId="2" fontId="10" fillId="2" borderId="37" xfId="0" applyNumberFormat="1" applyFont="1" applyFill="1" applyBorder="1" applyAlignment="1">
      <alignment horizontal="center" vertical="center" wrapText="1"/>
    </xf>
    <xf numFmtId="2" fontId="10" fillId="2" borderId="38" xfId="0" applyNumberFormat="1" applyFont="1" applyFill="1" applyBorder="1" applyAlignment="1">
      <alignment horizontal="center" vertical="center" wrapText="1"/>
    </xf>
    <xf numFmtId="2" fontId="10" fillId="2" borderId="28" xfId="0" applyNumberFormat="1" applyFont="1" applyFill="1" applyBorder="1" applyAlignment="1">
      <alignment horizontal="center" vertical="center" wrapText="1"/>
    </xf>
    <xf numFmtId="2" fontId="10" fillId="2" borderId="50" xfId="0" applyNumberFormat="1" applyFont="1" applyFill="1" applyBorder="1" applyAlignment="1">
      <alignment horizontal="center" vertical="center" wrapText="1"/>
    </xf>
    <xf numFmtId="2" fontId="10" fillId="2" borderId="51" xfId="0" applyNumberFormat="1" applyFont="1" applyFill="1" applyBorder="1" applyAlignment="1">
      <alignment horizontal="center" vertical="center" wrapText="1"/>
    </xf>
    <xf numFmtId="2" fontId="10" fillId="2" borderId="26" xfId="0" applyNumberFormat="1" applyFont="1" applyFill="1" applyBorder="1" applyAlignment="1">
      <alignment horizontal="center" vertical="center" wrapText="1"/>
    </xf>
    <xf numFmtId="2" fontId="10" fillId="2" borderId="20" xfId="0" applyNumberFormat="1" applyFont="1" applyFill="1" applyBorder="1" applyAlignment="1">
      <alignment horizontal="center" vertical="center" wrapText="1"/>
    </xf>
    <xf numFmtId="2" fontId="10" fillId="2" borderId="55" xfId="0" applyNumberFormat="1" applyFont="1" applyFill="1" applyBorder="1" applyAlignment="1">
      <alignment horizontal="center" vertical="center" wrapText="1"/>
    </xf>
    <xf numFmtId="2" fontId="17" fillId="2" borderId="20" xfId="0" applyNumberFormat="1" applyFont="1" applyFill="1" applyBorder="1" applyAlignment="1">
      <alignment horizontal="center" vertical="center" wrapText="1"/>
    </xf>
    <xf numFmtId="2" fontId="17" fillId="2" borderId="134" xfId="0" applyNumberFormat="1" applyFont="1" applyFill="1" applyBorder="1" applyAlignment="1">
      <alignment horizontal="center" vertical="center" wrapText="1"/>
    </xf>
    <xf numFmtId="2" fontId="10" fillId="2" borderId="134"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xf>
    <xf numFmtId="2" fontId="17" fillId="2" borderId="20" xfId="0" applyNumberFormat="1" applyFont="1" applyFill="1" applyBorder="1" applyAlignment="1">
      <alignment horizontal="center" vertical="center"/>
    </xf>
    <xf numFmtId="2" fontId="17" fillId="2" borderId="21" xfId="0" applyNumberFormat="1" applyFont="1" applyFill="1" applyBorder="1" applyAlignment="1">
      <alignment horizontal="center" vertical="center"/>
    </xf>
    <xf numFmtId="2" fontId="17" fillId="2" borderId="8" xfId="0" applyNumberFormat="1" applyFont="1" applyFill="1" applyBorder="1" applyAlignment="1">
      <alignment horizontal="center" vertical="center"/>
    </xf>
    <xf numFmtId="2" fontId="17" fillId="2" borderId="56" xfId="0" applyNumberFormat="1" applyFont="1" applyFill="1" applyBorder="1" applyAlignment="1">
      <alignment horizontal="center" vertical="center"/>
    </xf>
    <xf numFmtId="2" fontId="10" fillId="0" borderId="29" xfId="0" applyNumberFormat="1" applyFont="1" applyBorder="1" applyAlignment="1" applyProtection="1">
      <alignment horizontal="center" vertical="center" wrapText="1"/>
      <protection locked="0"/>
    </xf>
    <xf numFmtId="2" fontId="17" fillId="2" borderId="56" xfId="0" applyNumberFormat="1" applyFont="1" applyFill="1" applyBorder="1" applyAlignment="1">
      <alignment horizontal="center" vertical="center" wrapText="1"/>
    </xf>
    <xf numFmtId="2" fontId="17" fillId="2" borderId="19"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2" fontId="17" fillId="2" borderId="3" xfId="0" applyNumberFormat="1" applyFont="1" applyFill="1" applyBorder="1" applyAlignment="1">
      <alignment horizontal="center" vertical="center" wrapText="1"/>
    </xf>
    <xf numFmtId="2" fontId="17" fillId="2" borderId="21" xfId="0" applyNumberFormat="1" applyFont="1" applyFill="1" applyBorder="1" applyAlignment="1">
      <alignment horizontal="center" vertical="center" wrapText="1"/>
    </xf>
    <xf numFmtId="2" fontId="10" fillId="0" borderId="27" xfId="0" applyNumberFormat="1" applyFont="1" applyBorder="1" applyAlignment="1" applyProtection="1">
      <alignment horizontal="center" vertical="center" wrapText="1"/>
      <protection locked="0"/>
    </xf>
    <xf numFmtId="2" fontId="10" fillId="2" borderId="135" xfId="0" applyNumberFormat="1" applyFont="1" applyFill="1" applyBorder="1" applyAlignment="1">
      <alignment horizontal="center" vertical="center" wrapText="1"/>
    </xf>
    <xf numFmtId="2" fontId="10" fillId="2" borderId="34" xfId="0" applyNumberFormat="1" applyFont="1" applyFill="1" applyBorder="1" applyAlignment="1">
      <alignment horizontal="center" vertical="center" wrapText="1"/>
    </xf>
    <xf numFmtId="2" fontId="10" fillId="2" borderId="36" xfId="0" applyNumberFormat="1" applyFont="1" applyFill="1" applyBorder="1" applyAlignment="1">
      <alignment horizontal="center" vertical="center" wrapText="1"/>
    </xf>
    <xf numFmtId="2" fontId="10" fillId="2" borderId="136" xfId="0" applyNumberFormat="1" applyFont="1" applyFill="1" applyBorder="1" applyAlignment="1">
      <alignment horizontal="center" vertical="center" wrapText="1"/>
    </xf>
    <xf numFmtId="2" fontId="10" fillId="2" borderId="126" xfId="0" applyNumberFormat="1" applyFont="1" applyFill="1" applyBorder="1" applyAlignment="1">
      <alignment horizontal="center" vertical="center" wrapText="1"/>
    </xf>
    <xf numFmtId="2" fontId="10" fillId="2" borderId="137" xfId="0" applyNumberFormat="1" applyFont="1" applyFill="1" applyBorder="1" applyAlignment="1">
      <alignment horizontal="center" vertical="center" wrapText="1"/>
    </xf>
    <xf numFmtId="2" fontId="10" fillId="0" borderId="37" xfId="0" applyNumberFormat="1" applyFont="1" applyBorder="1" applyAlignment="1" applyProtection="1">
      <alignment horizontal="center" vertical="center"/>
      <protection locked="0"/>
    </xf>
    <xf numFmtId="2" fontId="10" fillId="0" borderId="38" xfId="0" applyNumberFormat="1" applyFont="1" applyBorder="1" applyAlignment="1" applyProtection="1">
      <alignment horizontal="center" vertical="center"/>
      <protection locked="0"/>
    </xf>
    <xf numFmtId="2" fontId="10" fillId="0" borderId="50" xfId="0" applyNumberFormat="1" applyFont="1" applyBorder="1" applyAlignment="1" applyProtection="1">
      <alignment horizontal="center" vertical="center"/>
      <protection locked="0"/>
    </xf>
    <xf numFmtId="2" fontId="10" fillId="0" borderId="6" xfId="0" applyNumberFormat="1" applyFont="1" applyBorder="1" applyAlignment="1" applyProtection="1">
      <alignment horizontal="center" vertical="center"/>
      <protection locked="0"/>
    </xf>
    <xf numFmtId="2" fontId="10" fillId="0" borderId="28" xfId="0" applyNumberFormat="1" applyFont="1" applyBorder="1" applyAlignment="1" applyProtection="1">
      <alignment horizontal="center" vertical="center"/>
      <protection locked="0"/>
    </xf>
    <xf numFmtId="0" fontId="10" fillId="2" borderId="7" xfId="0" applyFont="1" applyFill="1" applyBorder="1" applyAlignment="1">
      <alignment horizontal="center" vertical="center"/>
    </xf>
    <xf numFmtId="0" fontId="10" fillId="2" borderId="7" xfId="0" applyFont="1" applyFill="1" applyBorder="1" applyAlignment="1">
      <alignment horizontal="left" vertical="center" wrapText="1"/>
    </xf>
    <xf numFmtId="2" fontId="17" fillId="2" borderId="30" xfId="0" applyNumberFormat="1" applyFont="1" applyFill="1" applyBorder="1" applyAlignment="1">
      <alignment horizontal="center" vertical="center" wrapText="1"/>
    </xf>
    <xf numFmtId="2" fontId="17" fillId="2" borderId="7" xfId="0" applyNumberFormat="1" applyFont="1" applyFill="1" applyBorder="1" applyAlignment="1">
      <alignment horizontal="center" vertical="center"/>
    </xf>
    <xf numFmtId="2" fontId="10" fillId="0" borderId="39" xfId="0" applyNumberFormat="1" applyFont="1" applyBorder="1" applyAlignment="1" applyProtection="1">
      <alignment horizontal="center" vertical="center"/>
      <protection locked="0"/>
    </xf>
    <xf numFmtId="2" fontId="10" fillId="0" borderId="31" xfId="0" applyNumberFormat="1" applyFont="1" applyBorder="1" applyAlignment="1" applyProtection="1">
      <alignment horizontal="center" vertical="center"/>
      <protection locked="0"/>
    </xf>
    <xf numFmtId="2" fontId="10" fillId="0" borderId="127" xfId="0" applyNumberFormat="1" applyFont="1" applyBorder="1" applyAlignment="1" applyProtection="1">
      <alignment horizontal="center" vertical="center"/>
      <protection locked="0"/>
    </xf>
    <xf numFmtId="2" fontId="10" fillId="0" borderId="7" xfId="0" applyNumberFormat="1" applyFont="1" applyBorder="1" applyAlignment="1" applyProtection="1">
      <alignment horizontal="center" vertical="center"/>
      <protection locked="0"/>
    </xf>
    <xf numFmtId="2" fontId="10" fillId="0" borderId="32" xfId="0" applyNumberFormat="1" applyFont="1" applyBorder="1" applyAlignment="1" applyProtection="1">
      <alignment horizontal="center" vertical="center"/>
      <protection locked="0"/>
    </xf>
    <xf numFmtId="0" fontId="17" fillId="2" borderId="40" xfId="0" applyFont="1" applyFill="1" applyBorder="1" applyAlignment="1">
      <alignment horizontal="center" vertical="center"/>
    </xf>
    <xf numFmtId="0" fontId="17" fillId="2" borderId="126" xfId="0" applyFont="1" applyFill="1" applyBorder="1" applyAlignment="1">
      <alignment horizontal="center" vertical="center" wrapText="1"/>
    </xf>
    <xf numFmtId="2" fontId="17" fillId="2" borderId="40" xfId="0" applyNumberFormat="1" applyFont="1" applyFill="1" applyBorder="1" applyAlignment="1">
      <alignment horizontal="center" vertical="center" wrapText="1"/>
    </xf>
    <xf numFmtId="2" fontId="17" fillId="2" borderId="2"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2" fontId="17" fillId="2" borderId="11" xfId="0" applyNumberFormat="1" applyFont="1" applyFill="1" applyBorder="1" applyAlignment="1">
      <alignment horizontal="center" vertical="center"/>
    </xf>
    <xf numFmtId="2" fontId="17" fillId="2" borderId="132" xfId="0" applyNumberFormat="1" applyFont="1" applyFill="1" applyBorder="1" applyAlignment="1">
      <alignment horizontal="center" vertical="center"/>
    </xf>
    <xf numFmtId="2" fontId="17" fillId="2" borderId="41" xfId="0" applyNumberFormat="1" applyFont="1" applyFill="1" applyBorder="1" applyAlignment="1">
      <alignment horizontal="center" vertical="center"/>
    </xf>
    <xf numFmtId="2" fontId="17" fillId="2" borderId="12" xfId="0" applyNumberFormat="1" applyFont="1" applyFill="1" applyBorder="1" applyAlignment="1">
      <alignment horizontal="center" vertical="center"/>
    </xf>
    <xf numFmtId="0" fontId="17" fillId="2" borderId="2" xfId="1" applyFont="1" applyFill="1" applyBorder="1" applyAlignment="1">
      <alignment horizontal="center" vertical="center"/>
    </xf>
    <xf numFmtId="0" fontId="17" fillId="2" borderId="138" xfId="1" applyFont="1" applyFill="1" applyBorder="1" applyAlignment="1">
      <alignment horizontal="center" vertical="center"/>
    </xf>
    <xf numFmtId="167" fontId="17" fillId="2" borderId="2" xfId="1" applyNumberFormat="1" applyFont="1" applyFill="1" applyBorder="1" applyAlignment="1">
      <alignment horizontal="center" vertical="center" wrapText="1"/>
    </xf>
    <xf numFmtId="3" fontId="17" fillId="2" borderId="87" xfId="1" applyNumberFormat="1" applyFont="1" applyFill="1" applyBorder="1" applyAlignment="1">
      <alignment horizontal="center" vertical="center" wrapText="1"/>
    </xf>
    <xf numFmtId="3" fontId="17" fillId="2" borderId="41" xfId="1" applyNumberFormat="1" applyFont="1" applyFill="1" applyBorder="1" applyAlignment="1">
      <alignment horizontal="center" vertical="center" wrapText="1"/>
    </xf>
    <xf numFmtId="0" fontId="65" fillId="0" borderId="0" xfId="1" applyAlignment="1">
      <alignment wrapText="1"/>
    </xf>
    <xf numFmtId="0" fontId="17" fillId="2" borderId="5" xfId="1" applyFont="1" applyFill="1" applyBorder="1" applyAlignment="1">
      <alignment horizontal="center" vertical="center"/>
    </xf>
    <xf numFmtId="0" fontId="17" fillId="2" borderId="138" xfId="1" applyFont="1" applyFill="1" applyBorder="1" applyAlignment="1">
      <alignment horizontal="center" vertical="center" wrapText="1"/>
    </xf>
    <xf numFmtId="0" fontId="17" fillId="2" borderId="52" xfId="1" applyFont="1" applyFill="1" applyBorder="1" applyAlignment="1">
      <alignment horizontal="center" vertical="center"/>
    </xf>
    <xf numFmtId="4" fontId="17" fillId="2" borderId="5" xfId="1" applyNumberFormat="1" applyFont="1" applyFill="1" applyBorder="1" applyAlignment="1">
      <alignment horizontal="center" vertical="center"/>
    </xf>
    <xf numFmtId="4" fontId="17" fillId="2" borderId="53" xfId="1" applyNumberFormat="1" applyFont="1" applyFill="1" applyBorder="1" applyAlignment="1">
      <alignment horizontal="center" vertical="center"/>
    </xf>
    <xf numFmtId="0" fontId="22" fillId="0" borderId="0" xfId="1" applyFont="1" applyAlignment="1">
      <alignment wrapText="1"/>
    </xf>
    <xf numFmtId="0" fontId="20" fillId="2" borderId="3" xfId="1" applyFont="1" applyFill="1" applyBorder="1" applyAlignment="1">
      <alignment horizontal="center" vertical="center"/>
    </xf>
    <xf numFmtId="0" fontId="20" fillId="2" borderId="56" xfId="1" applyFont="1" applyFill="1" applyBorder="1" applyAlignment="1">
      <alignment horizontal="right" vertical="center"/>
    </xf>
    <xf numFmtId="0" fontId="20" fillId="2" borderId="29" xfId="1" applyFont="1" applyFill="1" applyBorder="1" applyAlignment="1">
      <alignment horizontal="center" vertical="center"/>
    </xf>
    <xf numFmtId="168" fontId="17" fillId="2" borderId="6" xfId="1" applyNumberFormat="1" applyFont="1" applyFill="1" applyBorder="1" applyAlignment="1">
      <alignment horizontal="center" vertical="center"/>
    </xf>
    <xf numFmtId="4" fontId="17" fillId="2" borderId="56" xfId="1" applyNumberFormat="1" applyFont="1" applyFill="1" applyBorder="1" applyAlignment="1">
      <alignment horizontal="center" vertical="center"/>
    </xf>
    <xf numFmtId="0" fontId="19" fillId="2" borderId="3" xfId="1" applyFont="1" applyFill="1" applyBorder="1" applyAlignment="1">
      <alignment horizontal="center" vertical="center"/>
    </xf>
    <xf numFmtId="0" fontId="19" fillId="2" borderId="56" xfId="1" applyFont="1" applyFill="1" applyBorder="1" applyAlignment="1">
      <alignment horizontal="right" vertical="center"/>
    </xf>
    <xf numFmtId="0" fontId="19" fillId="2" borderId="29" xfId="1" applyFont="1" applyFill="1" applyBorder="1" applyAlignment="1">
      <alignment horizontal="center" vertical="center"/>
    </xf>
    <xf numFmtId="168" fontId="10" fillId="0" borderId="3" xfId="1" applyNumberFormat="1" applyFont="1" applyBorder="1" applyAlignment="1" applyProtection="1">
      <alignment horizontal="center" vertical="center"/>
      <protection locked="0"/>
    </xf>
    <xf numFmtId="0" fontId="19" fillId="2" borderId="59" xfId="1" applyFont="1" applyFill="1" applyBorder="1" applyAlignment="1">
      <alignment horizontal="right" vertical="center"/>
    </xf>
    <xf numFmtId="4" fontId="17" fillId="2" borderId="3" xfId="1" applyNumberFormat="1" applyFont="1" applyFill="1" applyBorder="1" applyAlignment="1">
      <alignment horizontal="center" vertical="center"/>
    </xf>
    <xf numFmtId="0" fontId="19" fillId="2" borderId="4" xfId="1" applyFont="1" applyFill="1" applyBorder="1" applyAlignment="1">
      <alignment horizontal="right" vertical="center"/>
    </xf>
    <xf numFmtId="168" fontId="10" fillId="0" borderId="7" xfId="1" applyNumberFormat="1" applyFont="1" applyBorder="1" applyAlignment="1" applyProtection="1">
      <alignment horizontal="center" vertical="center"/>
      <protection locked="0"/>
    </xf>
    <xf numFmtId="4" fontId="17" fillId="2" borderId="7" xfId="1" applyNumberFormat="1" applyFont="1" applyFill="1" applyBorder="1" applyAlignment="1">
      <alignment horizontal="center" vertical="center"/>
    </xf>
    <xf numFmtId="0" fontId="20" fillId="2" borderId="5" xfId="1" applyFont="1" applyFill="1" applyBorder="1" applyAlignment="1">
      <alignment horizontal="right" vertical="center" wrapText="1"/>
    </xf>
    <xf numFmtId="0" fontId="20" fillId="2" borderId="5" xfId="1" applyFont="1" applyFill="1" applyBorder="1" applyAlignment="1">
      <alignment horizontal="center" vertical="center"/>
    </xf>
    <xf numFmtId="4" fontId="10" fillId="0" borderId="56" xfId="1" applyNumberFormat="1" applyFont="1" applyBorder="1" applyAlignment="1" applyProtection="1">
      <alignment horizontal="center" vertical="center"/>
      <protection locked="0"/>
    </xf>
    <xf numFmtId="0" fontId="19" fillId="2" borderId="3" xfId="1" applyFont="1" applyFill="1" applyBorder="1" applyAlignment="1">
      <alignment horizontal="right" vertical="center"/>
    </xf>
    <xf numFmtId="4" fontId="10" fillId="0" borderId="59" xfId="1" applyNumberFormat="1" applyFont="1" applyBorder="1" applyAlignment="1" applyProtection="1">
      <alignment horizontal="center" vertical="center"/>
      <protection locked="0"/>
    </xf>
    <xf numFmtId="0" fontId="19" fillId="2" borderId="0" xfId="1" applyFont="1" applyFill="1" applyAlignment="1">
      <alignment horizontal="right" vertical="center"/>
    </xf>
    <xf numFmtId="0" fontId="19" fillId="2" borderId="126" xfId="1" applyFont="1" applyFill="1" applyBorder="1" applyAlignment="1">
      <alignment horizontal="center" vertical="center"/>
    </xf>
    <xf numFmtId="4" fontId="10" fillId="0" borderId="7" xfId="1" applyNumberFormat="1" applyFont="1" applyBorder="1" applyAlignment="1" applyProtection="1">
      <alignment horizontal="center" vertical="center"/>
      <protection locked="0"/>
    </xf>
    <xf numFmtId="0" fontId="17" fillId="2" borderId="86" xfId="1" applyFont="1" applyFill="1" applyBorder="1" applyAlignment="1">
      <alignment horizontal="center" vertical="center"/>
    </xf>
    <xf numFmtId="168" fontId="17" fillId="2" borderId="87" xfId="1" applyNumberFormat="1" applyFont="1" applyFill="1" applyBorder="1" applyAlignment="1">
      <alignment horizontal="center" vertical="center"/>
    </xf>
    <xf numFmtId="4" fontId="17" fillId="2" borderId="2" xfId="1" applyNumberFormat="1" applyFont="1" applyFill="1" applyBorder="1" applyAlignment="1">
      <alignment horizontal="center" vertical="center"/>
    </xf>
    <xf numFmtId="4" fontId="17" fillId="0" borderId="87" xfId="1" applyNumberFormat="1" applyFont="1" applyBorder="1" applyAlignment="1" applyProtection="1">
      <alignment horizontal="center" vertical="center"/>
      <protection locked="0"/>
    </xf>
    <xf numFmtId="4" fontId="10" fillId="2" borderId="2" xfId="1" applyNumberFormat="1" applyFont="1" applyFill="1" applyBorder="1" applyAlignment="1">
      <alignment horizontal="center" vertical="center"/>
    </xf>
    <xf numFmtId="0" fontId="17" fillId="2" borderId="139" xfId="1" applyFont="1" applyFill="1" applyBorder="1" applyAlignment="1">
      <alignment horizontal="center" vertical="center" wrapText="1"/>
    </xf>
    <xf numFmtId="4" fontId="17" fillId="0" borderId="41" xfId="1" applyNumberFormat="1" applyFont="1" applyBorder="1" applyAlignment="1" applyProtection="1">
      <alignment horizontal="center" vertical="center"/>
      <protection locked="0"/>
    </xf>
    <xf numFmtId="0" fontId="17" fillId="2" borderId="126" xfId="1" applyFont="1" applyFill="1" applyBorder="1" applyAlignment="1">
      <alignment horizontal="center" vertical="center"/>
    </xf>
    <xf numFmtId="0" fontId="17" fillId="2" borderId="140" xfId="1" applyFont="1" applyFill="1" applyBorder="1" applyAlignment="1">
      <alignment horizontal="center" vertical="center"/>
    </xf>
    <xf numFmtId="168" fontId="17" fillId="0" borderId="137" xfId="1" applyNumberFormat="1" applyFont="1" applyBorder="1" applyAlignment="1" applyProtection="1">
      <alignment horizontal="center" vertical="center"/>
      <protection locked="0"/>
    </xf>
    <xf numFmtId="4" fontId="23" fillId="2" borderId="2" xfId="1" applyNumberFormat="1" applyFont="1" applyFill="1" applyBorder="1" applyAlignment="1">
      <alignment horizontal="center" vertical="center"/>
    </xf>
    <xf numFmtId="4" fontId="23" fillId="2" borderId="137" xfId="1" applyNumberFormat="1" applyFont="1" applyFill="1" applyBorder="1" applyAlignment="1">
      <alignment horizontal="center" vertical="center"/>
    </xf>
    <xf numFmtId="168" fontId="17" fillId="2" borderId="137" xfId="1" applyNumberFormat="1" applyFont="1" applyFill="1" applyBorder="1" applyAlignment="1">
      <alignment horizontal="center" vertical="center"/>
    </xf>
    <xf numFmtId="0" fontId="17" fillId="2" borderId="40" xfId="1" applyFont="1" applyFill="1" applyBorder="1" applyAlignment="1">
      <alignment horizontal="center" vertical="center"/>
    </xf>
    <xf numFmtId="0" fontId="17" fillId="2" borderId="139" xfId="1" applyFont="1" applyFill="1" applyBorder="1" applyAlignment="1">
      <alignment horizontal="center" vertical="center"/>
    </xf>
    <xf numFmtId="4" fontId="17" fillId="2" borderId="139" xfId="1" applyNumberFormat="1" applyFont="1" applyFill="1" applyBorder="1" applyAlignment="1">
      <alignment horizontal="center" vertical="center"/>
    </xf>
    <xf numFmtId="4" fontId="23" fillId="2" borderId="41" xfId="1" applyNumberFormat="1" applyFont="1" applyFill="1" applyBorder="1" applyAlignment="1">
      <alignment horizontal="center" vertical="center"/>
    </xf>
    <xf numFmtId="0" fontId="17" fillId="2" borderId="141" xfId="1" applyFont="1" applyFill="1" applyBorder="1" applyAlignment="1">
      <alignment horizontal="center" vertical="center"/>
    </xf>
    <xf numFmtId="166" fontId="17" fillId="2" borderId="53" xfId="1" applyNumberFormat="1" applyFont="1" applyFill="1" applyBorder="1" applyAlignment="1">
      <alignment horizontal="center" vertical="center"/>
    </xf>
    <xf numFmtId="0" fontId="20" fillId="2" borderId="84" xfId="1" applyFont="1" applyFill="1" applyBorder="1" applyAlignment="1">
      <alignment horizontal="right" vertical="center"/>
    </xf>
    <xf numFmtId="1" fontId="20" fillId="2" borderId="3" xfId="1" applyNumberFormat="1" applyFont="1" applyFill="1" applyBorder="1" applyAlignment="1">
      <alignment horizontal="center" vertical="center"/>
    </xf>
    <xf numFmtId="4" fontId="20" fillId="2" borderId="56" xfId="1" applyNumberFormat="1" applyFont="1" applyFill="1" applyBorder="1" applyAlignment="1">
      <alignment horizontal="center" vertical="center"/>
    </xf>
    <xf numFmtId="0" fontId="20" fillId="2" borderId="81" xfId="1" applyFont="1" applyFill="1" applyBorder="1" applyAlignment="1">
      <alignment horizontal="right" vertical="center"/>
    </xf>
    <xf numFmtId="0" fontId="20" fillId="2" borderId="4" xfId="1" applyFont="1" applyFill="1" applyBorder="1" applyAlignment="1">
      <alignment horizontal="center" vertical="center"/>
    </xf>
    <xf numFmtId="1" fontId="20" fillId="2" borderId="4" xfId="1" applyNumberFormat="1" applyFont="1" applyFill="1" applyBorder="1" applyAlignment="1">
      <alignment horizontal="center" vertical="center"/>
    </xf>
    <xf numFmtId="4" fontId="20" fillId="2" borderId="59" xfId="1" applyNumberFormat="1" applyFont="1" applyFill="1" applyBorder="1" applyAlignment="1">
      <alignment horizontal="center" vertical="center"/>
    </xf>
    <xf numFmtId="0" fontId="20" fillId="2" borderId="134" xfId="1" applyFont="1" applyFill="1" applyBorder="1" applyAlignment="1">
      <alignment horizontal="right" vertical="center"/>
    </xf>
    <xf numFmtId="4" fontId="20" fillId="2" borderId="51" xfId="1"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142" xfId="1" applyFont="1" applyFill="1" applyBorder="1" applyAlignment="1">
      <alignment horizontal="center" vertical="center"/>
    </xf>
    <xf numFmtId="1" fontId="20" fillId="2" borderId="7" xfId="1" applyNumberFormat="1" applyFont="1" applyFill="1" applyBorder="1" applyAlignment="1">
      <alignment horizontal="center" vertical="center"/>
    </xf>
    <xf numFmtId="4" fontId="20" fillId="2" borderId="128"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xf>
    <xf numFmtId="3" fontId="17" fillId="2" borderId="2" xfId="1" applyNumberFormat="1" applyFont="1" applyFill="1" applyBorder="1" applyAlignment="1">
      <alignment horizontal="center" vertical="center" wrapText="1"/>
    </xf>
    <xf numFmtId="0" fontId="17" fillId="2" borderId="57" xfId="1" applyFont="1" applyFill="1" applyBorder="1" applyAlignment="1">
      <alignment horizontal="center" vertical="center"/>
    </xf>
    <xf numFmtId="4" fontId="17" fillId="2" borderId="57" xfId="1" applyNumberFormat="1" applyFont="1" applyFill="1" applyBorder="1" applyAlignment="1">
      <alignment horizontal="center" vertical="center"/>
    </xf>
    <xf numFmtId="3" fontId="17" fillId="2" borderId="57" xfId="1" applyNumberFormat="1" applyFont="1" applyFill="1" applyBorder="1" applyAlignment="1">
      <alignment horizontal="center" vertical="center"/>
    </xf>
    <xf numFmtId="4" fontId="17" fillId="2" borderId="86" xfId="1" applyNumberFormat="1" applyFont="1" applyFill="1" applyBorder="1" applyAlignment="1">
      <alignment horizontal="center" vertical="center"/>
    </xf>
    <xf numFmtId="3" fontId="17" fillId="2" borderId="86" xfId="1" applyNumberFormat="1" applyFont="1" applyFill="1" applyBorder="1" applyAlignment="1">
      <alignment horizontal="center" vertical="center"/>
    </xf>
    <xf numFmtId="3" fontId="17" fillId="2" borderId="5" xfId="1" applyNumberFormat="1" applyFont="1" applyFill="1" applyBorder="1" applyAlignment="1">
      <alignment horizontal="center" vertical="center"/>
    </xf>
    <xf numFmtId="0" fontId="10" fillId="2" borderId="3" xfId="1" applyFont="1" applyFill="1" applyBorder="1" applyAlignment="1">
      <alignment horizontal="center" vertical="center"/>
    </xf>
    <xf numFmtId="0" fontId="10" fillId="2" borderId="3" xfId="1" applyFont="1" applyFill="1" applyBorder="1" applyAlignment="1">
      <alignment horizontal="right" vertical="center"/>
    </xf>
    <xf numFmtId="4" fontId="10" fillId="0" borderId="3" xfId="1" applyNumberFormat="1" applyFont="1" applyBorder="1" applyAlignment="1" applyProtection="1">
      <alignment horizontal="center" vertical="center"/>
      <protection locked="0"/>
    </xf>
    <xf numFmtId="3" fontId="17" fillId="2" borderId="3" xfId="1" applyNumberFormat="1" applyFont="1" applyFill="1" applyBorder="1" applyAlignment="1">
      <alignment horizontal="center" vertical="center"/>
    </xf>
    <xf numFmtId="0" fontId="65" fillId="0" borderId="0" xfId="1" applyAlignment="1">
      <alignment horizontal="center" vertical="center"/>
    </xf>
    <xf numFmtId="0" fontId="10" fillId="2" borderId="4" xfId="1" applyFont="1" applyFill="1" applyBorder="1" applyAlignment="1">
      <alignment horizontal="center" vertical="center"/>
    </xf>
    <xf numFmtId="0" fontId="10" fillId="2" borderId="4" xfId="1" applyFont="1" applyFill="1" applyBorder="1" applyAlignment="1">
      <alignment horizontal="right" vertical="center"/>
    </xf>
    <xf numFmtId="4" fontId="10" fillId="0" borderId="4" xfId="1" applyNumberFormat="1" applyFont="1" applyBorder="1" applyAlignment="1" applyProtection="1">
      <alignment horizontal="center" vertical="center"/>
      <protection locked="0"/>
    </xf>
    <xf numFmtId="3" fontId="17" fillId="2" borderId="4" xfId="1" applyNumberFormat="1" applyFont="1" applyFill="1" applyBorder="1" applyAlignment="1">
      <alignment horizontal="center" vertical="center"/>
    </xf>
    <xf numFmtId="0" fontId="20" fillId="2" borderId="5" xfId="1" applyFont="1" applyFill="1" applyBorder="1" applyAlignment="1">
      <alignment horizontal="center" vertical="center" wrapText="1"/>
    </xf>
    <xf numFmtId="0" fontId="17" fillId="2" borderId="5" xfId="1" applyFont="1" applyFill="1" applyBorder="1" applyAlignment="1">
      <alignment horizontal="center" vertical="center" wrapText="1"/>
    </xf>
    <xf numFmtId="4" fontId="17" fillId="2" borderId="5" xfId="1" applyNumberFormat="1" applyFont="1" applyFill="1" applyBorder="1" applyAlignment="1">
      <alignment horizontal="center" vertical="center" wrapText="1"/>
    </xf>
    <xf numFmtId="3" fontId="17" fillId="2" borderId="5" xfId="1" applyNumberFormat="1" applyFont="1" applyFill="1" applyBorder="1" applyAlignment="1">
      <alignment horizontal="center" vertical="center" wrapText="1"/>
    </xf>
    <xf numFmtId="0" fontId="20" fillId="2" borderId="2" xfId="1" applyFont="1" applyFill="1" applyBorder="1" applyAlignment="1">
      <alignment horizontal="center" vertical="center"/>
    </xf>
    <xf numFmtId="0" fontId="10" fillId="2" borderId="2" xfId="1" applyFont="1" applyFill="1" applyBorder="1" applyAlignment="1">
      <alignment horizontal="center" vertical="center"/>
    </xf>
    <xf numFmtId="4" fontId="17" fillId="0" borderId="2" xfId="1" applyNumberFormat="1" applyFont="1" applyBorder="1" applyAlignment="1" applyProtection="1">
      <alignment horizontal="center" vertical="center"/>
      <protection locked="0"/>
    </xf>
    <xf numFmtId="0" fontId="20" fillId="2" borderId="2" xfId="1" applyFont="1" applyFill="1" applyBorder="1" applyAlignment="1">
      <alignment horizontal="center" vertical="center" wrapText="1"/>
    </xf>
    <xf numFmtId="0" fontId="17" fillId="2" borderId="2" xfId="1" applyFont="1" applyFill="1" applyBorder="1" applyAlignment="1">
      <alignment horizontal="center" vertical="center" wrapText="1"/>
    </xf>
    <xf numFmtId="4" fontId="17" fillId="0" borderId="86" xfId="1" applyNumberFormat="1" applyFont="1" applyBorder="1" applyAlignment="1" applyProtection="1">
      <alignment horizontal="center" vertical="center"/>
      <protection locked="0"/>
    </xf>
    <xf numFmtId="3" fontId="17" fillId="2" borderId="139" xfId="1" applyNumberFormat="1" applyFont="1" applyFill="1" applyBorder="1" applyAlignment="1">
      <alignment horizontal="center" vertical="center"/>
    </xf>
    <xf numFmtId="3" fontId="17" fillId="2" borderId="41" xfId="1" applyNumberFormat="1" applyFont="1" applyFill="1" applyBorder="1" applyAlignment="1">
      <alignment horizontal="center" vertical="center"/>
    </xf>
    <xf numFmtId="0" fontId="17" fillId="2" borderId="6" xfId="1" applyFont="1" applyFill="1" applyBorder="1" applyAlignment="1">
      <alignment horizontal="center" vertical="center"/>
    </xf>
    <xf numFmtId="3" fontId="17" fillId="2" borderId="6" xfId="1" applyNumberFormat="1" applyFont="1" applyFill="1" applyBorder="1" applyAlignment="1">
      <alignment horizontal="center" vertical="center"/>
    </xf>
    <xf numFmtId="0" fontId="20" fillId="2" borderId="7" xfId="1" applyFont="1" applyFill="1" applyBorder="1" applyAlignment="1">
      <alignment horizontal="center" vertical="center" wrapText="1"/>
    </xf>
    <xf numFmtId="0" fontId="20" fillId="2" borderId="7" xfId="1" applyFont="1" applyFill="1" applyBorder="1" applyAlignment="1">
      <alignment horizontal="right" vertical="center" wrapText="1"/>
    </xf>
    <xf numFmtId="3" fontId="20" fillId="2" borderId="7" xfId="1" applyNumberFormat="1" applyFont="1" applyFill="1" applyBorder="1" applyAlignment="1">
      <alignment horizontal="center" vertical="center" wrapText="1"/>
    </xf>
    <xf numFmtId="3" fontId="20" fillId="2" borderId="5" xfId="1" applyNumberFormat="1" applyFont="1" applyFill="1" applyBorder="1" applyAlignment="1">
      <alignment horizontal="center" vertical="center" wrapText="1"/>
    </xf>
    <xf numFmtId="0" fontId="17" fillId="2" borderId="5" xfId="1" applyFont="1" applyFill="1" applyBorder="1" applyAlignment="1">
      <alignment horizontal="right" vertical="center" wrapText="1"/>
    </xf>
    <xf numFmtId="0" fontId="17" fillId="2" borderId="86" xfId="1" applyFont="1" applyFill="1" applyBorder="1" applyAlignment="1">
      <alignment horizontal="center" vertical="center" wrapText="1"/>
    </xf>
    <xf numFmtId="3" fontId="20" fillId="2" borderId="86" xfId="1" applyNumberFormat="1" applyFont="1" applyFill="1" applyBorder="1" applyAlignment="1">
      <alignment horizontal="center" vertical="center" wrapText="1"/>
    </xf>
    <xf numFmtId="0" fontId="17" fillId="2" borderId="126" xfId="1" applyFont="1" applyFill="1" applyBorder="1" applyAlignment="1">
      <alignment horizontal="right" vertical="center" wrapText="1"/>
    </xf>
    <xf numFmtId="0" fontId="17" fillId="2" borderId="126" xfId="1" applyFont="1" applyFill="1" applyBorder="1" applyAlignment="1">
      <alignment horizontal="center" vertical="center" wrapText="1"/>
    </xf>
    <xf numFmtId="3" fontId="20" fillId="2" borderId="126" xfId="1" applyNumberFormat="1" applyFont="1" applyFill="1" applyBorder="1" applyAlignment="1">
      <alignment horizontal="center" vertical="center" wrapText="1"/>
    </xf>
    <xf numFmtId="0" fontId="17" fillId="2" borderId="2" xfId="1" applyFont="1" applyFill="1" applyBorder="1" applyAlignment="1">
      <alignment horizontal="right" vertical="center" wrapText="1"/>
    </xf>
    <xf numFmtId="167" fontId="17" fillId="2" borderId="11" xfId="1" applyNumberFormat="1" applyFont="1" applyFill="1" applyBorder="1" applyAlignment="1">
      <alignment horizontal="center" vertical="center" wrapText="1"/>
    </xf>
    <xf numFmtId="0" fontId="25" fillId="0" borderId="0" xfId="1" applyFont="1" applyAlignment="1">
      <alignment horizontal="center" vertical="center"/>
    </xf>
    <xf numFmtId="0" fontId="19" fillId="2" borderId="44" xfId="1" applyFont="1" applyFill="1" applyBorder="1" applyAlignment="1">
      <alignment horizontal="center" vertical="center"/>
    </xf>
    <xf numFmtId="0" fontId="17" fillId="2" borderId="143" xfId="1" applyFont="1" applyFill="1" applyBorder="1" applyAlignment="1">
      <alignment horizontal="center" vertical="center"/>
    </xf>
    <xf numFmtId="3" fontId="19" fillId="2" borderId="143" xfId="1" applyNumberFormat="1" applyFont="1" applyFill="1" applyBorder="1" applyAlignment="1">
      <alignment horizontal="center" vertical="center"/>
    </xf>
    <xf numFmtId="3" fontId="19" fillId="2" borderId="48" xfId="1" applyNumberFormat="1" applyFont="1" applyFill="1" applyBorder="1" applyAlignment="1">
      <alignment horizontal="center" vertical="center"/>
    </xf>
    <xf numFmtId="0" fontId="17" fillId="4" borderId="37" xfId="1" applyFont="1" applyFill="1" applyBorder="1" applyAlignment="1">
      <alignment horizontal="center" vertical="center"/>
    </xf>
    <xf numFmtId="0" fontId="17" fillId="2" borderId="50" xfId="1" applyFont="1" applyFill="1" applyBorder="1" applyAlignment="1">
      <alignment horizontal="center" vertical="center"/>
    </xf>
    <xf numFmtId="0" fontId="17" fillId="2" borderId="38" xfId="1" applyFont="1" applyFill="1" applyBorder="1" applyAlignment="1">
      <alignment horizontal="center" vertical="center"/>
    </xf>
    <xf numFmtId="167" fontId="17" fillId="0" borderId="51" xfId="4" applyNumberFormat="1" applyFont="1" applyBorder="1" applyAlignment="1" applyProtection="1">
      <alignment horizontal="center" vertical="center"/>
      <protection locked="0"/>
    </xf>
    <xf numFmtId="169" fontId="25" fillId="0" borderId="0" xfId="4" applyNumberFormat="1" applyFont="1" applyAlignment="1" applyProtection="1">
      <alignment horizontal="center" vertical="center"/>
    </xf>
    <xf numFmtId="0" fontId="17" fillId="4" borderId="22" xfId="1" applyFont="1" applyFill="1" applyBorder="1" applyAlignment="1">
      <alignment horizontal="center" vertical="center"/>
    </xf>
    <xf numFmtId="0" fontId="17" fillId="2" borderId="58" xfId="1" applyFont="1" applyFill="1" applyBorder="1" applyAlignment="1">
      <alignment horizontal="center" vertical="center"/>
    </xf>
    <xf numFmtId="0" fontId="17" fillId="2" borderId="23" xfId="1" applyFont="1" applyFill="1" applyBorder="1" applyAlignment="1">
      <alignment horizontal="center" vertical="center"/>
    </xf>
    <xf numFmtId="167" fontId="17" fillId="0" borderId="59" xfId="1" applyNumberFormat="1" applyFont="1" applyBorder="1" applyAlignment="1" applyProtection="1">
      <alignment horizontal="center" vertical="center"/>
      <protection locked="0"/>
    </xf>
    <xf numFmtId="0" fontId="17" fillId="4" borderId="16" xfId="1" applyFont="1" applyFill="1" applyBorder="1" applyAlignment="1">
      <alignment horizontal="center" vertical="center"/>
    </xf>
    <xf numFmtId="0" fontId="17" fillId="4" borderId="25" xfId="1" applyFont="1" applyFill="1" applyBorder="1" applyAlignment="1">
      <alignment horizontal="center" vertical="center"/>
    </xf>
    <xf numFmtId="0" fontId="17" fillId="2" borderId="17" xfId="1" applyFont="1" applyFill="1" applyBorder="1" applyAlignment="1">
      <alignment horizontal="center" vertical="center"/>
    </xf>
    <xf numFmtId="167" fontId="17" fillId="0" borderId="53" xfId="1" applyNumberFormat="1" applyFont="1" applyBorder="1" applyAlignment="1" applyProtection="1">
      <alignment horizontal="center" vertical="center"/>
      <protection locked="0"/>
    </xf>
    <xf numFmtId="0" fontId="10" fillId="4" borderId="19" xfId="1" applyFont="1" applyFill="1" applyBorder="1" applyAlignment="1">
      <alignment horizontal="center" vertical="center"/>
    </xf>
    <xf numFmtId="0" fontId="10" fillId="2" borderId="8" xfId="1" applyFont="1" applyFill="1" applyBorder="1" applyAlignment="1">
      <alignment horizontal="right" vertical="center"/>
    </xf>
    <xf numFmtId="0" fontId="10" fillId="2" borderId="20" xfId="1" applyFont="1" applyFill="1" applyBorder="1" applyAlignment="1">
      <alignment horizontal="center" vertical="center"/>
    </xf>
    <xf numFmtId="167" fontId="10" fillId="2" borderId="56" xfId="1" applyNumberFormat="1" applyFont="1" applyFill="1" applyBorder="1" applyAlignment="1">
      <alignment horizontal="right" vertical="center"/>
    </xf>
    <xf numFmtId="0" fontId="25" fillId="0" borderId="0" xfId="1" applyFont="1" applyAlignment="1">
      <alignment horizontal="right" vertical="center"/>
    </xf>
    <xf numFmtId="0" fontId="19" fillId="4" borderId="22" xfId="1" applyFont="1" applyFill="1" applyBorder="1" applyAlignment="1">
      <alignment horizontal="center" vertical="center"/>
    </xf>
    <xf numFmtId="0" fontId="19" fillId="2" borderId="58" xfId="1" applyFont="1" applyFill="1" applyBorder="1" applyAlignment="1">
      <alignment horizontal="right" vertical="center"/>
    </xf>
    <xf numFmtId="0" fontId="19" fillId="2" borderId="23" xfId="1" applyFont="1" applyFill="1" applyBorder="1" applyAlignment="1">
      <alignment horizontal="center" vertical="center"/>
    </xf>
    <xf numFmtId="167" fontId="19" fillId="0" borderId="59" xfId="1" applyNumberFormat="1" applyFont="1" applyBorder="1" applyAlignment="1" applyProtection="1">
      <alignment horizontal="right" vertical="center"/>
      <protection locked="0"/>
    </xf>
    <xf numFmtId="0" fontId="7" fillId="2" borderId="39" xfId="1" applyFont="1" applyFill="1" applyBorder="1" applyAlignment="1">
      <alignment horizontal="center" vertical="center"/>
    </xf>
    <xf numFmtId="0" fontId="17" fillId="2" borderId="31" xfId="1" applyFont="1" applyFill="1" applyBorder="1" applyAlignment="1">
      <alignment horizontal="center" vertical="center"/>
    </xf>
    <xf numFmtId="0" fontId="7" fillId="2" borderId="31" xfId="1" applyFont="1" applyFill="1" applyBorder="1" applyAlignment="1">
      <alignment horizontal="center" vertical="center"/>
    </xf>
    <xf numFmtId="167" fontId="7" fillId="0" borderId="128"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xf>
    <xf numFmtId="0" fontId="10" fillId="2" borderId="17" xfId="1" applyFont="1" applyFill="1" applyBorder="1" applyAlignment="1">
      <alignment horizontal="center" vertical="center"/>
    </xf>
    <xf numFmtId="167" fontId="17" fillId="2" borderId="53" xfId="1" applyNumberFormat="1" applyFont="1" applyFill="1" applyBorder="1" applyAlignment="1">
      <alignment horizontal="center" vertical="center"/>
    </xf>
    <xf numFmtId="0" fontId="17" fillId="4" borderId="19" xfId="1" applyFont="1" applyFill="1" applyBorder="1" applyAlignment="1">
      <alignment horizontal="center" vertical="center"/>
    </xf>
    <xf numFmtId="0" fontId="17" fillId="2" borderId="8" xfId="1" applyFont="1" applyFill="1" applyBorder="1" applyAlignment="1">
      <alignment horizontal="center" vertical="center"/>
    </xf>
    <xf numFmtId="0" fontId="17" fillId="2" borderId="20" xfId="1" applyFont="1" applyFill="1" applyBorder="1" applyAlignment="1">
      <alignment horizontal="center" vertical="center"/>
    </xf>
    <xf numFmtId="167" fontId="17" fillId="2" borderId="56" xfId="1" applyNumberFormat="1" applyFont="1" applyFill="1" applyBorder="1" applyAlignment="1">
      <alignment horizontal="center" vertical="center"/>
    </xf>
    <xf numFmtId="167" fontId="19" fillId="0" borderId="56" xfId="1" applyNumberFormat="1" applyFont="1" applyBorder="1" applyAlignment="1" applyProtection="1">
      <alignment horizontal="right" vertical="center"/>
      <protection locked="0"/>
    </xf>
    <xf numFmtId="0" fontId="25" fillId="0" borderId="0" xfId="1" applyFont="1" applyAlignment="1">
      <alignment vertical="center"/>
    </xf>
    <xf numFmtId="0" fontId="19" fillId="2" borderId="19" xfId="1" applyFont="1" applyFill="1" applyBorder="1" applyAlignment="1">
      <alignment horizontal="center" vertical="center"/>
    </xf>
    <xf numFmtId="0" fontId="19" fillId="2" borderId="8" xfId="1" applyFont="1" applyFill="1" applyBorder="1" applyAlignment="1">
      <alignment horizontal="right" vertical="center"/>
    </xf>
    <xf numFmtId="0" fontId="19" fillId="2" borderId="20" xfId="1" applyFont="1" applyFill="1" applyBorder="1" applyAlignment="1">
      <alignment horizontal="center" vertical="center"/>
    </xf>
    <xf numFmtId="167" fontId="25" fillId="0" borderId="0" xfId="1" applyNumberFormat="1" applyFont="1" applyAlignment="1">
      <alignment horizontal="center" vertical="center"/>
    </xf>
    <xf numFmtId="0" fontId="26" fillId="0" borderId="0" xfId="1" applyFont="1" applyAlignment="1">
      <alignment horizontal="right" vertical="center"/>
    </xf>
    <xf numFmtId="167" fontId="17" fillId="0" borderId="56" xfId="1" applyNumberFormat="1" applyFont="1" applyBorder="1" applyAlignment="1" applyProtection="1">
      <alignment horizontal="center" vertical="center"/>
      <protection locked="0"/>
    </xf>
    <xf numFmtId="0" fontId="17" fillId="4" borderId="10" xfId="1" applyFont="1" applyFill="1" applyBorder="1" applyAlignment="1">
      <alignment horizontal="center" vertical="center"/>
    </xf>
    <xf numFmtId="0" fontId="17" fillId="2" borderId="132" xfId="1" applyFont="1" applyFill="1" applyBorder="1" applyAlignment="1">
      <alignment horizontal="center" vertical="center"/>
    </xf>
    <xf numFmtId="0" fontId="17" fillId="2" borderId="11" xfId="1" applyFont="1" applyFill="1" applyBorder="1" applyAlignment="1">
      <alignment horizontal="center" vertical="center"/>
    </xf>
    <xf numFmtId="167" fontId="17" fillId="0" borderId="41" xfId="1" applyNumberFormat="1" applyFont="1" applyBorder="1" applyAlignment="1" applyProtection="1">
      <alignment horizontal="center" vertical="center"/>
      <protection locked="0"/>
    </xf>
    <xf numFmtId="1" fontId="17" fillId="4" borderId="16" xfId="1" applyNumberFormat="1" applyFont="1" applyFill="1" applyBorder="1" applyAlignment="1">
      <alignment horizontal="center" vertical="center"/>
    </xf>
    <xf numFmtId="170" fontId="17" fillId="2" borderId="25" xfId="1" applyNumberFormat="1" applyFont="1" applyFill="1" applyBorder="1" applyAlignment="1">
      <alignment horizontal="center" vertical="center"/>
    </xf>
    <xf numFmtId="170" fontId="17" fillId="2" borderId="17" xfId="1" applyNumberFormat="1" applyFont="1" applyFill="1" applyBorder="1" applyAlignment="1">
      <alignment horizontal="center" vertical="center"/>
    </xf>
    <xf numFmtId="1" fontId="17" fillId="2" borderId="53" xfId="1" applyNumberFormat="1" applyFont="1" applyFill="1" applyBorder="1" applyAlignment="1">
      <alignment horizontal="center" vertical="center"/>
    </xf>
    <xf numFmtId="16" fontId="10" fillId="4" borderId="19" xfId="1" applyNumberFormat="1" applyFont="1" applyFill="1" applyBorder="1" applyAlignment="1">
      <alignment horizontal="center" vertical="center"/>
    </xf>
    <xf numFmtId="170" fontId="10" fillId="2" borderId="56" xfId="1" applyNumberFormat="1" applyFont="1" applyFill="1" applyBorder="1" applyAlignment="1">
      <alignment horizontal="center" vertical="center"/>
    </xf>
    <xf numFmtId="167" fontId="65" fillId="0" borderId="0" xfId="1" applyNumberFormat="1" applyAlignment="1">
      <alignment horizontal="center" vertical="center"/>
    </xf>
    <xf numFmtId="1" fontId="10" fillId="2" borderId="56" xfId="1" applyNumberFormat="1" applyFont="1" applyFill="1" applyBorder="1" applyAlignment="1">
      <alignment horizontal="center" vertical="center"/>
    </xf>
    <xf numFmtId="0" fontId="19" fillId="4" borderId="19" xfId="1" applyFont="1" applyFill="1" applyBorder="1" applyAlignment="1">
      <alignment horizontal="center" vertical="center"/>
    </xf>
    <xf numFmtId="1" fontId="19" fillId="2" borderId="56" xfId="1" applyNumberFormat="1" applyFont="1" applyFill="1" applyBorder="1" applyAlignment="1">
      <alignment horizontal="center" vertical="center"/>
    </xf>
    <xf numFmtId="0" fontId="19" fillId="2" borderId="127" xfId="1" applyFont="1" applyFill="1" applyBorder="1" applyAlignment="1">
      <alignment horizontal="right" vertical="center"/>
    </xf>
    <xf numFmtId="0" fontId="19" fillId="2" borderId="31" xfId="1" applyFont="1" applyFill="1" applyBorder="1" applyAlignment="1">
      <alignment horizontal="center" vertical="center"/>
    </xf>
    <xf numFmtId="1" fontId="19" fillId="2" borderId="128" xfId="1" applyNumberFormat="1" applyFont="1" applyFill="1" applyBorder="1" applyAlignment="1">
      <alignment horizontal="center" vertical="center"/>
    </xf>
    <xf numFmtId="0" fontId="19" fillId="4" borderId="44" xfId="1" applyFont="1" applyFill="1" applyBorder="1" applyAlignment="1">
      <alignment horizontal="center" vertical="center"/>
    </xf>
    <xf numFmtId="167" fontId="10" fillId="0" borderId="56" xfId="1" applyNumberFormat="1" applyFont="1" applyBorder="1" applyAlignment="1" applyProtection="1">
      <alignment horizontal="center" vertical="center"/>
      <protection locked="0"/>
    </xf>
    <xf numFmtId="0" fontId="10" fillId="2" borderId="50" xfId="1" applyFont="1" applyFill="1" applyBorder="1" applyAlignment="1">
      <alignment horizontal="right" vertical="center"/>
    </xf>
    <xf numFmtId="0" fontId="17" fillId="4" borderId="16" xfId="0" applyFont="1" applyFill="1" applyBorder="1" applyAlignment="1">
      <alignment horizontal="center" vertical="center"/>
    </xf>
    <xf numFmtId="0" fontId="17" fillId="2" borderId="11" xfId="0" applyFont="1" applyFill="1" applyBorder="1" applyAlignment="1">
      <alignment horizontal="center" vertical="center" wrapText="1"/>
    </xf>
    <xf numFmtId="167" fontId="17" fillId="2" borderId="11" xfId="0" applyNumberFormat="1" applyFont="1" applyFill="1" applyBorder="1" applyAlignment="1">
      <alignment horizontal="center" vertical="center"/>
    </xf>
    <xf numFmtId="167" fontId="17" fillId="0" borderId="12" xfId="0" applyNumberFormat="1" applyFont="1" applyBorder="1" applyAlignment="1" applyProtection="1">
      <alignment horizontal="center" vertical="center"/>
      <protection locked="0"/>
    </xf>
    <xf numFmtId="0" fontId="27" fillId="0" borderId="0" xfId="1" applyFont="1" applyAlignment="1">
      <alignment horizontal="left" vertical="center" wrapText="1"/>
    </xf>
    <xf numFmtId="49" fontId="17" fillId="2" borderId="135" xfId="0" applyNumberFormat="1" applyFont="1" applyFill="1" applyBorder="1" applyAlignment="1">
      <alignment horizontal="center" vertical="center"/>
    </xf>
    <xf numFmtId="0" fontId="17" fillId="2" borderId="34" xfId="0" applyFont="1" applyFill="1" applyBorder="1" applyAlignment="1">
      <alignment horizontal="center" vertical="center" wrapText="1"/>
    </xf>
    <xf numFmtId="167" fontId="17" fillId="2" borderId="34" xfId="0" applyNumberFormat="1" applyFont="1" applyFill="1" applyBorder="1" applyAlignment="1">
      <alignment horizontal="center" vertical="center"/>
    </xf>
    <xf numFmtId="167" fontId="17" fillId="0" borderId="137" xfId="0" applyNumberFormat="1" applyFont="1" applyBorder="1" applyAlignment="1" applyProtection="1">
      <alignment horizontal="center" vertical="center"/>
      <protection locked="0"/>
    </xf>
    <xf numFmtId="0" fontId="17" fillId="4" borderId="130" xfId="1" applyFont="1" applyFill="1" applyBorder="1" applyAlignment="1">
      <alignment horizontal="center" vertical="center"/>
    </xf>
    <xf numFmtId="0" fontId="17" fillId="2" borderId="131" xfId="1" applyFont="1" applyFill="1" applyBorder="1" applyAlignment="1">
      <alignment horizontal="center" vertical="center"/>
    </xf>
    <xf numFmtId="167" fontId="17" fillId="0" borderId="103" xfId="1" applyNumberFormat="1" applyFont="1" applyBorder="1" applyAlignment="1" applyProtection="1">
      <alignment horizontal="center" vertical="center"/>
      <protection locked="0"/>
    </xf>
    <xf numFmtId="0" fontId="27" fillId="0" borderId="0" xfId="1" applyFont="1" applyAlignment="1">
      <alignment horizontal="left" vertical="center"/>
    </xf>
    <xf numFmtId="0" fontId="17" fillId="2" borderId="88" xfId="1" applyFont="1" applyFill="1" applyBorder="1" applyAlignment="1">
      <alignment horizontal="center" vertical="center" wrapText="1"/>
    </xf>
    <xf numFmtId="0" fontId="17" fillId="2" borderId="14" xfId="1" applyFont="1" applyFill="1" applyBorder="1" applyAlignment="1">
      <alignment horizontal="center" vertical="center"/>
    </xf>
    <xf numFmtId="167" fontId="17" fillId="2" borderId="87" xfId="1" applyNumberFormat="1" applyFont="1" applyFill="1" applyBorder="1" applyAlignment="1">
      <alignment horizontal="center" vertical="center"/>
    </xf>
    <xf numFmtId="0" fontId="17" fillId="2" borderId="16" xfId="1" applyFont="1" applyFill="1" applyBorder="1" applyAlignment="1">
      <alignment horizontal="center" vertical="center"/>
    </xf>
    <xf numFmtId="0" fontId="10" fillId="2" borderId="19" xfId="1" applyFont="1" applyFill="1" applyBorder="1" applyAlignment="1">
      <alignment horizontal="center" vertical="center"/>
    </xf>
    <xf numFmtId="0" fontId="2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58" xfId="1" applyFont="1" applyFill="1" applyBorder="1" applyAlignment="1">
      <alignment horizontal="right" vertical="center"/>
    </xf>
    <xf numFmtId="0" fontId="10" fillId="2" borderId="23" xfId="1" applyFont="1" applyFill="1" applyBorder="1" applyAlignment="1">
      <alignment horizontal="center" vertical="center"/>
    </xf>
    <xf numFmtId="0" fontId="28" fillId="2" borderId="22" xfId="1" applyFont="1" applyFill="1" applyBorder="1" applyAlignment="1">
      <alignment horizontal="center" vertical="center"/>
    </xf>
    <xf numFmtId="0" fontId="28" fillId="2" borderId="58" xfId="1" applyFont="1" applyFill="1" applyBorder="1" applyAlignment="1">
      <alignment horizontal="right" vertical="center"/>
    </xf>
    <xf numFmtId="0" fontId="10" fillId="2" borderId="8" xfId="1" applyFont="1" applyFill="1" applyBorder="1" applyAlignment="1">
      <alignment horizontal="center" vertical="center"/>
    </xf>
    <xf numFmtId="0" fontId="10" fillId="4" borderId="22" xfId="1" applyFont="1" applyFill="1" applyBorder="1" applyAlignment="1">
      <alignment horizontal="center" vertical="center"/>
    </xf>
    <xf numFmtId="0" fontId="10" fillId="2" borderId="58" xfId="1" applyFont="1" applyFill="1" applyBorder="1" applyAlignment="1">
      <alignment horizontal="center" vertical="center"/>
    </xf>
    <xf numFmtId="167" fontId="10" fillId="0" borderId="59" xfId="1" applyNumberFormat="1" applyFont="1" applyBorder="1" applyAlignment="1" applyProtection="1">
      <alignment horizontal="center" vertical="center"/>
      <protection locked="0"/>
    </xf>
    <xf numFmtId="167" fontId="10" fillId="2" borderId="56" xfId="1" applyNumberFormat="1" applyFont="1" applyFill="1" applyBorder="1" applyAlignment="1">
      <alignment horizontal="center" vertical="center"/>
    </xf>
    <xf numFmtId="0" fontId="19" fillId="2" borderId="58" xfId="1" applyFont="1" applyFill="1" applyBorder="1" applyAlignment="1">
      <alignment horizontal="right" vertical="center" wrapText="1"/>
    </xf>
    <xf numFmtId="167" fontId="19" fillId="0" borderId="59" xfId="1" applyNumberFormat="1" applyFont="1" applyBorder="1" applyAlignment="1" applyProtection="1">
      <alignment horizontal="center" vertical="center"/>
      <protection locked="0"/>
    </xf>
    <xf numFmtId="0" fontId="17" fillId="2" borderId="25" xfId="1" applyFont="1" applyFill="1" applyBorder="1" applyAlignment="1">
      <alignment horizontal="center" vertical="center" wrapText="1"/>
    </xf>
    <xf numFmtId="0" fontId="10" fillId="4" borderId="37" xfId="1" applyFont="1" applyFill="1" applyBorder="1" applyAlignment="1">
      <alignment horizontal="center" vertical="center"/>
    </xf>
    <xf numFmtId="0" fontId="10" fillId="2" borderId="50" xfId="1" applyFont="1" applyFill="1" applyBorder="1" applyAlignment="1">
      <alignment horizontal="center" vertical="center" wrapText="1"/>
    </xf>
    <xf numFmtId="167" fontId="10" fillId="0" borderId="51" xfId="1" applyNumberFormat="1" applyFont="1" applyBorder="1" applyAlignment="1" applyProtection="1">
      <alignment horizontal="center" vertical="center"/>
      <protection locked="0"/>
    </xf>
    <xf numFmtId="0" fontId="10" fillId="4" borderId="130" xfId="1" applyFont="1" applyFill="1" applyBorder="1" applyAlignment="1">
      <alignment horizontal="center" vertical="center"/>
    </xf>
    <xf numFmtId="0" fontId="10" fillId="2" borderId="131" xfId="1" applyFont="1" applyFill="1" applyBorder="1" applyAlignment="1">
      <alignment horizontal="center" vertical="center" wrapText="1"/>
    </xf>
    <xf numFmtId="167" fontId="10" fillId="0" borderId="103" xfId="1" applyNumberFormat="1" applyFont="1" applyBorder="1" applyAlignment="1" applyProtection="1">
      <alignment horizontal="center" vertical="center"/>
      <protection locked="0"/>
    </xf>
    <xf numFmtId="0" fontId="17" fillId="4" borderId="63" xfId="1" applyFont="1" applyFill="1" applyBorder="1" applyAlignment="1">
      <alignment horizontal="center" vertical="center"/>
    </xf>
    <xf numFmtId="0" fontId="17" fillId="2" borderId="129" xfId="1" applyFont="1" applyFill="1" applyBorder="1" applyAlignment="1">
      <alignment horizontal="center" vertical="center"/>
    </xf>
    <xf numFmtId="170" fontId="17" fillId="2" borderId="64" xfId="1" applyNumberFormat="1" applyFont="1" applyFill="1" applyBorder="1" applyAlignment="1">
      <alignment horizontal="center" vertical="center"/>
    </xf>
    <xf numFmtId="1" fontId="17" fillId="2" borderId="65" xfId="1" applyNumberFormat="1" applyFont="1" applyFill="1" applyBorder="1" applyAlignment="1">
      <alignment horizontal="center" vertical="center"/>
    </xf>
    <xf numFmtId="0" fontId="19" fillId="4" borderId="144" xfId="1" applyFont="1" applyFill="1" applyBorder="1" applyAlignment="1">
      <alignment horizontal="center" vertical="center"/>
    </xf>
    <xf numFmtId="0" fontId="65" fillId="0" borderId="103" xfId="1" applyBorder="1"/>
    <xf numFmtId="0" fontId="7" fillId="2" borderId="9" xfId="1" applyFont="1" applyFill="1" applyBorder="1" applyAlignment="1">
      <alignment horizontal="center" vertical="center" wrapText="1"/>
    </xf>
    <xf numFmtId="0" fontId="17" fillId="2" borderId="14" xfId="1" applyFont="1" applyFill="1" applyBorder="1" applyAlignment="1">
      <alignment horizontal="center" vertical="center" wrapText="1"/>
    </xf>
    <xf numFmtId="2" fontId="17" fillId="2" borderId="15" xfId="1" applyNumberFormat="1" applyFont="1" applyFill="1" applyBorder="1" applyAlignment="1">
      <alignment horizontal="center" vertical="center" wrapText="1"/>
    </xf>
    <xf numFmtId="0" fontId="10" fillId="4" borderId="9" xfId="1" applyFont="1" applyFill="1" applyBorder="1" applyAlignment="1">
      <alignment horizontal="center" vertical="center" wrapText="1"/>
    </xf>
    <xf numFmtId="0" fontId="10" fillId="2" borderId="20" xfId="1" applyFont="1" applyFill="1" applyBorder="1" applyAlignment="1">
      <alignment horizontal="right" vertical="center" wrapText="1"/>
    </xf>
    <xf numFmtId="0" fontId="10" fillId="2" borderId="20" xfId="1" applyFont="1" applyFill="1" applyBorder="1" applyAlignment="1">
      <alignment horizontal="center" vertical="center" wrapText="1"/>
    </xf>
    <xf numFmtId="2" fontId="10" fillId="2" borderId="21" xfId="1" applyNumberFormat="1" applyFont="1" applyFill="1" applyBorder="1" applyAlignment="1">
      <alignment horizontal="center" vertical="center" wrapText="1"/>
    </xf>
    <xf numFmtId="0" fontId="28" fillId="2" borderId="9" xfId="1" applyFont="1" applyFill="1" applyBorder="1" applyAlignment="1">
      <alignment horizontal="center" vertical="center" wrapText="1"/>
    </xf>
    <xf numFmtId="0" fontId="28" fillId="2" borderId="20" xfId="1" applyFont="1" applyFill="1" applyBorder="1" applyAlignment="1">
      <alignment horizontal="right" vertical="center" wrapText="1"/>
    </xf>
    <xf numFmtId="0" fontId="28" fillId="2" borderId="19" xfId="1" applyFont="1" applyFill="1" applyBorder="1" applyAlignment="1">
      <alignment horizontal="center" vertical="center" wrapText="1"/>
    </xf>
    <xf numFmtId="0" fontId="28" fillId="2" borderId="23" xfId="1" applyFont="1" applyFill="1" applyBorder="1" applyAlignment="1">
      <alignment horizontal="right" vertical="center" wrapText="1"/>
    </xf>
    <xf numFmtId="2" fontId="10" fillId="2" borderId="20" xfId="1" applyNumberFormat="1" applyFont="1" applyFill="1" applyBorder="1" applyAlignment="1">
      <alignment horizontal="center" vertical="center" wrapText="1"/>
    </xf>
    <xf numFmtId="0" fontId="28" fillId="2" borderId="135" xfId="1" applyFont="1" applyFill="1" applyBorder="1" applyAlignment="1">
      <alignment horizontal="center" vertical="center" wrapText="1"/>
    </xf>
    <xf numFmtId="0" fontId="28" fillId="2" borderId="31" xfId="1" applyFont="1" applyFill="1" applyBorder="1" applyAlignment="1">
      <alignment horizontal="right" vertical="center" wrapText="1"/>
    </xf>
    <xf numFmtId="0" fontId="10" fillId="2" borderId="31" xfId="1" applyFont="1" applyFill="1" applyBorder="1" applyAlignment="1">
      <alignment horizontal="center" vertical="center" wrapText="1"/>
    </xf>
    <xf numFmtId="2" fontId="10" fillId="2" borderId="36" xfId="1" applyNumberFormat="1" applyFont="1" applyFill="1" applyBorder="1" applyAlignment="1">
      <alignment horizontal="center" vertical="center" wrapText="1"/>
    </xf>
    <xf numFmtId="0" fontId="17" fillId="4" borderId="145"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0" fillId="2" borderId="35" xfId="1" applyFont="1" applyFill="1" applyBorder="1" applyAlignment="1">
      <alignment horizontal="center" vertical="center" wrapText="1"/>
    </xf>
    <xf numFmtId="2" fontId="8" fillId="2" borderId="21" xfId="1" applyNumberFormat="1" applyFont="1" applyFill="1" applyBorder="1" applyAlignment="1">
      <alignment horizontal="center" vertical="center" wrapText="1"/>
    </xf>
    <xf numFmtId="0" fontId="28" fillId="2" borderId="82" xfId="1" applyFont="1" applyFill="1" applyBorder="1" applyAlignment="1">
      <alignment horizontal="center" vertical="center" wrapText="1"/>
    </xf>
    <xf numFmtId="2" fontId="8" fillId="2" borderId="32" xfId="1" applyNumberFormat="1" applyFont="1" applyFill="1" applyBorder="1" applyAlignment="1">
      <alignment horizontal="center" vertical="center" wrapText="1"/>
    </xf>
    <xf numFmtId="0" fontId="17" fillId="4" borderId="69" xfId="1" applyFont="1" applyFill="1" applyBorder="1" applyAlignment="1">
      <alignment horizontal="center" vertical="center" wrapText="1"/>
    </xf>
    <xf numFmtId="0" fontId="17" fillId="2" borderId="70" xfId="1" applyFont="1" applyFill="1" applyBorder="1" applyAlignment="1">
      <alignment horizontal="center" vertical="center" wrapText="1"/>
    </xf>
    <xf numFmtId="2" fontId="17" fillId="2" borderId="71" xfId="1" applyNumberFormat="1" applyFont="1" applyFill="1" applyBorder="1" applyAlignment="1">
      <alignment horizontal="center" vertical="center" wrapText="1"/>
    </xf>
    <xf numFmtId="3" fontId="10" fillId="0" borderId="24" xfId="1" applyNumberFormat="1" applyFont="1" applyBorder="1" applyAlignment="1" applyProtection="1">
      <alignment horizontal="center" vertical="center"/>
      <protection locked="0"/>
    </xf>
    <xf numFmtId="0" fontId="10" fillId="2" borderId="11" xfId="1" applyFont="1" applyFill="1" applyBorder="1" applyAlignment="1">
      <alignment horizontal="center" vertical="center"/>
    </xf>
    <xf numFmtId="3" fontId="10" fillId="0" borderId="12" xfId="1" applyNumberFormat="1" applyFont="1" applyBorder="1" applyAlignment="1" applyProtection="1">
      <alignment horizontal="center" vertical="center"/>
      <protection locked="0"/>
    </xf>
    <xf numFmtId="3" fontId="17" fillId="2" borderId="18" xfId="1" applyNumberFormat="1" applyFont="1" applyFill="1" applyBorder="1" applyAlignment="1">
      <alignment horizontal="center" vertical="center"/>
    </xf>
    <xf numFmtId="3" fontId="10" fillId="2" borderId="21" xfId="1" applyNumberFormat="1" applyFont="1" applyFill="1" applyBorder="1" applyAlignment="1">
      <alignment horizontal="center" vertical="center"/>
    </xf>
    <xf numFmtId="0" fontId="19" fillId="2" borderId="20" xfId="1" applyFont="1" applyFill="1" applyBorder="1" applyAlignment="1">
      <alignment horizontal="right" vertical="center"/>
    </xf>
    <xf numFmtId="3" fontId="19" fillId="0" borderId="21" xfId="1" applyNumberFormat="1" applyFont="1" applyBorder="1" applyAlignment="1" applyProtection="1">
      <alignment horizontal="center" vertical="center"/>
      <protection locked="0"/>
    </xf>
    <xf numFmtId="3" fontId="10" fillId="0" borderId="21" xfId="1" applyNumberFormat="1" applyFont="1" applyBorder="1" applyAlignment="1" applyProtection="1">
      <alignment horizontal="center" vertical="center"/>
      <protection locked="0"/>
    </xf>
    <xf numFmtId="0" fontId="29" fillId="0" borderId="0" xfId="1" applyFont="1"/>
    <xf numFmtId="0" fontId="10" fillId="2" borderId="35" xfId="1" applyFont="1" applyFill="1" applyBorder="1" applyAlignment="1">
      <alignment horizontal="center" vertical="center"/>
    </xf>
    <xf numFmtId="3" fontId="10" fillId="0" borderId="102" xfId="1" applyNumberFormat="1" applyFont="1" applyBorder="1" applyAlignment="1" applyProtection="1">
      <alignment horizontal="center" vertical="center"/>
      <protection locked="0"/>
    </xf>
    <xf numFmtId="0" fontId="10" fillId="4" borderId="39" xfId="1" applyFont="1" applyFill="1" applyBorder="1" applyAlignment="1">
      <alignment horizontal="center" vertical="center"/>
    </xf>
    <xf numFmtId="0" fontId="10" fillId="2" borderId="31" xfId="1" applyFont="1" applyFill="1" applyBorder="1" applyAlignment="1">
      <alignment horizontal="center" vertical="center"/>
    </xf>
    <xf numFmtId="3" fontId="10" fillId="0" borderId="32" xfId="1" applyNumberFormat="1" applyFont="1" applyBorder="1" applyAlignment="1" applyProtection="1">
      <alignment horizontal="center" vertical="center"/>
      <protection locked="0"/>
    </xf>
    <xf numFmtId="3" fontId="30" fillId="2" borderId="18"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3" fontId="10" fillId="2" borderId="18" xfId="1" applyNumberFormat="1" applyFont="1" applyFill="1" applyBorder="1" applyAlignment="1">
      <alignment horizontal="center" vertical="center"/>
    </xf>
    <xf numFmtId="0" fontId="10" fillId="2" borderId="38" xfId="1" applyFont="1" applyFill="1" applyBorder="1" applyAlignment="1">
      <alignment horizontal="center" vertical="center"/>
    </xf>
    <xf numFmtId="3" fontId="10" fillId="0" borderId="28" xfId="1" applyNumberFormat="1" applyFont="1" applyBorder="1" applyAlignment="1" applyProtection="1">
      <alignment horizontal="center" vertical="center"/>
      <protection locked="0"/>
    </xf>
    <xf numFmtId="0" fontId="31" fillId="0" borderId="0" xfId="1" applyFont="1"/>
    <xf numFmtId="0" fontId="17" fillId="2" borderId="10" xfId="1" applyFont="1" applyFill="1" applyBorder="1" applyAlignment="1">
      <alignment horizontal="center" vertical="center"/>
    </xf>
    <xf numFmtId="0" fontId="7" fillId="2" borderId="11" xfId="1" applyFont="1" applyFill="1" applyBorder="1" applyAlignment="1">
      <alignment horizontal="center" vertical="center" wrapText="1"/>
    </xf>
    <xf numFmtId="3" fontId="7" fillId="2" borderId="12" xfId="1" applyNumberFormat="1" applyFont="1" applyFill="1" applyBorder="1" applyAlignment="1">
      <alignment horizontal="center" vertical="center"/>
    </xf>
    <xf numFmtId="0" fontId="10" fillId="2" borderId="37" xfId="1" applyFont="1" applyFill="1" applyBorder="1" applyAlignment="1">
      <alignment horizontal="center" vertical="center"/>
    </xf>
    <xf numFmtId="167" fontId="10" fillId="0" borderId="38" xfId="1" applyNumberFormat="1" applyFont="1" applyBorder="1" applyAlignment="1" applyProtection="1">
      <alignment horizontal="center" vertical="center"/>
      <protection locked="0"/>
    </xf>
    <xf numFmtId="167" fontId="8" fillId="2" borderId="28" xfId="1" applyNumberFormat="1" applyFont="1" applyFill="1" applyBorder="1" applyAlignment="1">
      <alignment horizontal="center"/>
    </xf>
    <xf numFmtId="167" fontId="10" fillId="0" borderId="20" xfId="1" applyNumberFormat="1" applyFont="1" applyBorder="1" applyAlignment="1" applyProtection="1">
      <alignment horizontal="center" vertical="center"/>
      <protection locked="0"/>
    </xf>
    <xf numFmtId="167" fontId="10" fillId="0" borderId="21" xfId="1" applyNumberFormat="1" applyFont="1" applyBorder="1" applyAlignment="1" applyProtection="1">
      <alignment horizontal="center" vertical="center"/>
      <protection locked="0"/>
    </xf>
    <xf numFmtId="0" fontId="10" fillId="2" borderId="39" xfId="1" applyFont="1" applyFill="1" applyBorder="1" applyAlignment="1">
      <alignment horizontal="center" vertical="center"/>
    </xf>
    <xf numFmtId="10" fontId="10" fillId="2" borderId="31" xfId="1" applyNumberFormat="1" applyFont="1" applyFill="1" applyBorder="1" applyAlignment="1">
      <alignment horizontal="center" vertical="center"/>
    </xf>
    <xf numFmtId="10" fontId="10" fillId="2" borderId="32" xfId="1" applyNumberFormat="1" applyFont="1" applyFill="1" applyBorder="1" applyAlignment="1">
      <alignment horizontal="center" vertical="center"/>
    </xf>
    <xf numFmtId="0" fontId="7" fillId="4" borderId="2" xfId="0" applyFont="1" applyFill="1" applyBorder="1" applyAlignment="1">
      <alignment horizontal="center" vertical="center"/>
    </xf>
    <xf numFmtId="0" fontId="7" fillId="4" borderId="40" xfId="0" applyFont="1" applyFill="1" applyBorder="1" applyAlignment="1">
      <alignment horizontal="center" vertical="center" wrapText="1"/>
    </xf>
    <xf numFmtId="0" fontId="7" fillId="4" borderId="61" xfId="0" applyFont="1" applyFill="1" applyBorder="1" applyAlignment="1">
      <alignment horizontal="center" vertical="center" wrapText="1"/>
    </xf>
    <xf numFmtId="3" fontId="7" fillId="4" borderId="41" xfId="0" applyNumberFormat="1" applyFont="1" applyFill="1" applyBorder="1" applyAlignment="1">
      <alignment horizontal="center" vertical="center" wrapText="1"/>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1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8" fillId="4" borderId="42" xfId="0" applyFont="1" applyFill="1" applyBorder="1" applyAlignment="1">
      <alignment horizontal="center" vertical="center" wrapText="1"/>
    </xf>
    <xf numFmtId="3" fontId="7" fillId="4" borderId="139" xfId="0" applyNumberFormat="1" applyFont="1" applyFill="1" applyBorder="1" applyAlignment="1">
      <alignment horizontal="center" vertical="center" wrapText="1"/>
    </xf>
    <xf numFmtId="0" fontId="7" fillId="4" borderId="105"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7" fillId="4" borderId="41" xfId="0" applyFont="1" applyFill="1" applyBorder="1" applyAlignment="1">
      <alignment horizontal="center" vertical="center" wrapText="1"/>
    </xf>
    <xf numFmtId="3" fontId="5" fillId="0" borderId="0" xfId="0" applyNumberFormat="1" applyFont="1"/>
    <xf numFmtId="0" fontId="7" fillId="4" borderId="43" xfId="0" applyFont="1" applyFill="1" applyBorder="1" applyAlignment="1">
      <alignment horizontal="center" vertical="center"/>
    </xf>
    <xf numFmtId="4" fontId="7" fillId="5" borderId="146" xfId="0" applyNumberFormat="1" applyFont="1" applyFill="1" applyBorder="1" applyAlignment="1">
      <alignment horizontal="center" vertical="center" wrapText="1"/>
    </xf>
    <xf numFmtId="4" fontId="7" fillId="4" borderId="48" xfId="0" applyNumberFormat="1" applyFont="1" applyFill="1" applyBorder="1" applyAlignment="1">
      <alignment horizontal="center" vertical="center" wrapText="1"/>
    </xf>
    <xf numFmtId="4" fontId="7" fillId="4" borderId="45" xfId="0" applyNumberFormat="1" applyFont="1" applyFill="1" applyBorder="1" applyAlignment="1">
      <alignment horizontal="center" vertical="center" wrapText="1"/>
    </xf>
    <xf numFmtId="4" fontId="7" fillId="4" borderId="46" xfId="0" applyNumberFormat="1" applyFont="1" applyFill="1" applyBorder="1" applyAlignment="1">
      <alignment horizontal="center" vertical="center" wrapText="1"/>
    </xf>
    <xf numFmtId="4" fontId="7" fillId="4" borderId="47" xfId="0" applyNumberFormat="1" applyFont="1" applyFill="1" applyBorder="1" applyAlignment="1">
      <alignment horizontal="center" vertical="center" wrapText="1"/>
    </xf>
    <xf numFmtId="4" fontId="7" fillId="4" borderId="43" xfId="0" applyNumberFormat="1" applyFont="1" applyFill="1" applyBorder="1" applyAlignment="1">
      <alignment horizontal="center" vertical="center" wrapText="1"/>
    </xf>
    <xf numFmtId="4" fontId="7" fillId="4" borderId="143" xfId="0" applyNumberFormat="1" applyFont="1" applyFill="1" applyBorder="1" applyAlignment="1">
      <alignment horizontal="center" vertical="center" wrapText="1"/>
    </xf>
    <xf numFmtId="4" fontId="7" fillId="4" borderId="147" xfId="0" applyNumberFormat="1"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38" xfId="0" applyFont="1" applyFill="1" applyBorder="1" applyAlignment="1">
      <alignment horizontal="center" vertical="center" wrapText="1"/>
    </xf>
    <xf numFmtId="4" fontId="7" fillId="6" borderId="148" xfId="0" applyNumberFormat="1" applyFont="1" applyFill="1" applyBorder="1" applyAlignment="1">
      <alignment horizontal="center" vertical="center" wrapText="1"/>
    </xf>
    <xf numFmtId="4" fontId="7" fillId="4" borderId="51" xfId="0" applyNumberFormat="1" applyFont="1" applyFill="1" applyBorder="1" applyAlignment="1">
      <alignment horizontal="center" vertical="center" wrapText="1"/>
    </xf>
    <xf numFmtId="4" fontId="7" fillId="4" borderId="37" xfId="0" applyNumberFormat="1" applyFont="1" applyFill="1" applyBorder="1" applyAlignment="1">
      <alignment horizontal="center" vertical="center" wrapText="1"/>
    </xf>
    <xf numFmtId="4" fontId="7" fillId="4" borderId="38" xfId="0" applyNumberFormat="1" applyFont="1" applyFill="1" applyBorder="1" applyAlignment="1">
      <alignment horizontal="center" vertical="center" wrapText="1"/>
    </xf>
    <xf numFmtId="4" fontId="7" fillId="4" borderId="2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4" fontId="7" fillId="4" borderId="134" xfId="0" applyNumberFormat="1" applyFont="1" applyFill="1" applyBorder="1" applyAlignment="1">
      <alignment horizontal="center" vertical="center" wrapText="1"/>
    </xf>
    <xf numFmtId="4" fontId="7" fillId="4" borderId="95" xfId="0" applyNumberFormat="1" applyFont="1" applyFill="1" applyBorder="1" applyAlignment="1">
      <alignment horizontal="center" vertical="center" wrapText="1"/>
    </xf>
    <xf numFmtId="0" fontId="28" fillId="4" borderId="6" xfId="0" applyFont="1" applyFill="1" applyBorder="1" applyAlignment="1">
      <alignment horizontal="center" vertical="center"/>
    </xf>
    <xf numFmtId="0" fontId="28" fillId="4" borderId="20" xfId="0" applyFont="1" applyFill="1" applyBorder="1" applyAlignment="1">
      <alignment horizontal="right" vertical="center" wrapText="1"/>
    </xf>
    <xf numFmtId="4" fontId="8" fillId="4" borderId="37" xfId="0" applyNumberFormat="1" applyFont="1" applyFill="1" applyBorder="1" applyAlignment="1">
      <alignment horizontal="center" vertical="center" wrapText="1"/>
    </xf>
    <xf numFmtId="4" fontId="8" fillId="4" borderId="38" xfId="0" applyNumberFormat="1" applyFont="1" applyFill="1" applyBorder="1" applyAlignment="1">
      <alignment horizontal="center" vertical="center" wrapText="1"/>
    </xf>
    <xf numFmtId="4" fontId="8" fillId="4" borderId="28" xfId="0" applyNumberFormat="1" applyFont="1" applyFill="1" applyBorder="1" applyAlignment="1">
      <alignment horizontal="center" vertical="center" wrapText="1"/>
    </xf>
    <xf numFmtId="4" fontId="8" fillId="4" borderId="134" xfId="0" applyNumberFormat="1" applyFont="1" applyFill="1" applyBorder="1" applyAlignment="1">
      <alignment horizontal="center" vertical="center" wrapText="1"/>
    </xf>
    <xf numFmtId="4" fontId="8" fillId="4" borderId="20" xfId="0" applyNumberFormat="1" applyFont="1" applyFill="1" applyBorder="1" applyAlignment="1">
      <alignment horizontal="center" vertical="center" wrapText="1"/>
    </xf>
    <xf numFmtId="4" fontId="8" fillId="4" borderId="21" xfId="0" applyNumberFormat="1" applyFont="1" applyFill="1" applyBorder="1" applyAlignment="1">
      <alignment horizontal="center" vertical="center" wrapText="1"/>
    </xf>
    <xf numFmtId="0" fontId="7" fillId="4" borderId="20" xfId="0" applyFont="1" applyFill="1" applyBorder="1" applyAlignment="1">
      <alignment horizontal="center" vertical="center" wrapText="1"/>
    </xf>
    <xf numFmtId="4" fontId="7" fillId="7" borderId="148" xfId="0" applyNumberFormat="1" applyFont="1" applyFill="1" applyBorder="1" applyAlignment="1">
      <alignment horizontal="center" vertical="center" wrapText="1"/>
    </xf>
    <xf numFmtId="4" fontId="7" fillId="2" borderId="51" xfId="0"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wrapText="1"/>
    </xf>
    <xf numFmtId="4" fontId="7" fillId="2" borderId="95" xfId="0" applyNumberFormat="1" applyFont="1" applyFill="1" applyBorder="1" applyAlignment="1">
      <alignment horizontal="center" vertical="center" wrapText="1"/>
    </xf>
    <xf numFmtId="4" fontId="7" fillId="4" borderId="20" xfId="0" applyNumberFormat="1" applyFont="1" applyFill="1" applyBorder="1" applyAlignment="1">
      <alignment horizontal="center" vertical="center" wrapText="1"/>
    </xf>
    <xf numFmtId="4" fontId="7" fillId="4" borderId="21" xfId="0" applyNumberFormat="1" applyFont="1" applyFill="1" applyBorder="1" applyAlignment="1">
      <alignment horizontal="center" vertical="center" wrapText="1"/>
    </xf>
    <xf numFmtId="0" fontId="28" fillId="2" borderId="6" xfId="0" applyFont="1" applyFill="1" applyBorder="1" applyAlignment="1">
      <alignment horizontal="center" vertical="center"/>
    </xf>
    <xf numFmtId="0" fontId="28" fillId="2" borderId="20" xfId="0" applyFont="1" applyFill="1" applyBorder="1" applyAlignment="1">
      <alignment horizontal="right" vertical="center" wrapText="1"/>
    </xf>
    <xf numFmtId="0" fontId="7" fillId="2" borderId="6" xfId="0" applyFont="1" applyFill="1" applyBorder="1" applyAlignment="1">
      <alignment horizontal="center" vertical="center"/>
    </xf>
    <xf numFmtId="0" fontId="7" fillId="2" borderId="20" xfId="0" applyFont="1" applyFill="1" applyBorder="1" applyAlignment="1">
      <alignment horizontal="center" wrapText="1"/>
    </xf>
    <xf numFmtId="0" fontId="28" fillId="2" borderId="20" xfId="0" applyFont="1" applyFill="1" applyBorder="1" applyAlignment="1">
      <alignment horizontal="right" wrapText="1"/>
    </xf>
    <xf numFmtId="4" fontId="7" fillId="4" borderId="51" xfId="0" applyNumberFormat="1" applyFont="1" applyFill="1" applyBorder="1" applyAlignment="1">
      <alignment horizontal="center" vertical="center"/>
    </xf>
    <xf numFmtId="4" fontId="8" fillId="4" borderId="37" xfId="0" applyNumberFormat="1" applyFont="1" applyFill="1" applyBorder="1" applyAlignment="1">
      <alignment horizontal="center" vertical="center"/>
    </xf>
    <xf numFmtId="4" fontId="8" fillId="4" borderId="38" xfId="0" applyNumberFormat="1" applyFont="1" applyFill="1" applyBorder="1" applyAlignment="1">
      <alignment horizontal="center" vertical="center"/>
    </xf>
    <xf numFmtId="4" fontId="8" fillId="4" borderId="28" xfId="0" applyNumberFormat="1" applyFont="1" applyFill="1" applyBorder="1" applyAlignment="1">
      <alignment horizontal="center" vertical="center"/>
    </xf>
    <xf numFmtId="4" fontId="7" fillId="4" borderId="6" xfId="0" applyNumberFormat="1" applyFont="1" applyFill="1" applyBorder="1" applyAlignment="1">
      <alignment horizontal="center" vertical="center"/>
    </xf>
    <xf numFmtId="4" fontId="8" fillId="4" borderId="134" xfId="0" applyNumberFormat="1" applyFont="1" applyFill="1" applyBorder="1" applyAlignment="1">
      <alignment horizontal="center" vertical="center"/>
    </xf>
    <xf numFmtId="4" fontId="8" fillId="4" borderId="95" xfId="0" applyNumberFormat="1" applyFont="1" applyFill="1" applyBorder="1" applyAlignment="1">
      <alignment horizontal="center" vertical="center"/>
    </xf>
    <xf numFmtId="4" fontId="8" fillId="4" borderId="20" xfId="0" applyNumberFormat="1" applyFont="1" applyFill="1" applyBorder="1" applyAlignment="1">
      <alignment horizontal="center" vertical="center"/>
    </xf>
    <xf numFmtId="4" fontId="8" fillId="4" borderId="21" xfId="0" applyNumberFormat="1" applyFont="1" applyFill="1" applyBorder="1" applyAlignment="1">
      <alignment horizontal="center" vertical="center"/>
    </xf>
    <xf numFmtId="4" fontId="8" fillId="4" borderId="51" xfId="0" applyNumberFormat="1" applyFont="1" applyFill="1" applyBorder="1" applyAlignment="1">
      <alignment horizontal="center" vertical="center"/>
    </xf>
    <xf numFmtId="0" fontId="28" fillId="2" borderId="23" xfId="0" applyFont="1" applyFill="1" applyBorder="1" applyAlignment="1">
      <alignment horizontal="right" wrapText="1"/>
    </xf>
    <xf numFmtId="0" fontId="28" fillId="4" borderId="23" xfId="0" applyFont="1" applyFill="1" applyBorder="1" applyAlignment="1">
      <alignment horizontal="left" wrapText="1"/>
    </xf>
    <xf numFmtId="0" fontId="7" fillId="4" borderId="23" xfId="0" applyFont="1" applyFill="1" applyBorder="1" applyAlignment="1">
      <alignment horizontal="center" wrapText="1"/>
    </xf>
    <xf numFmtId="4" fontId="7" fillId="4" borderId="56" xfId="0" applyNumberFormat="1" applyFont="1" applyFill="1" applyBorder="1" applyAlignment="1">
      <alignment horizontal="center" vertical="center"/>
    </xf>
    <xf numFmtId="4" fontId="7" fillId="4" borderId="19" xfId="0" applyNumberFormat="1" applyFont="1" applyFill="1" applyBorder="1" applyAlignment="1">
      <alignment horizontal="center" vertical="center"/>
    </xf>
    <xf numFmtId="4" fontId="7" fillId="4" borderId="20" xfId="0" applyNumberFormat="1" applyFont="1" applyFill="1" applyBorder="1" applyAlignment="1">
      <alignment horizontal="center" vertical="center"/>
    </xf>
    <xf numFmtId="4" fontId="7" fillId="4" borderId="21" xfId="0" applyNumberFormat="1" applyFont="1" applyFill="1" applyBorder="1" applyAlignment="1">
      <alignment horizontal="center" vertical="center"/>
    </xf>
    <xf numFmtId="4" fontId="7" fillId="4" borderId="3" xfId="0" applyNumberFormat="1" applyFont="1" applyFill="1" applyBorder="1" applyAlignment="1">
      <alignment horizontal="center" vertical="center"/>
    </xf>
    <xf numFmtId="4" fontId="7" fillId="4" borderId="84" xfId="0" applyNumberFormat="1" applyFont="1" applyFill="1" applyBorder="1" applyAlignment="1">
      <alignment horizontal="center" vertical="center"/>
    </xf>
    <xf numFmtId="4" fontId="7" fillId="4" borderId="111" xfId="0" applyNumberFormat="1" applyFont="1" applyFill="1" applyBorder="1" applyAlignment="1">
      <alignment horizontal="center" vertical="center"/>
    </xf>
    <xf numFmtId="0" fontId="28" fillId="4" borderId="4" xfId="0" applyFont="1" applyFill="1" applyBorder="1" applyAlignment="1">
      <alignment horizontal="center" vertical="center"/>
    </xf>
    <xf numFmtId="0" fontId="28" fillId="4" borderId="4" xfId="0" applyFont="1" applyFill="1" applyBorder="1" applyAlignment="1">
      <alignment horizontal="right" wrapText="1"/>
    </xf>
    <xf numFmtId="4" fontId="7" fillId="4" borderId="59" xfId="0" applyNumberFormat="1" applyFont="1" applyFill="1" applyBorder="1" applyAlignment="1">
      <alignment horizontal="center" vertical="center"/>
    </xf>
    <xf numFmtId="4" fontId="8" fillId="4" borderId="22" xfId="0" applyNumberFormat="1" applyFont="1" applyFill="1" applyBorder="1" applyAlignment="1">
      <alignment horizontal="center" vertical="center"/>
    </xf>
    <xf numFmtId="4" fontId="8" fillId="4" borderId="23" xfId="0" applyNumberFormat="1" applyFont="1" applyFill="1" applyBorder="1" applyAlignment="1">
      <alignment horizontal="center" vertical="center"/>
    </xf>
    <xf numFmtId="4" fontId="8" fillId="4" borderId="24" xfId="0" applyNumberFormat="1" applyFont="1" applyFill="1" applyBorder="1" applyAlignment="1">
      <alignment horizontal="center" vertical="center"/>
    </xf>
    <xf numFmtId="4" fontId="7" fillId="4" borderId="4" xfId="0" applyNumberFormat="1" applyFont="1" applyFill="1" applyBorder="1" applyAlignment="1">
      <alignment horizontal="center" vertical="center"/>
    </xf>
    <xf numFmtId="4" fontId="8" fillId="4" borderId="81" xfId="0" applyNumberFormat="1" applyFont="1" applyFill="1" applyBorder="1" applyAlignment="1">
      <alignment horizontal="center" vertical="center"/>
    </xf>
    <xf numFmtId="4" fontId="8" fillId="4" borderId="149" xfId="0" applyNumberFormat="1" applyFont="1" applyFill="1" applyBorder="1" applyAlignment="1">
      <alignment horizontal="center" vertical="center"/>
    </xf>
    <xf numFmtId="4" fontId="8" fillId="4" borderId="59" xfId="0" applyNumberFormat="1" applyFont="1" applyFill="1" applyBorder="1" applyAlignment="1">
      <alignment horizontal="center" vertical="center"/>
    </xf>
    <xf numFmtId="0" fontId="28" fillId="4" borderId="3" xfId="0" applyFont="1" applyFill="1" applyBorder="1" applyAlignment="1">
      <alignment horizontal="right" wrapText="1"/>
    </xf>
    <xf numFmtId="4" fontId="8" fillId="4" borderId="19" xfId="0" applyNumberFormat="1" applyFont="1" applyFill="1" applyBorder="1" applyAlignment="1">
      <alignment horizontal="center" vertical="center"/>
    </xf>
    <xf numFmtId="4" fontId="8" fillId="4" borderId="84" xfId="0" applyNumberFormat="1" applyFont="1" applyFill="1" applyBorder="1" applyAlignment="1">
      <alignment horizontal="center" vertical="center"/>
    </xf>
    <xf numFmtId="4" fontId="8" fillId="4" borderId="111" xfId="0" applyNumberFormat="1" applyFont="1" applyFill="1" applyBorder="1" applyAlignment="1">
      <alignment horizontal="center" vertical="center"/>
    </xf>
    <xf numFmtId="4" fontId="8" fillId="4" borderId="56" xfId="0" applyNumberFormat="1" applyFont="1" applyFill="1" applyBorder="1" applyAlignment="1">
      <alignment horizontal="center" vertical="center"/>
    </xf>
    <xf numFmtId="0" fontId="7" fillId="4" borderId="3" xfId="0" applyFont="1" applyFill="1" applyBorder="1" applyAlignment="1">
      <alignment horizontal="center" vertical="center"/>
    </xf>
    <xf numFmtId="0" fontId="7" fillId="4" borderId="3" xfId="0" applyFont="1" applyFill="1" applyBorder="1" applyAlignment="1">
      <alignment horizontal="center" wrapText="1"/>
    </xf>
    <xf numFmtId="0" fontId="28" fillId="4" borderId="3" xfId="0" applyFont="1" applyFill="1" applyBorder="1" applyAlignment="1">
      <alignment horizontal="center" vertical="center"/>
    </xf>
    <xf numFmtId="0" fontId="28" fillId="0" borderId="4" xfId="0" applyFont="1" applyBorder="1" applyAlignment="1" applyProtection="1">
      <alignment horizontal="right" wrapText="1"/>
      <protection locked="0"/>
    </xf>
    <xf numFmtId="0" fontId="28" fillId="4" borderId="57" xfId="0" applyFont="1" applyFill="1" applyBorder="1" applyAlignment="1">
      <alignment horizontal="center" vertical="center"/>
    </xf>
    <xf numFmtId="4" fontId="7" fillId="4" borderId="103" xfId="0" applyNumberFormat="1" applyFont="1" applyFill="1" applyBorder="1" applyAlignment="1">
      <alignment horizontal="center" vertical="center"/>
    </xf>
    <xf numFmtId="4" fontId="8" fillId="4" borderId="130" xfId="0" applyNumberFormat="1" applyFont="1" applyFill="1" applyBorder="1" applyAlignment="1">
      <alignment horizontal="center" vertical="center"/>
    </xf>
    <xf numFmtId="4" fontId="8" fillId="4" borderId="35" xfId="0" applyNumberFormat="1" applyFont="1" applyFill="1" applyBorder="1" applyAlignment="1">
      <alignment horizontal="center" vertical="center"/>
    </xf>
    <xf numFmtId="4" fontId="8" fillId="4" borderId="102" xfId="0" applyNumberFormat="1" applyFont="1" applyFill="1" applyBorder="1" applyAlignment="1">
      <alignment horizontal="center" vertical="center"/>
    </xf>
    <xf numFmtId="4" fontId="7" fillId="4" borderId="57" xfId="0" applyNumberFormat="1" applyFont="1" applyFill="1" applyBorder="1" applyAlignment="1">
      <alignment horizontal="center" vertical="center"/>
    </xf>
    <xf numFmtId="4" fontId="8" fillId="4" borderId="0" xfId="0" applyNumberFormat="1" applyFont="1" applyFill="1" applyAlignment="1">
      <alignment horizontal="center" vertical="center"/>
    </xf>
    <xf numFmtId="4" fontId="8" fillId="4" borderId="99" xfId="0" applyNumberFormat="1" applyFont="1" applyFill="1" applyBorder="1" applyAlignment="1">
      <alignment horizontal="center" vertical="center"/>
    </xf>
    <xf numFmtId="4" fontId="8" fillId="4" borderId="103" xfId="0" applyNumberFormat="1" applyFont="1" applyFill="1" applyBorder="1" applyAlignment="1">
      <alignment horizontal="center" vertical="center"/>
    </xf>
    <xf numFmtId="4" fontId="8" fillId="0" borderId="37"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wrapText="1"/>
      <protection locked="0"/>
    </xf>
    <xf numFmtId="4" fontId="8" fillId="0" borderId="28" xfId="0" applyNumberFormat="1" applyFont="1" applyBorder="1" applyAlignment="1" applyProtection="1">
      <alignment horizontal="center" vertical="center" wrapText="1"/>
      <protection locked="0"/>
    </xf>
    <xf numFmtId="4" fontId="8" fillId="0" borderId="134" xfId="0" applyNumberFormat="1" applyFont="1" applyBorder="1" applyAlignment="1" applyProtection="1">
      <alignment horizontal="center" vertical="center" wrapText="1"/>
      <protection locked="0"/>
    </xf>
    <xf numFmtId="4" fontId="7" fillId="0" borderId="51" xfId="0" applyNumberFormat="1" applyFont="1" applyBorder="1" applyAlignment="1" applyProtection="1">
      <alignment horizontal="center" vertical="center" wrapText="1"/>
      <protection locked="0"/>
    </xf>
    <xf numFmtId="4" fontId="8" fillId="0" borderId="38" xfId="0" applyNumberFormat="1" applyFont="1" applyBorder="1" applyAlignment="1" applyProtection="1">
      <alignment horizontal="center" vertical="center"/>
      <protection locked="0"/>
    </xf>
    <xf numFmtId="4" fontId="8" fillId="0" borderId="28" xfId="0" applyNumberFormat="1" applyFont="1" applyBorder="1" applyAlignment="1" applyProtection="1">
      <alignment horizontal="center" vertical="center"/>
      <protection locked="0"/>
    </xf>
    <xf numFmtId="4" fontId="8" fillId="0" borderId="23" xfId="0" applyNumberFormat="1" applyFont="1" applyBorder="1" applyAlignment="1" applyProtection="1">
      <alignment horizontal="center" vertical="center"/>
      <protection locked="0"/>
    </xf>
    <xf numFmtId="4" fontId="8" fillId="0" borderId="24" xfId="0" applyNumberFormat="1" applyFont="1" applyBorder="1" applyAlignment="1" applyProtection="1">
      <alignment horizontal="center" vertical="center"/>
      <protection locked="0"/>
    </xf>
    <xf numFmtId="4" fontId="8" fillId="0" borderId="20" xfId="0" applyNumberFormat="1" applyFont="1" applyBorder="1" applyAlignment="1" applyProtection="1">
      <alignment horizontal="center" vertical="center"/>
      <protection locked="0"/>
    </xf>
    <xf numFmtId="4" fontId="8" fillId="0" borderId="21" xfId="0" applyNumberFormat="1" applyFont="1" applyBorder="1" applyAlignment="1" applyProtection="1">
      <alignment horizontal="center" vertical="center"/>
      <protection locked="0"/>
    </xf>
    <xf numFmtId="4" fontId="7" fillId="4" borderId="103" xfId="0" applyNumberFormat="1" applyFont="1" applyFill="1" applyBorder="1" applyAlignment="1">
      <alignment horizontal="center" vertical="center" wrapText="1"/>
    </xf>
    <xf numFmtId="4" fontId="8" fillId="0" borderId="130" xfId="0" applyNumberFormat="1" applyFont="1" applyBorder="1" applyAlignment="1" applyProtection="1">
      <alignment horizontal="center" vertical="center" wrapText="1"/>
      <protection locked="0"/>
    </xf>
    <xf numFmtId="4" fontId="8" fillId="0" borderId="35" xfId="0" applyNumberFormat="1" applyFont="1" applyBorder="1" applyAlignment="1" applyProtection="1">
      <alignment horizontal="center" vertical="center" wrapText="1"/>
      <protection locked="0"/>
    </xf>
    <xf numFmtId="4" fontId="8" fillId="0" borderId="102" xfId="0" applyNumberFormat="1" applyFont="1" applyBorder="1" applyAlignment="1" applyProtection="1">
      <alignment horizontal="center" vertical="center" wrapText="1"/>
      <protection locked="0"/>
    </xf>
    <xf numFmtId="4" fontId="8" fillId="0" borderId="0" xfId="0" applyNumberFormat="1" applyFont="1" applyAlignment="1" applyProtection="1">
      <alignment horizontal="center" vertical="center" wrapText="1"/>
      <protection locked="0"/>
    </xf>
    <xf numFmtId="4" fontId="7" fillId="4" borderId="99" xfId="0" applyNumberFormat="1" applyFont="1" applyFill="1" applyBorder="1" applyAlignment="1">
      <alignment horizontal="center" vertical="center" wrapText="1"/>
    </xf>
    <xf numFmtId="4" fontId="8" fillId="0" borderId="35" xfId="0" applyNumberFormat="1" applyFont="1" applyBorder="1" applyAlignment="1" applyProtection="1">
      <alignment horizontal="center" vertical="center"/>
      <protection locked="0"/>
    </xf>
    <xf numFmtId="4" fontId="8" fillId="0" borderId="102" xfId="0" applyNumberFormat="1" applyFont="1" applyBorder="1" applyAlignment="1" applyProtection="1">
      <alignment horizontal="center" vertical="center"/>
      <protection locked="0"/>
    </xf>
    <xf numFmtId="4" fontId="7" fillId="0" borderId="103" xfId="0" applyNumberFormat="1" applyFont="1" applyBorder="1" applyAlignment="1" applyProtection="1">
      <alignment horizontal="center" vertical="center" wrapText="1"/>
      <protection locked="0"/>
    </xf>
    <xf numFmtId="4" fontId="7" fillId="5" borderId="148" xfId="0" applyNumberFormat="1" applyFont="1" applyFill="1" applyBorder="1" applyAlignment="1">
      <alignment horizontal="center" vertical="center" wrapText="1"/>
    </xf>
    <xf numFmtId="4" fontId="8" fillId="0" borderId="148" xfId="0" applyNumberFormat="1" applyFont="1" applyBorder="1" applyAlignment="1" applyProtection="1">
      <alignment horizontal="center" vertical="center" wrapText="1"/>
      <protection locked="0"/>
    </xf>
    <xf numFmtId="4" fontId="8" fillId="4" borderId="51" xfId="0" applyNumberFormat="1" applyFont="1" applyFill="1" applyBorder="1" applyAlignment="1">
      <alignment horizontal="center" vertical="center" wrapText="1"/>
    </xf>
    <xf numFmtId="4" fontId="8" fillId="4" borderId="6" xfId="0" applyNumberFormat="1" applyFont="1" applyFill="1" applyBorder="1" applyAlignment="1">
      <alignment horizontal="center" vertical="center" wrapText="1"/>
    </xf>
    <xf numFmtId="4" fontId="8" fillId="4" borderId="95" xfId="0" applyNumberFormat="1" applyFont="1" applyFill="1" applyBorder="1" applyAlignment="1">
      <alignment horizontal="center" vertical="center" wrapText="1"/>
    </xf>
    <xf numFmtId="0" fontId="28" fillId="4" borderId="23" xfId="0" applyFont="1" applyFill="1" applyBorder="1" applyAlignment="1">
      <alignment horizontal="right" wrapText="1"/>
    </xf>
    <xf numFmtId="4" fontId="7" fillId="5" borderId="94" xfId="0" applyNumberFormat="1" applyFont="1" applyFill="1" applyBorder="1" applyAlignment="1">
      <alignment horizontal="center" vertical="center" wrapText="1"/>
    </xf>
    <xf numFmtId="4" fontId="8" fillId="0" borderId="98" xfId="0" applyNumberFormat="1" applyFont="1" applyBorder="1" applyAlignment="1" applyProtection="1">
      <alignment horizontal="center" vertical="center" wrapText="1"/>
      <protection locked="0"/>
    </xf>
    <xf numFmtId="4" fontId="8" fillId="0" borderId="94" xfId="0" applyNumberFormat="1" applyFont="1" applyBorder="1" applyAlignment="1" applyProtection="1">
      <alignment horizontal="center" vertical="center" wrapText="1"/>
      <protection locked="0"/>
    </xf>
    <xf numFmtId="4" fontId="17" fillId="4" borderId="56" xfId="0" applyNumberFormat="1" applyFont="1" applyFill="1" applyBorder="1" applyAlignment="1">
      <alignment horizontal="center" vertical="center"/>
    </xf>
    <xf numFmtId="4" fontId="17" fillId="4" borderId="37" xfId="0" applyNumberFormat="1" applyFont="1" applyFill="1" applyBorder="1" applyAlignment="1">
      <alignment horizontal="center" vertical="center" wrapText="1"/>
    </xf>
    <xf numFmtId="4" fontId="17" fillId="4" borderId="38" xfId="0" applyNumberFormat="1" applyFont="1" applyFill="1" applyBorder="1" applyAlignment="1">
      <alignment horizontal="center" vertical="center" wrapText="1"/>
    </xf>
    <xf numFmtId="4" fontId="17" fillId="4" borderId="28" xfId="0" applyNumberFormat="1" applyFont="1" applyFill="1" applyBorder="1" applyAlignment="1">
      <alignment horizontal="center" vertical="center" wrapText="1"/>
    </xf>
    <xf numFmtId="4" fontId="17" fillId="4" borderId="3" xfId="5" applyNumberFormat="1" applyFont="1" applyFill="1" applyBorder="1" applyAlignment="1">
      <alignment horizontal="center" vertical="center"/>
    </xf>
    <xf numFmtId="4" fontId="17" fillId="4" borderId="134" xfId="0" applyNumberFormat="1" applyFont="1" applyFill="1" applyBorder="1" applyAlignment="1">
      <alignment horizontal="center" vertical="center" wrapText="1"/>
    </xf>
    <xf numFmtId="4" fontId="17" fillId="4" borderId="95" xfId="0" applyNumberFormat="1" applyFont="1" applyFill="1" applyBorder="1" applyAlignment="1">
      <alignment horizontal="center" vertical="center" wrapText="1"/>
    </xf>
    <xf numFmtId="4" fontId="17" fillId="4" borderId="51" xfId="0" applyNumberFormat="1" applyFont="1" applyFill="1" applyBorder="1" applyAlignment="1">
      <alignment horizontal="center" vertical="center" wrapText="1"/>
    </xf>
    <xf numFmtId="0" fontId="28" fillId="4" borderId="7" xfId="0" applyFont="1" applyFill="1" applyBorder="1" applyAlignment="1">
      <alignment horizontal="center" vertical="center"/>
    </xf>
    <xf numFmtId="4" fontId="8" fillId="4" borderId="103" xfId="0" applyNumberFormat="1" applyFont="1" applyFill="1" applyBorder="1" applyAlignment="1">
      <alignment horizontal="center" vertical="center" wrapText="1"/>
    </xf>
    <xf numFmtId="4" fontId="8" fillId="4" borderId="130" xfId="0" applyNumberFormat="1" applyFont="1" applyFill="1" applyBorder="1" applyAlignment="1">
      <alignment horizontal="center" vertical="center" wrapText="1"/>
    </xf>
    <xf numFmtId="4" fontId="8" fillId="4" borderId="35" xfId="0" applyNumberFormat="1" applyFont="1" applyFill="1" applyBorder="1" applyAlignment="1">
      <alignment horizontal="center" vertical="center" wrapText="1"/>
    </xf>
    <xf numFmtId="4" fontId="8" fillId="4" borderId="102" xfId="0" applyNumberFormat="1" applyFont="1" applyFill="1" applyBorder="1" applyAlignment="1">
      <alignment horizontal="center" vertical="center" wrapText="1"/>
    </xf>
    <xf numFmtId="4" fontId="8" fillId="4" borderId="57" xfId="0" applyNumberFormat="1" applyFont="1" applyFill="1" applyBorder="1" applyAlignment="1">
      <alignment horizontal="center" vertical="center" wrapText="1"/>
    </xf>
    <xf numFmtId="4" fontId="8" fillId="4" borderId="0" xfId="0" applyNumberFormat="1" applyFont="1" applyFill="1" applyAlignment="1">
      <alignment horizontal="center" vertical="center" wrapText="1"/>
    </xf>
    <xf numFmtId="4" fontId="8" fillId="4" borderId="99" xfId="0" applyNumberFormat="1" applyFont="1" applyFill="1" applyBorder="1" applyAlignment="1">
      <alignment horizontal="center" vertical="center" wrapText="1"/>
    </xf>
    <xf numFmtId="4" fontId="8" fillId="5" borderId="2" xfId="0" applyNumberFormat="1" applyFont="1" applyFill="1" applyBorder="1" applyAlignment="1">
      <alignment horizontal="center" vertical="center" wrapText="1"/>
    </xf>
    <xf numFmtId="0" fontId="8" fillId="4" borderId="26" xfId="0" applyFont="1" applyFill="1" applyBorder="1" applyAlignment="1">
      <alignment horizontal="center" vertical="center"/>
    </xf>
    <xf numFmtId="0" fontId="8" fillId="4" borderId="6" xfId="0" applyFont="1" applyFill="1" applyBorder="1" applyAlignment="1">
      <alignment horizontal="left" vertical="center" wrapText="1"/>
    </xf>
    <xf numFmtId="2" fontId="7" fillId="4" borderId="6" xfId="0" applyNumberFormat="1" applyFont="1" applyFill="1" applyBorder="1" applyAlignment="1">
      <alignment horizontal="center" vertical="center"/>
    </xf>
    <xf numFmtId="2" fontId="8" fillId="0" borderId="37" xfId="0" applyNumberFormat="1" applyFont="1" applyBorder="1" applyAlignment="1" applyProtection="1">
      <alignment horizontal="center" vertical="center"/>
      <protection locked="0"/>
    </xf>
    <xf numFmtId="2" fontId="8" fillId="0" borderId="38" xfId="0" applyNumberFormat="1" applyFont="1" applyBorder="1" applyAlignment="1" applyProtection="1">
      <alignment horizontal="center" vertical="center"/>
      <protection locked="0"/>
    </xf>
    <xf numFmtId="2" fontId="8" fillId="0" borderId="28" xfId="0" applyNumberFormat="1" applyFont="1" applyBorder="1" applyAlignment="1" applyProtection="1">
      <alignment horizontal="center" vertical="center"/>
      <protection locked="0"/>
    </xf>
    <xf numFmtId="2" fontId="8" fillId="0" borderId="26" xfId="0" applyNumberFormat="1" applyFont="1" applyBorder="1" applyAlignment="1" applyProtection="1">
      <alignment horizontal="center" vertical="center"/>
      <protection locked="0"/>
    </xf>
    <xf numFmtId="2" fontId="7" fillId="4" borderId="95" xfId="0" applyNumberFormat="1" applyFont="1" applyFill="1" applyBorder="1" applyAlignment="1">
      <alignment horizontal="center" vertical="center"/>
    </xf>
    <xf numFmtId="2" fontId="8" fillId="0" borderId="6" xfId="0" applyNumberFormat="1" applyFont="1" applyBorder="1" applyAlignment="1" applyProtection="1">
      <alignment horizontal="center" vertical="center"/>
      <protection locked="0"/>
    </xf>
    <xf numFmtId="0" fontId="8" fillId="4" borderId="27" xfId="0" applyFont="1" applyFill="1" applyBorder="1" applyAlignment="1">
      <alignment horizontal="center" vertical="center"/>
    </xf>
    <xf numFmtId="0" fontId="8" fillId="4" borderId="3" xfId="0" applyFont="1" applyFill="1" applyBorder="1" applyAlignment="1">
      <alignment horizontal="left" vertical="center" wrapText="1"/>
    </xf>
    <xf numFmtId="2" fontId="7" fillId="4" borderId="3" xfId="0" applyNumberFormat="1" applyFont="1" applyFill="1" applyBorder="1" applyAlignment="1">
      <alignment horizontal="center" vertical="center"/>
    </xf>
    <xf numFmtId="2" fontId="8" fillId="0" borderId="19" xfId="0" applyNumberFormat="1" applyFont="1" applyBorder="1" applyAlignment="1" applyProtection="1">
      <alignment horizontal="center" vertical="center"/>
      <protection locked="0"/>
    </xf>
    <xf numFmtId="2" fontId="8" fillId="0" borderId="20" xfId="0" applyNumberFormat="1" applyFont="1" applyBorder="1" applyAlignment="1" applyProtection="1">
      <alignment horizontal="center" vertical="center"/>
      <protection locked="0"/>
    </xf>
    <xf numFmtId="2" fontId="8" fillId="0" borderId="21" xfId="0" applyNumberFormat="1" applyFont="1" applyBorder="1" applyAlignment="1" applyProtection="1">
      <alignment horizontal="center" vertical="center"/>
      <protection locked="0"/>
    </xf>
    <xf numFmtId="2" fontId="8" fillId="0" borderId="27" xfId="0" applyNumberFormat="1" applyFont="1" applyBorder="1" applyAlignment="1" applyProtection="1">
      <alignment horizontal="center" vertical="center"/>
      <protection locked="0"/>
    </xf>
    <xf numFmtId="2" fontId="7" fillId="4" borderId="111" xfId="0" applyNumberFormat="1" applyFont="1" applyFill="1" applyBorder="1" applyAlignment="1">
      <alignment horizontal="center" vertical="center"/>
    </xf>
    <xf numFmtId="2" fontId="8" fillId="0" borderId="3" xfId="0" applyNumberFormat="1" applyFont="1" applyBorder="1" applyAlignment="1" applyProtection="1">
      <alignment horizontal="center" vertical="center"/>
      <protection locked="0"/>
    </xf>
    <xf numFmtId="0" fontId="8" fillId="4" borderId="29"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3" xfId="0" applyFont="1" applyFill="1" applyBorder="1" applyAlignment="1">
      <alignment horizontal="left" vertical="center" wrapText="1"/>
    </xf>
    <xf numFmtId="0" fontId="8" fillId="2" borderId="29"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8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4" xfId="0" applyFont="1" applyFill="1" applyBorder="1" applyAlignment="1">
      <alignment horizontal="left" vertical="center" wrapText="1"/>
    </xf>
    <xf numFmtId="2" fontId="7" fillId="4" borderId="4" xfId="0" applyNumberFormat="1" applyFont="1" applyFill="1" applyBorder="1" applyAlignment="1">
      <alignment horizontal="center" vertical="center"/>
    </xf>
    <xf numFmtId="2" fontId="8" fillId="0" borderId="22" xfId="0" applyNumberFormat="1" applyFont="1" applyBorder="1" applyAlignment="1" applyProtection="1">
      <alignment horizontal="center" vertical="center"/>
      <protection locked="0"/>
    </xf>
    <xf numFmtId="2" fontId="8" fillId="0" borderId="23" xfId="0" applyNumberFormat="1" applyFont="1" applyBorder="1" applyAlignment="1" applyProtection="1">
      <alignment horizontal="center" vertical="center"/>
      <protection locked="0"/>
    </xf>
    <xf numFmtId="2" fontId="8" fillId="0" borderId="24" xfId="0" applyNumberFormat="1" applyFont="1" applyBorder="1" applyAlignment="1" applyProtection="1">
      <alignment horizontal="center" vertical="center"/>
      <protection locked="0"/>
    </xf>
    <xf numFmtId="2" fontId="8" fillId="0" borderId="29" xfId="0" applyNumberFormat="1" applyFont="1" applyBorder="1" applyAlignment="1" applyProtection="1">
      <alignment horizontal="center" vertical="center"/>
      <protection locked="0"/>
    </xf>
    <xf numFmtId="2" fontId="7" fillId="4" borderId="149" xfId="0" applyNumberFormat="1" applyFont="1" applyFill="1" applyBorder="1" applyAlignment="1">
      <alignment horizontal="center" vertical="center"/>
    </xf>
    <xf numFmtId="2" fontId="8" fillId="0" borderId="4" xfId="0" applyNumberFormat="1" applyFont="1" applyBorder="1" applyAlignment="1" applyProtection="1">
      <alignment horizontal="center" vertical="center"/>
      <protection locked="0"/>
    </xf>
    <xf numFmtId="0" fontId="8" fillId="2" borderId="74" xfId="0" applyFont="1" applyFill="1" applyBorder="1" applyAlignment="1">
      <alignment horizontal="center" vertical="center"/>
    </xf>
    <xf numFmtId="0" fontId="8" fillId="2" borderId="75" xfId="0" applyFont="1" applyFill="1" applyBorder="1" applyAlignment="1">
      <alignment horizontal="left" vertical="center" wrapText="1"/>
    </xf>
    <xf numFmtId="2" fontId="7" fillId="4" borderId="79" xfId="0" applyNumberFormat="1" applyFont="1" applyFill="1" applyBorder="1" applyAlignment="1">
      <alignment horizontal="center" vertical="center"/>
    </xf>
    <xf numFmtId="2" fontId="8" fillId="0" borderId="76" xfId="0" applyNumberFormat="1" applyFont="1" applyBorder="1" applyAlignment="1" applyProtection="1">
      <alignment horizontal="center" vertical="center"/>
      <protection locked="0"/>
    </xf>
    <xf numFmtId="2" fontId="8" fillId="0" borderId="77" xfId="0" applyNumberFormat="1" applyFont="1" applyBorder="1" applyAlignment="1" applyProtection="1">
      <alignment horizontal="center" vertical="center"/>
      <protection locked="0"/>
    </xf>
    <xf numFmtId="2" fontId="8" fillId="0" borderId="78" xfId="0" applyNumberFormat="1" applyFont="1" applyBorder="1" applyAlignment="1" applyProtection="1">
      <alignment horizontal="center" vertical="center"/>
      <protection locked="0"/>
    </xf>
    <xf numFmtId="2" fontId="7" fillId="4" borderId="75" xfId="0" applyNumberFormat="1" applyFont="1" applyFill="1" applyBorder="1" applyAlignment="1">
      <alignment horizontal="center" vertical="center"/>
    </xf>
    <xf numFmtId="2" fontId="8" fillId="0" borderId="150" xfId="0" applyNumberFormat="1" applyFont="1" applyBorder="1" applyAlignment="1" applyProtection="1">
      <alignment horizontal="center" vertical="center"/>
      <protection locked="0"/>
    </xf>
    <xf numFmtId="2" fontId="7" fillId="4" borderId="151" xfId="0" applyNumberFormat="1" applyFont="1" applyFill="1" applyBorder="1" applyAlignment="1">
      <alignment horizontal="center" vertical="center"/>
    </xf>
    <xf numFmtId="2" fontId="8" fillId="0" borderId="79" xfId="0" applyNumberFormat="1" applyFont="1" applyBorder="1" applyAlignment="1" applyProtection="1">
      <alignment horizontal="center" vertical="center"/>
      <protection locked="0"/>
    </xf>
    <xf numFmtId="0" fontId="7" fillId="2" borderId="43" xfId="0" applyFont="1" applyFill="1" applyBorder="1" applyAlignment="1">
      <alignment horizontal="center" vertical="center"/>
    </xf>
    <xf numFmtId="2" fontId="7" fillId="5" borderId="146" xfId="0" applyNumberFormat="1" applyFont="1" applyFill="1" applyBorder="1" applyAlignment="1">
      <alignment horizontal="center" vertical="center" wrapText="1"/>
    </xf>
    <xf numFmtId="2" fontId="7" fillId="4" borderId="147" xfId="0" applyNumberFormat="1" applyFont="1" applyFill="1" applyBorder="1" applyAlignment="1">
      <alignment horizontal="center" vertical="center" wrapText="1"/>
    </xf>
    <xf numFmtId="2" fontId="7" fillId="4" borderId="46" xfId="0" applyNumberFormat="1" applyFont="1" applyFill="1" applyBorder="1" applyAlignment="1">
      <alignment horizontal="center" vertical="center" wrapText="1"/>
    </xf>
    <xf numFmtId="2" fontId="7" fillId="4" borderId="47" xfId="0" applyNumberFormat="1" applyFont="1" applyFill="1" applyBorder="1" applyAlignment="1">
      <alignment horizontal="center" vertical="center" wrapText="1"/>
    </xf>
    <xf numFmtId="0" fontId="7" fillId="2" borderId="38" xfId="0" applyFont="1" applyFill="1" applyBorder="1" applyAlignment="1">
      <alignment horizontal="center" vertical="center" wrapText="1"/>
    </xf>
    <xf numFmtId="2" fontId="7" fillId="5" borderId="148" xfId="0" applyNumberFormat="1" applyFont="1" applyFill="1" applyBorder="1" applyAlignment="1">
      <alignment horizontal="center" vertical="center" wrapText="1"/>
    </xf>
    <xf numFmtId="2" fontId="7" fillId="4" borderId="95" xfId="0" applyNumberFormat="1" applyFont="1" applyFill="1" applyBorder="1" applyAlignment="1">
      <alignment horizontal="center" vertical="center" wrapText="1"/>
    </xf>
    <xf numFmtId="2" fontId="7" fillId="4" borderId="38" xfId="0" applyNumberFormat="1" applyFont="1" applyFill="1" applyBorder="1" applyAlignment="1">
      <alignment horizontal="center" vertical="center" wrapText="1"/>
    </xf>
    <xf numFmtId="2" fontId="7" fillId="4" borderId="28" xfId="0" applyNumberFormat="1" applyFont="1" applyFill="1" applyBorder="1" applyAlignment="1">
      <alignment horizontal="center" vertical="center" wrapText="1"/>
    </xf>
    <xf numFmtId="2" fontId="8" fillId="0" borderId="148" xfId="0" applyNumberFormat="1" applyFont="1" applyBorder="1" applyAlignment="1" applyProtection="1">
      <alignment horizontal="center" vertical="center" wrapText="1"/>
      <protection locked="0"/>
    </xf>
    <xf numFmtId="2" fontId="8" fillId="4" borderId="95" xfId="0" applyNumberFormat="1" applyFont="1" applyFill="1" applyBorder="1" applyAlignment="1">
      <alignment horizontal="center" vertical="center" wrapText="1"/>
    </xf>
    <xf numFmtId="2" fontId="8" fillId="4" borderId="38" xfId="0" applyNumberFormat="1" applyFont="1" applyFill="1" applyBorder="1" applyAlignment="1">
      <alignment horizontal="center" vertical="center" wrapText="1"/>
    </xf>
    <xf numFmtId="2" fontId="8" fillId="4" borderId="28"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4" borderId="20" xfId="0" applyFont="1" applyFill="1" applyBorder="1" applyAlignment="1">
      <alignment horizontal="center" wrapText="1"/>
    </xf>
    <xf numFmtId="0" fontId="28" fillId="4" borderId="20" xfId="0" applyFont="1" applyFill="1" applyBorder="1" applyAlignment="1">
      <alignment horizontal="right" wrapText="1"/>
    </xf>
    <xf numFmtId="2" fontId="7" fillId="5" borderId="94" xfId="0" applyNumberFormat="1" applyFont="1" applyFill="1" applyBorder="1" applyAlignment="1">
      <alignment horizontal="center" vertical="center" wrapText="1"/>
    </xf>
    <xf numFmtId="2" fontId="7" fillId="4" borderId="20" xfId="0" applyNumberFormat="1" applyFont="1" applyFill="1" applyBorder="1" applyAlignment="1">
      <alignment horizontal="center" vertical="center"/>
    </xf>
    <xf numFmtId="2" fontId="7" fillId="4" borderId="21" xfId="0" applyNumberFormat="1" applyFont="1" applyFill="1" applyBorder="1" applyAlignment="1">
      <alignment horizontal="center" vertical="center"/>
    </xf>
    <xf numFmtId="2" fontId="8" fillId="0" borderId="98" xfId="0" applyNumberFormat="1" applyFont="1" applyBorder="1" applyAlignment="1" applyProtection="1">
      <alignment horizontal="center" vertical="center" wrapText="1"/>
      <protection locked="0"/>
    </xf>
    <xf numFmtId="2" fontId="7" fillId="4" borderId="20" xfId="0" applyNumberFormat="1" applyFont="1" applyFill="1" applyBorder="1" applyAlignment="1">
      <alignment horizontal="center" vertical="center" wrapText="1"/>
    </xf>
    <xf numFmtId="2" fontId="7" fillId="4" borderId="21" xfId="0" applyNumberFormat="1" applyFont="1" applyFill="1" applyBorder="1" applyAlignment="1">
      <alignment horizontal="center" vertical="center" wrapText="1"/>
    </xf>
    <xf numFmtId="2" fontId="8" fillId="0" borderId="94" xfId="0" applyNumberFormat="1" applyFont="1" applyBorder="1" applyAlignment="1" applyProtection="1">
      <alignment horizontal="center" vertical="center" wrapText="1"/>
      <protection locked="0"/>
    </xf>
    <xf numFmtId="4" fontId="7" fillId="5" borderId="2" xfId="0" applyNumberFormat="1" applyFont="1" applyFill="1" applyBorder="1" applyAlignment="1">
      <alignment horizontal="center" vertical="center" wrapText="1"/>
    </xf>
    <xf numFmtId="0" fontId="8" fillId="2" borderId="26" xfId="0" applyFont="1" applyFill="1" applyBorder="1" applyAlignment="1">
      <alignment horizontal="center" vertical="center"/>
    </xf>
    <xf numFmtId="0" fontId="8" fillId="2" borderId="6" xfId="0" applyFont="1" applyFill="1" applyBorder="1" applyAlignment="1">
      <alignment horizontal="left" vertical="center" wrapText="1"/>
    </xf>
    <xf numFmtId="2" fontId="7" fillId="2" borderId="6" xfId="0" applyNumberFormat="1" applyFont="1" applyFill="1" applyBorder="1" applyAlignment="1">
      <alignment horizontal="center" vertical="center"/>
    </xf>
    <xf numFmtId="2" fontId="7" fillId="2" borderId="3" xfId="0" applyNumberFormat="1" applyFont="1" applyFill="1" applyBorder="1" applyAlignment="1">
      <alignment horizontal="center" vertical="center"/>
    </xf>
    <xf numFmtId="0" fontId="8" fillId="2" borderId="3" xfId="0" applyFont="1" applyFill="1" applyBorder="1" applyAlignment="1" applyProtection="1">
      <alignment horizontal="left" vertical="center" wrapText="1"/>
      <protection hidden="1"/>
    </xf>
    <xf numFmtId="0" fontId="8" fillId="4" borderId="83"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left" vertical="center" wrapText="1"/>
    </xf>
    <xf numFmtId="0" fontId="8" fillId="4" borderId="126" xfId="0" applyFont="1" applyFill="1" applyBorder="1" applyAlignment="1">
      <alignment horizontal="center" vertical="center"/>
    </xf>
    <xf numFmtId="0" fontId="8" fillId="4" borderId="7" xfId="0" applyFont="1" applyFill="1" applyBorder="1" applyAlignment="1">
      <alignment horizontal="left" vertical="center" wrapText="1"/>
    </xf>
    <xf numFmtId="4" fontId="7" fillId="6" borderId="152"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center"/>
    </xf>
    <xf numFmtId="2" fontId="8" fillId="0" borderId="39" xfId="0" applyNumberFormat="1" applyFont="1" applyBorder="1" applyAlignment="1" applyProtection="1">
      <alignment horizontal="center" vertical="center"/>
      <protection locked="0"/>
    </xf>
    <xf numFmtId="2" fontId="8" fillId="0" borderId="31" xfId="0" applyNumberFormat="1" applyFont="1" applyBorder="1" applyAlignment="1" applyProtection="1">
      <alignment horizontal="center" vertical="center"/>
      <protection locked="0"/>
    </xf>
    <xf numFmtId="2" fontId="8" fillId="0" borderId="32" xfId="0" applyNumberFormat="1" applyFont="1" applyBorder="1" applyAlignment="1" applyProtection="1">
      <alignment horizontal="center" vertical="center"/>
      <protection locked="0"/>
    </xf>
    <xf numFmtId="2" fontId="8" fillId="0" borderId="30" xfId="0" applyNumberFormat="1" applyFont="1" applyBorder="1" applyAlignment="1" applyProtection="1">
      <alignment horizontal="center" vertical="center"/>
      <protection locked="0"/>
    </xf>
    <xf numFmtId="2" fontId="7" fillId="4" borderId="153" xfId="0" applyNumberFormat="1" applyFont="1" applyFill="1" applyBorder="1" applyAlignment="1">
      <alignment horizontal="center" vertical="center"/>
    </xf>
    <xf numFmtId="2" fontId="8" fillId="0" borderId="7" xfId="0" applyNumberFormat="1" applyFont="1" applyBorder="1" applyAlignment="1" applyProtection="1">
      <alignment horizontal="center" vertical="center"/>
      <protection locked="0"/>
    </xf>
    <xf numFmtId="0" fontId="7" fillId="4" borderId="40" xfId="0" applyFont="1" applyFill="1" applyBorder="1" applyAlignment="1">
      <alignment horizontal="center" vertical="center"/>
    </xf>
    <xf numFmtId="4" fontId="7" fillId="6" borderId="2" xfId="0" applyNumberFormat="1" applyFont="1" applyFill="1" applyBorder="1" applyAlignment="1">
      <alignment horizontal="center" vertical="center" wrapText="1"/>
    </xf>
    <xf numFmtId="2" fontId="7" fillId="4" borderId="41" xfId="0" applyNumberFormat="1" applyFont="1" applyFill="1" applyBorder="1" applyAlignment="1">
      <alignment horizontal="center" vertical="center"/>
    </xf>
    <xf numFmtId="2" fontId="7" fillId="4" borderId="10" xfId="0" applyNumberFormat="1" applyFont="1" applyFill="1" applyBorder="1" applyAlignment="1">
      <alignment horizontal="center" vertical="center"/>
    </xf>
    <xf numFmtId="2" fontId="7" fillId="4" borderId="11" xfId="0" applyNumberFormat="1" applyFont="1" applyFill="1" applyBorder="1" applyAlignment="1">
      <alignment horizontal="center" vertical="center"/>
    </xf>
    <xf numFmtId="2" fontId="7" fillId="4" borderId="12" xfId="0" applyNumberFormat="1" applyFont="1" applyFill="1" applyBorder="1" applyAlignment="1">
      <alignment horizontal="center" vertical="center"/>
    </xf>
    <xf numFmtId="2" fontId="7" fillId="4" borderId="2" xfId="0" applyNumberFormat="1" applyFont="1" applyFill="1" applyBorder="1" applyAlignment="1">
      <alignment horizontal="center" vertical="center"/>
    </xf>
    <xf numFmtId="0" fontId="30" fillId="0" borderId="0" xfId="1" applyFont="1"/>
    <xf numFmtId="0" fontId="30" fillId="0" borderId="1" xfId="1" applyFont="1" applyBorder="1"/>
    <xf numFmtId="0" fontId="16" fillId="2" borderId="2" xfId="1" applyFont="1" applyFill="1" applyBorder="1" applyAlignment="1">
      <alignment horizontal="center" vertical="center"/>
    </xf>
    <xf numFmtId="167" fontId="17" fillId="2" borderId="85" xfId="1" applyNumberFormat="1" applyFont="1" applyFill="1" applyBorder="1" applyAlignment="1">
      <alignment horizontal="center" vertical="center" wrapText="1"/>
    </xf>
    <xf numFmtId="3" fontId="17" fillId="2" borderId="12" xfId="1" applyNumberFormat="1" applyFont="1" applyFill="1" applyBorder="1" applyAlignment="1">
      <alignment horizontal="center" vertical="center" wrapText="1"/>
    </xf>
    <xf numFmtId="0" fontId="30" fillId="0" borderId="0" xfId="1" applyFont="1" applyAlignment="1">
      <alignment wrapText="1"/>
    </xf>
    <xf numFmtId="0" fontId="17" fillId="2" borderId="41" xfId="1" applyFont="1" applyFill="1" applyBorder="1" applyAlignment="1">
      <alignment horizontal="center" vertical="center"/>
    </xf>
    <xf numFmtId="0" fontId="33" fillId="0" borderId="0" xfId="1" applyFont="1" applyAlignment="1">
      <alignment horizontal="center" vertical="center"/>
    </xf>
    <xf numFmtId="167" fontId="17" fillId="0" borderId="18" xfId="1" applyNumberFormat="1" applyFont="1" applyBorder="1" applyAlignment="1" applyProtection="1">
      <alignment horizontal="center" vertical="center"/>
      <protection locked="0"/>
    </xf>
    <xf numFmtId="0" fontId="34" fillId="0" borderId="0" xfId="1" applyFont="1" applyAlignment="1">
      <alignment horizontal="center" vertical="center"/>
    </xf>
    <xf numFmtId="0" fontId="17" fillId="2" borderId="19" xfId="1" applyFont="1" applyFill="1" applyBorder="1" applyAlignment="1">
      <alignment horizontal="center" vertical="center"/>
    </xf>
    <xf numFmtId="167" fontId="17" fillId="0" borderId="21" xfId="1" applyNumberFormat="1" applyFont="1" applyBorder="1" applyAlignment="1" applyProtection="1">
      <alignment horizontal="center" vertical="center"/>
      <protection locked="0"/>
    </xf>
    <xf numFmtId="0" fontId="35" fillId="0" borderId="0" xfId="1" applyFont="1" applyAlignment="1">
      <alignment horizontal="center" vertical="center"/>
    </xf>
    <xf numFmtId="167" fontId="10" fillId="0" borderId="32" xfId="1" applyNumberFormat="1" applyFont="1" applyBorder="1" applyAlignment="1" applyProtection="1">
      <alignment horizontal="center" vertical="center"/>
      <protection locked="0"/>
    </xf>
    <xf numFmtId="0" fontId="27" fillId="0" borderId="0" xfId="1" applyFont="1" applyAlignment="1">
      <alignment horizontal="center" vertical="center"/>
    </xf>
    <xf numFmtId="1" fontId="10" fillId="2" borderId="19" xfId="1" applyNumberFormat="1" applyFont="1" applyFill="1" applyBorder="1" applyAlignment="1">
      <alignment horizontal="center" vertical="center"/>
    </xf>
    <xf numFmtId="1" fontId="10" fillId="2" borderId="20" xfId="1" applyNumberFormat="1" applyFont="1" applyFill="1" applyBorder="1" applyAlignment="1">
      <alignment horizontal="right" vertical="center"/>
    </xf>
    <xf numFmtId="1" fontId="10" fillId="2" borderId="20" xfId="1" applyNumberFormat="1" applyFont="1" applyFill="1" applyBorder="1" applyAlignment="1">
      <alignment horizontal="center" vertical="center"/>
    </xf>
    <xf numFmtId="1" fontId="34" fillId="0" borderId="0" xfId="1" applyNumberFormat="1" applyFont="1" applyAlignment="1">
      <alignment horizontal="center" vertical="center"/>
    </xf>
    <xf numFmtId="1" fontId="27" fillId="0" borderId="0" xfId="1" applyNumberFormat="1" applyFont="1" applyAlignment="1">
      <alignment horizontal="center" vertical="center"/>
    </xf>
    <xf numFmtId="0" fontId="10" fillId="2" borderId="20" xfId="1" applyFont="1" applyFill="1" applyBorder="1" applyAlignment="1">
      <alignment horizontal="right" vertical="center"/>
    </xf>
    <xf numFmtId="0" fontId="34" fillId="0" borderId="0" xfId="1" applyFont="1" applyAlignment="1">
      <alignment horizontal="right" vertical="center"/>
    </xf>
    <xf numFmtId="0" fontId="27" fillId="0" borderId="0" xfId="1" applyFont="1" applyAlignment="1">
      <alignment horizontal="right" vertical="center"/>
    </xf>
    <xf numFmtId="0" fontId="17" fillId="2" borderId="39" xfId="1" applyFont="1" applyFill="1" applyBorder="1" applyAlignment="1">
      <alignment horizontal="center" vertical="center"/>
    </xf>
    <xf numFmtId="0" fontId="17" fillId="2" borderId="31" xfId="1" applyFont="1" applyFill="1" applyBorder="1" applyAlignment="1">
      <alignment horizontal="right" vertical="center"/>
    </xf>
    <xf numFmtId="1" fontId="17" fillId="2" borderId="31" xfId="1" applyNumberFormat="1" applyFont="1" applyFill="1" applyBorder="1" applyAlignment="1">
      <alignment horizontal="center" vertical="center"/>
    </xf>
    <xf numFmtId="167" fontId="17" fillId="0" borderId="32" xfId="1" applyNumberFormat="1" applyFont="1" applyBorder="1" applyAlignment="1" applyProtection="1">
      <alignment horizontal="center" vertical="center"/>
      <protection locked="0"/>
    </xf>
    <xf numFmtId="0" fontId="17" fillId="2" borderId="20" xfId="1" applyFont="1" applyFill="1" applyBorder="1" applyAlignment="1">
      <alignment horizontal="right" vertical="center"/>
    </xf>
    <xf numFmtId="3" fontId="17" fillId="0" borderId="21" xfId="1" applyNumberFormat="1" applyFont="1" applyBorder="1" applyAlignment="1" applyProtection="1">
      <alignment horizontal="center" vertical="center"/>
      <protection locked="0"/>
    </xf>
    <xf numFmtId="167" fontId="36" fillId="0" borderId="0" xfId="1" applyNumberFormat="1" applyFont="1" applyAlignment="1">
      <alignment vertical="center"/>
    </xf>
    <xf numFmtId="167" fontId="27" fillId="0" borderId="0" xfId="1" applyNumberFormat="1" applyFont="1" applyAlignment="1">
      <alignment horizontal="center" vertical="center"/>
    </xf>
    <xf numFmtId="0" fontId="17" fillId="2" borderId="19" xfId="1" applyFont="1" applyFill="1" applyBorder="1" applyAlignment="1">
      <alignment horizontal="center" vertical="center" wrapText="1"/>
    </xf>
    <xf numFmtId="0" fontId="37" fillId="0" borderId="0" xfId="1" applyFont="1" applyAlignment="1">
      <alignment horizontal="left" vertical="center"/>
    </xf>
    <xf numFmtId="0" fontId="10" fillId="2" borderId="19" xfId="1" applyFont="1" applyFill="1" applyBorder="1" applyAlignment="1">
      <alignment horizontal="center" vertical="center" wrapText="1"/>
    </xf>
    <xf numFmtId="0" fontId="38" fillId="0" borderId="0" xfId="1" applyFont="1" applyAlignment="1">
      <alignment horizontal="left" vertical="center"/>
    </xf>
    <xf numFmtId="0" fontId="17" fillId="2" borderId="50" xfId="1" applyFont="1" applyFill="1" applyBorder="1" applyAlignment="1">
      <alignment horizontal="right" vertical="center"/>
    </xf>
    <xf numFmtId="167" fontId="19" fillId="0" borderId="21" xfId="1" applyNumberFormat="1" applyFont="1" applyBorder="1" applyAlignment="1" applyProtection="1">
      <alignment horizontal="center" vertical="center"/>
      <protection locked="0"/>
    </xf>
    <xf numFmtId="0" fontId="39" fillId="0" borderId="0" xfId="1" applyFont="1" applyAlignment="1">
      <alignment horizontal="right" vertical="center"/>
    </xf>
    <xf numFmtId="1" fontId="17" fillId="2" borderId="20" xfId="1" applyNumberFormat="1" applyFont="1" applyFill="1" applyBorder="1" applyAlignment="1">
      <alignment horizontal="center" vertical="center"/>
    </xf>
    <xf numFmtId="0" fontId="40" fillId="0" borderId="0" xfId="0" applyFont="1"/>
    <xf numFmtId="167" fontId="10" fillId="2" borderId="21" xfId="1" applyNumberFormat="1" applyFont="1" applyFill="1" applyBorder="1" applyAlignment="1">
      <alignment horizontal="center" vertical="center"/>
    </xf>
    <xf numFmtId="0" fontId="41" fillId="0" borderId="0" xfId="1" applyFont="1" applyAlignment="1">
      <alignment horizontal="center" vertical="center"/>
    </xf>
    <xf numFmtId="0" fontId="42" fillId="0" borderId="0" xfId="1" applyFont="1" applyAlignment="1">
      <alignment horizontal="right" vertical="center"/>
    </xf>
    <xf numFmtId="0" fontId="35" fillId="0" borderId="0" xfId="1" applyFont="1" applyAlignment="1">
      <alignment horizontal="right" vertical="center"/>
    </xf>
    <xf numFmtId="0" fontId="10" fillId="2" borderId="55" xfId="1" applyFont="1" applyFill="1" applyBorder="1" applyAlignment="1">
      <alignment horizontal="right" vertical="center"/>
    </xf>
    <xf numFmtId="0" fontId="10" fillId="2" borderId="9" xfId="1" applyFont="1" applyFill="1" applyBorder="1" applyAlignment="1">
      <alignment horizontal="right" vertical="center"/>
    </xf>
    <xf numFmtId="0" fontId="10" fillId="2" borderId="9" xfId="1" applyFont="1" applyFill="1" applyBorder="1" applyAlignment="1">
      <alignment horizontal="center" vertical="center"/>
    </xf>
    <xf numFmtId="0" fontId="43" fillId="0" borderId="0" xfId="1" applyFont="1" applyAlignment="1">
      <alignment vertical="center"/>
    </xf>
    <xf numFmtId="0" fontId="10" fillId="2" borderId="22" xfId="1" applyFont="1" applyFill="1" applyBorder="1" applyAlignment="1">
      <alignment horizontal="center" vertical="center"/>
    </xf>
    <xf numFmtId="0" fontId="10" fillId="2" borderId="60" xfId="1" applyFont="1" applyFill="1" applyBorder="1" applyAlignment="1">
      <alignment horizontal="center" vertical="center"/>
    </xf>
    <xf numFmtId="0" fontId="20" fillId="2" borderId="19" xfId="1" applyFont="1" applyFill="1" applyBorder="1" applyAlignment="1">
      <alignment horizontal="center" vertical="center"/>
    </xf>
    <xf numFmtId="0" fontId="20" fillId="2" borderId="84" xfId="1" applyFont="1" applyFill="1" applyBorder="1" applyAlignment="1">
      <alignment vertical="center"/>
    </xf>
    <xf numFmtId="3" fontId="10" fillId="2" borderId="56" xfId="1" applyNumberFormat="1" applyFont="1" applyFill="1" applyBorder="1" applyAlignment="1">
      <alignment horizontal="center" vertical="center"/>
    </xf>
    <xf numFmtId="167" fontId="10" fillId="0" borderId="28" xfId="1" applyNumberFormat="1" applyFont="1" applyBorder="1" applyAlignment="1" applyProtection="1">
      <alignment horizontal="center" vertical="center"/>
      <protection locked="0"/>
    </xf>
    <xf numFmtId="0" fontId="10" fillId="2" borderId="60" xfId="1" applyFont="1" applyFill="1" applyBorder="1" applyAlignment="1">
      <alignment horizontal="right" vertical="center"/>
    </xf>
    <xf numFmtId="167" fontId="10" fillId="0" borderId="24" xfId="1" applyNumberFormat="1" applyFont="1" applyBorder="1" applyAlignment="1" applyProtection="1">
      <alignment horizontal="center" vertical="center"/>
      <protection locked="0"/>
    </xf>
    <xf numFmtId="0" fontId="20" fillId="2" borderId="130" xfId="1" applyFont="1" applyFill="1" applyBorder="1" applyAlignment="1">
      <alignment horizontal="center" vertical="center"/>
    </xf>
    <xf numFmtId="3" fontId="10" fillId="2" borderId="103" xfId="1" applyNumberFormat="1" applyFont="1" applyFill="1" applyBorder="1" applyAlignment="1">
      <alignment horizontal="center" vertical="center"/>
    </xf>
    <xf numFmtId="167" fontId="10" fillId="2" borderId="24" xfId="1" applyNumberFormat="1" applyFont="1" applyFill="1" applyBorder="1" applyAlignment="1">
      <alignment horizontal="center" vertical="center"/>
    </xf>
    <xf numFmtId="0" fontId="10" fillId="2" borderId="30" xfId="1" applyFont="1" applyFill="1" applyBorder="1" applyAlignment="1">
      <alignment horizontal="center" vertical="center"/>
    </xf>
    <xf numFmtId="0" fontId="10" fillId="2" borderId="127" xfId="1" applyFont="1" applyFill="1" applyBorder="1" applyAlignment="1">
      <alignment horizontal="center" vertical="center"/>
    </xf>
    <xf numFmtId="167" fontId="10" fillId="2" borderId="32" xfId="1" applyNumberFormat="1" applyFont="1" applyFill="1" applyBorder="1" applyAlignment="1">
      <alignment horizontal="center" vertical="center"/>
    </xf>
    <xf numFmtId="0" fontId="10" fillId="2" borderId="16" xfId="1" applyFont="1" applyFill="1" applyBorder="1" applyAlignment="1">
      <alignment horizontal="center" vertical="center"/>
    </xf>
    <xf numFmtId="0" fontId="10" fillId="2" borderId="141" xfId="1" applyFont="1" applyFill="1" applyBorder="1" applyAlignment="1">
      <alignment horizontal="center" vertical="center"/>
    </xf>
    <xf numFmtId="167" fontId="10" fillId="0" borderId="18" xfId="1" applyNumberFormat="1" applyFont="1" applyBorder="1" applyAlignment="1" applyProtection="1">
      <alignment horizontal="center" vertical="center"/>
      <protection locked="0"/>
    </xf>
    <xf numFmtId="0" fontId="19" fillId="2" borderId="22" xfId="1" applyFont="1" applyFill="1" applyBorder="1" applyAlignment="1">
      <alignment horizontal="center" vertical="center"/>
    </xf>
    <xf numFmtId="0" fontId="19" fillId="2" borderId="60" xfId="1" applyFont="1" applyFill="1" applyBorder="1" applyAlignment="1">
      <alignment horizontal="center" vertical="center"/>
    </xf>
    <xf numFmtId="0" fontId="10" fillId="2" borderId="141" xfId="1" applyFont="1" applyFill="1" applyBorder="1" applyAlignment="1">
      <alignment vertical="center"/>
    </xf>
    <xf numFmtId="0" fontId="10" fillId="2" borderId="84" xfId="1" applyFont="1" applyFill="1" applyBorder="1" applyAlignment="1">
      <alignment vertical="center"/>
    </xf>
    <xf numFmtId="167" fontId="19" fillId="2" borderId="20" xfId="1" applyNumberFormat="1" applyFont="1" applyFill="1" applyBorder="1" applyAlignment="1">
      <alignment horizontal="center" vertical="center"/>
    </xf>
    <xf numFmtId="171" fontId="10" fillId="0" borderId="21" xfId="1" applyNumberFormat="1" applyFont="1" applyBorder="1" applyAlignment="1" applyProtection="1">
      <alignment horizontal="center" vertical="center"/>
      <protection locked="0"/>
    </xf>
    <xf numFmtId="0" fontId="10" fillId="2" borderId="130" xfId="1" applyFont="1" applyFill="1" applyBorder="1" applyAlignment="1">
      <alignment horizontal="center" vertical="center"/>
    </xf>
    <xf numFmtId="0" fontId="10" fillId="2" borderId="145" xfId="1" applyFont="1" applyFill="1" applyBorder="1" applyAlignment="1">
      <alignment horizontal="left" vertical="center"/>
    </xf>
    <xf numFmtId="0" fontId="20" fillId="2" borderId="16" xfId="1" applyFont="1" applyFill="1" applyBorder="1" applyAlignment="1">
      <alignment horizontal="center" vertical="center"/>
    </xf>
    <xf numFmtId="0" fontId="20" fillId="2" borderId="141" xfId="1" applyFont="1" applyFill="1" applyBorder="1" applyAlignment="1">
      <alignment horizontal="right" vertical="center"/>
    </xf>
    <xf numFmtId="0" fontId="10" fillId="2" borderId="134" xfId="1" applyFont="1" applyFill="1" applyBorder="1" applyAlignment="1">
      <alignment vertical="center"/>
    </xf>
    <xf numFmtId="0" fontId="10" fillId="2" borderId="0" xfId="1" applyFont="1" applyFill="1" applyAlignment="1">
      <alignment vertical="center"/>
    </xf>
    <xf numFmtId="0" fontId="10" fillId="2" borderId="60" xfId="1" applyFont="1" applyFill="1" applyBorder="1" applyAlignment="1">
      <alignment horizontal="left" vertical="center"/>
    </xf>
    <xf numFmtId="167" fontId="10" fillId="2" borderId="53" xfId="1" applyNumberFormat="1" applyFont="1" applyFill="1" applyBorder="1" applyAlignment="1">
      <alignment horizontal="center" vertical="center"/>
    </xf>
    <xf numFmtId="3" fontId="19" fillId="2" borderId="53" xfId="1" applyNumberFormat="1" applyFont="1" applyFill="1" applyBorder="1" applyAlignment="1">
      <alignment horizontal="center" vertical="center"/>
    </xf>
    <xf numFmtId="0" fontId="10" fillId="2" borderId="9" xfId="1" applyFont="1" applyFill="1" applyBorder="1" applyAlignment="1">
      <alignment horizontal="left" vertical="center"/>
    </xf>
    <xf numFmtId="0" fontId="20" fillId="2" borderId="54" xfId="1" applyFont="1" applyFill="1" applyBorder="1" applyAlignment="1">
      <alignment horizontal="right" vertical="center"/>
    </xf>
    <xf numFmtId="0" fontId="20" fillId="2" borderId="17" xfId="1" applyFont="1" applyFill="1" applyBorder="1" applyAlignment="1">
      <alignment horizontal="right" vertical="center"/>
    </xf>
    <xf numFmtId="167" fontId="10" fillId="2" borderId="18" xfId="1" applyNumberFormat="1" applyFont="1" applyFill="1" applyBorder="1" applyAlignment="1">
      <alignment horizontal="center" vertical="center"/>
    </xf>
    <xf numFmtId="0" fontId="10" fillId="2" borderId="134" xfId="1" applyFont="1" applyFill="1" applyBorder="1" applyAlignment="1">
      <alignment horizontal="left" vertical="center"/>
    </xf>
    <xf numFmtId="0" fontId="10" fillId="2" borderId="84" xfId="1" applyFont="1" applyFill="1" applyBorder="1" applyAlignment="1">
      <alignment horizontal="left" vertical="center"/>
    </xf>
    <xf numFmtId="0" fontId="10" fillId="2" borderId="81" xfId="1" applyFont="1" applyFill="1" applyBorder="1" applyAlignment="1">
      <alignment horizontal="left" vertical="center"/>
    </xf>
    <xf numFmtId="16" fontId="10" fillId="2" borderId="19" xfId="1" applyNumberFormat="1" applyFont="1" applyFill="1" applyBorder="1" applyAlignment="1">
      <alignment horizontal="center" vertical="center"/>
    </xf>
    <xf numFmtId="0" fontId="10" fillId="2" borderId="82" xfId="1" applyFont="1" applyFill="1" applyBorder="1" applyAlignment="1">
      <alignment horizontal="left" vertical="center"/>
    </xf>
    <xf numFmtId="0" fontId="44" fillId="0" borderId="0" xfId="1" applyFont="1" applyAlignment="1">
      <alignment wrapText="1"/>
    </xf>
    <xf numFmtId="0" fontId="10" fillId="2" borderId="25" xfId="1" applyFont="1" applyFill="1" applyBorder="1" applyAlignment="1">
      <alignment horizontal="left" vertical="center"/>
    </xf>
    <xf numFmtId="167" fontId="10" fillId="2" borderId="17" xfId="1" applyNumberFormat="1" applyFont="1" applyFill="1" applyBorder="1" applyAlignment="1">
      <alignment horizontal="center" vertical="center"/>
    </xf>
    <xf numFmtId="167" fontId="10" fillId="2" borderId="20" xfId="1" applyNumberFormat="1" applyFont="1" applyFill="1" applyBorder="1" applyAlignment="1">
      <alignment horizontal="center" vertical="center"/>
    </xf>
    <xf numFmtId="0" fontId="19" fillId="2" borderId="39" xfId="1" applyFont="1" applyFill="1" applyBorder="1" applyAlignment="1">
      <alignment horizontal="center" vertical="center"/>
    </xf>
    <xf numFmtId="0" fontId="19" fillId="2" borderId="31" xfId="1" applyFont="1" applyFill="1" applyBorder="1" applyAlignment="1">
      <alignment horizontal="right" vertical="center"/>
    </xf>
    <xf numFmtId="167" fontId="19" fillId="2" borderId="31" xfId="1" applyNumberFormat="1" applyFont="1" applyFill="1" applyBorder="1" applyAlignment="1">
      <alignment horizontal="center" vertical="center"/>
    </xf>
    <xf numFmtId="3" fontId="19" fillId="0" borderId="32" xfId="1" applyNumberFormat="1" applyFont="1" applyBorder="1" applyAlignment="1" applyProtection="1">
      <alignment horizontal="center" vertical="center"/>
      <protection locked="0"/>
    </xf>
    <xf numFmtId="0" fontId="45" fillId="0" borderId="0" xfId="1" applyFont="1" applyAlignment="1">
      <alignment horizontal="center" vertical="center"/>
    </xf>
    <xf numFmtId="0" fontId="10" fillId="0" borderId="0" xfId="1" applyFont="1" applyAlignment="1">
      <alignment horizontal="center" vertical="center"/>
    </xf>
    <xf numFmtId="3" fontId="10" fillId="0" borderId="0" xfId="1" applyNumberFormat="1" applyFont="1" applyAlignment="1">
      <alignment horizontal="center" vertical="center"/>
    </xf>
    <xf numFmtId="1" fontId="17" fillId="0" borderId="0" xfId="1" applyNumberFormat="1" applyFont="1" applyAlignment="1">
      <alignment horizontal="center" vertical="center"/>
    </xf>
    <xf numFmtId="0" fontId="11" fillId="0" borderId="0" xfId="1" applyFont="1" applyAlignment="1">
      <alignment horizontal="right"/>
    </xf>
    <xf numFmtId="0" fontId="46" fillId="0" borderId="0" xfId="1" applyFont="1"/>
    <xf numFmtId="0" fontId="65" fillId="0" borderId="0" xfId="1" applyAlignment="1">
      <alignment horizontal="center"/>
    </xf>
    <xf numFmtId="0" fontId="27" fillId="0" borderId="0" xfId="1" applyFont="1"/>
    <xf numFmtId="0" fontId="17" fillId="2" borderId="2" xfId="6" applyFont="1" applyFill="1" applyBorder="1" applyAlignment="1">
      <alignment horizontal="center" vertical="center" wrapText="1"/>
    </xf>
    <xf numFmtId="0" fontId="17" fillId="2" borderId="40" xfId="6" applyFont="1" applyFill="1" applyBorder="1" applyAlignment="1">
      <alignment horizontal="center" vertical="center" wrapText="1"/>
    </xf>
    <xf numFmtId="0" fontId="17" fillId="2" borderId="61" xfId="6" applyFont="1" applyFill="1" applyBorder="1" applyAlignment="1">
      <alignment horizontal="center" vertical="center" wrapText="1"/>
    </xf>
    <xf numFmtId="3" fontId="17" fillId="2" borderId="139" xfId="6" applyNumberFormat="1" applyFont="1" applyFill="1" applyBorder="1" applyAlignment="1">
      <alignment horizontal="center" vertical="center" wrapText="1"/>
    </xf>
    <xf numFmtId="3" fontId="17" fillId="2" borderId="40" xfId="6" applyNumberFormat="1" applyFont="1" applyFill="1" applyBorder="1" applyAlignment="1">
      <alignment horizontal="center" vertical="center" wrapText="1"/>
    </xf>
    <xf numFmtId="0" fontId="28" fillId="2" borderId="10" xfId="6" applyFont="1" applyFill="1" applyBorder="1" applyAlignment="1">
      <alignment horizontal="center" vertical="center" wrapText="1"/>
    </xf>
    <xf numFmtId="0" fontId="28" fillId="2" borderId="11" xfId="6" applyFont="1" applyFill="1" applyBorder="1" applyAlignment="1">
      <alignment horizontal="center" vertical="center" wrapText="1"/>
    </xf>
    <xf numFmtId="0" fontId="28" fillId="2" borderId="12" xfId="6" applyFont="1" applyFill="1" applyBorder="1" applyAlignment="1">
      <alignment horizontal="center" vertical="center" wrapText="1"/>
    </xf>
    <xf numFmtId="0" fontId="28" fillId="2" borderId="42" xfId="6" applyFont="1" applyFill="1" applyBorder="1" applyAlignment="1">
      <alignment horizontal="center" vertical="center" wrapText="1"/>
    </xf>
    <xf numFmtId="3" fontId="28" fillId="2" borderId="139" xfId="6" applyNumberFormat="1" applyFont="1" applyFill="1" applyBorder="1" applyAlignment="1">
      <alignment horizontal="center" vertical="center" wrapText="1"/>
    </xf>
    <xf numFmtId="0" fontId="28" fillId="2" borderId="41" xfId="6" applyFont="1" applyFill="1" applyBorder="1" applyAlignment="1">
      <alignment horizontal="center" vertical="center" wrapText="1"/>
    </xf>
    <xf numFmtId="0" fontId="17" fillId="2" borderId="43" xfId="6" applyFont="1" applyFill="1" applyBorder="1" applyAlignment="1">
      <alignment horizontal="center" vertical="center" wrapText="1"/>
    </xf>
    <xf numFmtId="0" fontId="17" fillId="2" borderId="44" xfId="6" applyFont="1" applyFill="1" applyBorder="1" applyAlignment="1">
      <alignment horizontal="center" vertical="center" wrapText="1"/>
    </xf>
    <xf numFmtId="4" fontId="17" fillId="2" borderId="143" xfId="6" applyNumberFormat="1" applyFont="1" applyFill="1" applyBorder="1" applyAlignment="1">
      <alignment horizontal="center" vertical="center" wrapText="1"/>
    </xf>
    <xf numFmtId="4" fontId="17" fillId="2" borderId="44" xfId="6" applyNumberFormat="1" applyFont="1" applyFill="1" applyBorder="1" applyAlignment="1">
      <alignment horizontal="center" vertical="center" wrapText="1"/>
    </xf>
    <xf numFmtId="4" fontId="17" fillId="2" borderId="45" xfId="6" applyNumberFormat="1" applyFont="1" applyFill="1" applyBorder="1" applyAlignment="1">
      <alignment horizontal="center" vertical="center" wrapText="1"/>
    </xf>
    <xf numFmtId="4" fontId="17" fillId="2" borderId="46" xfId="6" applyNumberFormat="1" applyFont="1" applyFill="1" applyBorder="1" applyAlignment="1">
      <alignment horizontal="center" vertical="center" wrapText="1"/>
    </xf>
    <xf numFmtId="4" fontId="17" fillId="2" borderId="47" xfId="6" applyNumberFormat="1" applyFont="1" applyFill="1" applyBorder="1" applyAlignment="1">
      <alignment horizontal="center" vertical="center" wrapText="1"/>
    </xf>
    <xf numFmtId="4" fontId="17" fillId="2" borderId="48" xfId="6" applyNumberFormat="1" applyFont="1" applyFill="1" applyBorder="1" applyAlignment="1">
      <alignment horizontal="center" vertical="center" wrapText="1"/>
    </xf>
    <xf numFmtId="0" fontId="17" fillId="2" borderId="37" xfId="6" applyFont="1" applyFill="1" applyBorder="1" applyAlignment="1">
      <alignment horizontal="center" vertical="center" wrapText="1"/>
    </xf>
    <xf numFmtId="0" fontId="17" fillId="2" borderId="50" xfId="6" applyFont="1" applyFill="1" applyBorder="1" applyAlignment="1">
      <alignment horizontal="center" vertical="center" wrapText="1"/>
    </xf>
    <xf numFmtId="0" fontId="17" fillId="2" borderId="6" xfId="6" applyFont="1" applyFill="1" applyBorder="1" applyAlignment="1">
      <alignment horizontal="center" vertical="center" wrapText="1"/>
    </xf>
    <xf numFmtId="4" fontId="17" fillId="2" borderId="134" xfId="6" applyNumberFormat="1" applyFont="1" applyFill="1" applyBorder="1" applyAlignment="1">
      <alignment horizontal="center" vertical="center" wrapText="1"/>
    </xf>
    <xf numFmtId="4" fontId="17" fillId="2" borderId="26" xfId="6" applyNumberFormat="1" applyFont="1" applyFill="1" applyBorder="1" applyAlignment="1">
      <alignment horizontal="center" vertical="center" wrapText="1"/>
    </xf>
    <xf numFmtId="4" fontId="17" fillId="2" borderId="37" xfId="6" applyNumberFormat="1" applyFont="1" applyFill="1" applyBorder="1" applyAlignment="1">
      <alignment horizontal="center" vertical="center" wrapText="1"/>
    </xf>
    <xf numFmtId="4" fontId="17" fillId="2" borderId="38" xfId="6" applyNumberFormat="1" applyFont="1" applyFill="1" applyBorder="1" applyAlignment="1">
      <alignment horizontal="center" vertical="center" wrapText="1"/>
    </xf>
    <xf numFmtId="4" fontId="17" fillId="2" borderId="28" xfId="6" applyNumberFormat="1" applyFont="1" applyFill="1" applyBorder="1" applyAlignment="1">
      <alignment horizontal="center" vertical="center" wrapText="1"/>
    </xf>
    <xf numFmtId="4" fontId="17" fillId="2" borderId="51" xfId="6" applyNumberFormat="1" applyFont="1" applyFill="1" applyBorder="1" applyAlignment="1">
      <alignment horizontal="center" vertical="center" wrapText="1"/>
    </xf>
    <xf numFmtId="0" fontId="7" fillId="2" borderId="19" xfId="6" applyFont="1" applyFill="1" applyBorder="1" applyAlignment="1">
      <alignment horizontal="right" vertical="center" wrapText="1"/>
    </xf>
    <xf numFmtId="0" fontId="7" fillId="2" borderId="8" xfId="6" applyFont="1" applyFill="1" applyBorder="1" applyAlignment="1">
      <alignment horizontal="right" vertical="center" wrapText="1"/>
    </xf>
    <xf numFmtId="0" fontId="8" fillId="2" borderId="3" xfId="6" applyFont="1" applyFill="1" applyBorder="1" applyAlignment="1">
      <alignment horizontal="right" vertical="center" wrapText="1"/>
    </xf>
    <xf numFmtId="4" fontId="7" fillId="2" borderId="37" xfId="6" applyNumberFormat="1" applyFont="1" applyFill="1" applyBorder="1" applyAlignment="1">
      <alignment horizontal="center" vertical="center" wrapText="1"/>
    </xf>
    <xf numFmtId="4" fontId="7" fillId="2" borderId="38" xfId="6" applyNumberFormat="1" applyFont="1" applyFill="1" applyBorder="1" applyAlignment="1">
      <alignment horizontal="center" vertical="center" wrapText="1"/>
    </xf>
    <xf numFmtId="4" fontId="7" fillId="2" borderId="28" xfId="6" applyNumberFormat="1" applyFont="1" applyFill="1" applyBorder="1" applyAlignment="1">
      <alignment horizontal="center" vertical="center" wrapText="1"/>
    </xf>
    <xf numFmtId="4" fontId="7" fillId="2" borderId="134" xfId="6" applyNumberFormat="1" applyFont="1" applyFill="1" applyBorder="1" applyAlignment="1">
      <alignment horizontal="center" vertical="center" wrapText="1"/>
    </xf>
    <xf numFmtId="4" fontId="7" fillId="2" borderId="51" xfId="6" applyNumberFormat="1" applyFont="1" applyFill="1" applyBorder="1" applyAlignment="1">
      <alignment horizontal="center" vertical="center" wrapText="1"/>
    </xf>
    <xf numFmtId="0" fontId="19" fillId="2" borderId="19" xfId="6" applyFont="1" applyFill="1" applyBorder="1" applyAlignment="1">
      <alignment horizontal="right" vertical="center" wrapText="1"/>
    </xf>
    <xf numFmtId="0" fontId="19" fillId="0" borderId="8" xfId="6" applyFont="1" applyBorder="1" applyAlignment="1" applyProtection="1">
      <alignment horizontal="right" vertical="center" wrapText="1"/>
      <protection locked="0"/>
    </xf>
    <xf numFmtId="0" fontId="8" fillId="0" borderId="3" xfId="6" applyFont="1" applyBorder="1" applyAlignment="1" applyProtection="1">
      <alignment horizontal="right" vertical="center" wrapText="1"/>
      <protection locked="0"/>
    </xf>
    <xf numFmtId="4" fontId="17" fillId="0" borderId="134" xfId="6" applyNumberFormat="1" applyFont="1" applyBorder="1" applyAlignment="1" applyProtection="1">
      <alignment horizontal="center" vertical="center" wrapText="1"/>
      <protection locked="0"/>
    </xf>
    <xf numFmtId="4" fontId="17" fillId="0" borderId="26" xfId="6" applyNumberFormat="1" applyFont="1" applyBorder="1" applyAlignment="1" applyProtection="1">
      <alignment horizontal="center" vertical="center" wrapText="1"/>
      <protection locked="0"/>
    </xf>
    <xf numFmtId="4" fontId="10" fillId="0" borderId="37" xfId="6" applyNumberFormat="1" applyFont="1" applyBorder="1" applyAlignment="1" applyProtection="1">
      <alignment horizontal="center" vertical="center" wrapText="1"/>
      <protection locked="0"/>
    </xf>
    <xf numFmtId="4" fontId="10" fillId="0" borderId="38" xfId="6" applyNumberFormat="1" applyFont="1" applyBorder="1" applyAlignment="1" applyProtection="1">
      <alignment horizontal="center" vertical="center" wrapText="1"/>
      <protection locked="0"/>
    </xf>
    <xf numFmtId="4" fontId="10" fillId="0" borderId="28" xfId="6" applyNumberFormat="1" applyFont="1" applyBorder="1" applyAlignment="1" applyProtection="1">
      <alignment horizontal="center" vertical="center" wrapText="1"/>
      <protection locked="0"/>
    </xf>
    <xf numFmtId="4" fontId="10" fillId="0" borderId="134" xfId="6" applyNumberFormat="1" applyFont="1" applyBorder="1" applyAlignment="1" applyProtection="1">
      <alignment horizontal="center" vertical="center" wrapText="1"/>
      <protection locked="0"/>
    </xf>
    <xf numFmtId="4" fontId="10"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vertical="center" wrapText="1"/>
    </xf>
    <xf numFmtId="0" fontId="17" fillId="2" borderId="8" xfId="6" applyFont="1" applyFill="1" applyBorder="1" applyAlignment="1">
      <alignment horizontal="center" vertical="center" wrapText="1"/>
    </xf>
    <xf numFmtId="0" fontId="17" fillId="2" borderId="3" xfId="6" applyFont="1" applyFill="1" applyBorder="1" applyAlignment="1">
      <alignment horizontal="center" vertical="center" wrapText="1"/>
    </xf>
    <xf numFmtId="4" fontId="17" fillId="2" borderId="20" xfId="6" applyNumberFormat="1" applyFont="1" applyFill="1" applyBorder="1" applyAlignment="1">
      <alignment horizontal="center" vertical="center" wrapText="1"/>
    </xf>
    <xf numFmtId="4" fontId="17" fillId="2" borderId="55" xfId="6" applyNumberFormat="1" applyFont="1" applyFill="1" applyBorder="1" applyAlignment="1">
      <alignment horizontal="center" vertical="center" wrapText="1"/>
    </xf>
    <xf numFmtId="4" fontId="17" fillId="2" borderId="21" xfId="6" applyNumberFormat="1" applyFont="1" applyFill="1" applyBorder="1" applyAlignment="1">
      <alignment horizontal="center" vertical="center" wrapText="1"/>
    </xf>
    <xf numFmtId="4" fontId="17" fillId="2" borderId="3" xfId="6" applyNumberFormat="1" applyFont="1" applyFill="1" applyBorder="1" applyAlignment="1">
      <alignment horizontal="center" vertical="center" wrapText="1"/>
    </xf>
    <xf numFmtId="4" fontId="17" fillId="0" borderId="37" xfId="6" applyNumberFormat="1" applyFont="1" applyBorder="1" applyAlignment="1" applyProtection="1">
      <alignment horizontal="center" vertical="center" wrapText="1"/>
      <protection locked="0"/>
    </xf>
    <xf numFmtId="4" fontId="17" fillId="0" borderId="51" xfId="6" applyNumberFormat="1" applyFont="1" applyBorder="1" applyAlignment="1" applyProtection="1">
      <alignment horizontal="center" vertical="center" wrapText="1"/>
      <protection locked="0"/>
    </xf>
    <xf numFmtId="0" fontId="17" fillId="2" borderId="19" xfId="6" applyFont="1" applyFill="1" applyBorder="1" applyAlignment="1">
      <alignment horizontal="center" wrapText="1"/>
    </xf>
    <xf numFmtId="0" fontId="17" fillId="2" borderId="8" xfId="6" applyFont="1" applyFill="1" applyBorder="1" applyAlignment="1">
      <alignment horizontal="center" wrapText="1"/>
    </xf>
    <xf numFmtId="0" fontId="17" fillId="2" borderId="3" xfId="6" applyFont="1" applyFill="1" applyBorder="1" applyAlignment="1">
      <alignment horizontal="center" wrapText="1"/>
    </xf>
    <xf numFmtId="0" fontId="7" fillId="2" borderId="19" xfId="6" applyFont="1" applyFill="1" applyBorder="1" applyAlignment="1">
      <alignment horizontal="right" wrapText="1"/>
    </xf>
    <xf numFmtId="0" fontId="7" fillId="2" borderId="8" xfId="6" applyFont="1" applyFill="1" applyBorder="1" applyAlignment="1">
      <alignment horizontal="right" wrapText="1"/>
    </xf>
    <xf numFmtId="0" fontId="8" fillId="2" borderId="3" xfId="6" applyFont="1" applyFill="1" applyBorder="1" applyAlignment="1">
      <alignment horizontal="right" wrapText="1"/>
    </xf>
    <xf numFmtId="4" fontId="17" fillId="2" borderId="19" xfId="6" applyNumberFormat="1" applyFont="1" applyFill="1" applyBorder="1" applyAlignment="1">
      <alignment horizontal="center" vertical="center" wrapText="1"/>
    </xf>
    <xf numFmtId="0" fontId="7" fillId="2" borderId="22" xfId="6" applyFont="1" applyFill="1" applyBorder="1" applyAlignment="1">
      <alignment horizontal="right" wrapText="1"/>
    </xf>
    <xf numFmtId="0" fontId="7" fillId="2" borderId="58" xfId="6" applyFont="1" applyFill="1" applyBorder="1" applyAlignment="1">
      <alignment horizontal="right" wrapText="1"/>
    </xf>
    <xf numFmtId="0" fontId="8" fillId="2" borderId="4" xfId="6" applyFont="1" applyFill="1" applyBorder="1" applyAlignment="1">
      <alignment horizontal="right" wrapText="1"/>
    </xf>
    <xf numFmtId="0" fontId="17" fillId="2" borderId="22" xfId="6" applyFont="1" applyFill="1" applyBorder="1" applyAlignment="1">
      <alignment horizontal="center" wrapText="1"/>
    </xf>
    <xf numFmtId="0" fontId="17" fillId="2" borderId="58" xfId="6" applyFont="1" applyFill="1" applyBorder="1" applyAlignment="1">
      <alignment horizontal="center" wrapText="1"/>
    </xf>
    <xf numFmtId="0" fontId="17" fillId="2" borderId="4" xfId="6" applyFont="1" applyFill="1" applyBorder="1" applyAlignment="1">
      <alignment horizontal="center" wrapText="1"/>
    </xf>
    <xf numFmtId="4" fontId="17" fillId="2" borderId="84" xfId="6" applyNumberFormat="1" applyFont="1" applyFill="1" applyBorder="1" applyAlignment="1">
      <alignment horizontal="center" vertical="center" wrapText="1"/>
    </xf>
    <xf numFmtId="4" fontId="17" fillId="2" borderId="27" xfId="6" applyNumberFormat="1" applyFont="1" applyFill="1" applyBorder="1" applyAlignment="1">
      <alignment horizontal="center" vertical="center" wrapText="1"/>
    </xf>
    <xf numFmtId="4" fontId="17" fillId="2" borderId="56" xfId="6" applyNumberFormat="1" applyFont="1" applyFill="1" applyBorder="1" applyAlignment="1">
      <alignment horizontal="center" vertical="center" wrapText="1"/>
    </xf>
    <xf numFmtId="0" fontId="7" fillId="2" borderId="29" xfId="6" applyFont="1" applyFill="1" applyBorder="1" applyAlignment="1">
      <alignment horizontal="right" wrapText="1"/>
    </xf>
    <xf numFmtId="4" fontId="17" fillId="2" borderId="81" xfId="6" applyNumberFormat="1" applyFont="1" applyFill="1" applyBorder="1" applyAlignment="1">
      <alignment horizontal="center" vertical="center" wrapText="1"/>
    </xf>
    <xf numFmtId="4" fontId="17" fillId="2" borderId="29" xfId="6" applyNumberFormat="1" applyFont="1" applyFill="1" applyBorder="1" applyAlignment="1">
      <alignment horizontal="center" vertical="center" wrapText="1"/>
    </xf>
    <xf numFmtId="4" fontId="17" fillId="0" borderId="81" xfId="6" applyNumberFormat="1" applyFont="1" applyBorder="1" applyAlignment="1" applyProtection="1">
      <alignment horizontal="center" vertical="center" wrapText="1"/>
      <protection locked="0"/>
    </xf>
    <xf numFmtId="4" fontId="17" fillId="0" borderId="29" xfId="6" applyNumberFormat="1" applyFont="1" applyBorder="1" applyAlignment="1" applyProtection="1">
      <alignment horizontal="center" vertical="center" wrapText="1"/>
      <protection locked="0"/>
    </xf>
    <xf numFmtId="4" fontId="10" fillId="0" borderId="22" xfId="6" applyNumberFormat="1" applyFont="1" applyBorder="1" applyAlignment="1" applyProtection="1">
      <alignment horizontal="center" vertical="center" wrapText="1"/>
      <protection locked="0"/>
    </xf>
    <xf numFmtId="4" fontId="10" fillId="0" borderId="23" xfId="6" applyNumberFormat="1" applyFont="1" applyBorder="1" applyAlignment="1" applyProtection="1">
      <alignment horizontal="center" vertical="center" wrapText="1"/>
      <protection locked="0"/>
    </xf>
    <xf numFmtId="4" fontId="10" fillId="0" borderId="24" xfId="6" applyNumberFormat="1" applyFont="1" applyBorder="1" applyAlignment="1" applyProtection="1">
      <alignment horizontal="center" vertical="center" wrapText="1"/>
      <protection locked="0"/>
    </xf>
    <xf numFmtId="4" fontId="10" fillId="0" borderId="81" xfId="6" applyNumberFormat="1" applyFont="1" applyBorder="1" applyAlignment="1" applyProtection="1">
      <alignment horizontal="center" vertical="center" wrapText="1"/>
      <protection locked="0"/>
    </xf>
    <xf numFmtId="4" fontId="10" fillId="0" borderId="59" xfId="6" applyNumberFormat="1" applyFont="1" applyBorder="1" applyAlignment="1" applyProtection="1">
      <alignment horizontal="center" vertical="center" wrapText="1"/>
      <protection locked="0"/>
    </xf>
    <xf numFmtId="4" fontId="10" fillId="0" borderId="19" xfId="6" applyNumberFormat="1" applyFont="1" applyBorder="1" applyAlignment="1" applyProtection="1">
      <alignment horizontal="center" vertical="center" wrapText="1"/>
      <protection locked="0"/>
    </xf>
    <xf numFmtId="4" fontId="10" fillId="0" borderId="20" xfId="6" applyNumberFormat="1" applyFont="1" applyBorder="1" applyAlignment="1" applyProtection="1">
      <alignment horizontal="center" vertical="center" wrapText="1"/>
      <protection locked="0"/>
    </xf>
    <xf numFmtId="4" fontId="10" fillId="0" borderId="21" xfId="6" applyNumberFormat="1" applyFont="1" applyBorder="1" applyAlignment="1" applyProtection="1">
      <alignment horizontal="center" vertical="center" wrapText="1"/>
      <protection locked="0"/>
    </xf>
    <xf numFmtId="4" fontId="10" fillId="0" borderId="84" xfId="6" applyNumberFormat="1" applyFont="1" applyBorder="1" applyAlignment="1" applyProtection="1">
      <alignment horizontal="center" vertical="center" wrapText="1"/>
      <protection locked="0"/>
    </xf>
    <xf numFmtId="4" fontId="10" fillId="0" borderId="56" xfId="6" applyNumberFormat="1" applyFont="1" applyBorder="1" applyAlignment="1" applyProtection="1">
      <alignment horizontal="center" vertical="center" wrapText="1"/>
      <protection locked="0"/>
    </xf>
    <xf numFmtId="0" fontId="7" fillId="2" borderId="27" xfId="6" applyFont="1" applyFill="1" applyBorder="1" applyAlignment="1">
      <alignment horizontal="right" wrapText="1"/>
    </xf>
    <xf numFmtId="0" fontId="19" fillId="2" borderId="27" xfId="6" applyFont="1" applyFill="1" applyBorder="1" applyAlignment="1">
      <alignment horizontal="right" vertical="center" wrapText="1"/>
    </xf>
    <xf numFmtId="4" fontId="17" fillId="0" borderId="84" xfId="6" applyNumberFormat="1" applyFont="1" applyBorder="1" applyAlignment="1" applyProtection="1">
      <alignment horizontal="center" vertical="center" wrapText="1"/>
      <protection locked="0"/>
    </xf>
    <xf numFmtId="4" fontId="17" fillId="0" borderId="27" xfId="6" applyNumberFormat="1" applyFont="1" applyBorder="1" applyAlignment="1" applyProtection="1">
      <alignment horizontal="center" vertical="center" wrapText="1"/>
      <protection locked="0"/>
    </xf>
    <xf numFmtId="0" fontId="17" fillId="2" borderId="27" xfId="6" applyFont="1" applyFill="1" applyBorder="1" applyAlignment="1">
      <alignment horizontal="center" wrapText="1"/>
    </xf>
    <xf numFmtId="0" fontId="19" fillId="2" borderId="22" xfId="6" applyFont="1" applyFill="1" applyBorder="1" applyAlignment="1">
      <alignment horizontal="right" vertical="center" wrapText="1"/>
    </xf>
    <xf numFmtId="0" fontId="7" fillId="2" borderId="21" xfId="6" applyFont="1" applyFill="1" applyBorder="1" applyAlignment="1">
      <alignment horizontal="right" wrapText="1"/>
    </xf>
    <xf numFmtId="0" fontId="17" fillId="2" borderId="21" xfId="6" applyFont="1" applyFill="1" applyBorder="1" applyAlignment="1">
      <alignment horizontal="center" wrapText="1"/>
    </xf>
    <xf numFmtId="0" fontId="17" fillId="2" borderId="47" xfId="6" applyFont="1" applyFill="1" applyBorder="1" applyAlignment="1">
      <alignment horizontal="center" vertical="center" wrapText="1"/>
    </xf>
    <xf numFmtId="4" fontId="17" fillId="0" borderId="84" xfId="6" applyNumberFormat="1" applyFont="1" applyBorder="1" applyAlignment="1" applyProtection="1">
      <alignment horizontal="center" vertical="center"/>
      <protection locked="0" hidden="1"/>
    </xf>
    <xf numFmtId="4" fontId="17" fillId="0" borderId="27" xfId="6" applyNumberFormat="1" applyFont="1" applyBorder="1" applyAlignment="1" applyProtection="1">
      <alignment horizontal="center" vertical="center"/>
      <protection locked="0" hidden="1"/>
    </xf>
    <xf numFmtId="4" fontId="10" fillId="0" borderId="19" xfId="6" applyNumberFormat="1" applyFont="1" applyBorder="1" applyAlignment="1" applyProtection="1">
      <alignment horizontal="center" vertical="center"/>
      <protection locked="0" hidden="1"/>
    </xf>
    <xf numFmtId="4" fontId="10" fillId="0" borderId="20" xfId="6" applyNumberFormat="1" applyFont="1" applyBorder="1" applyAlignment="1" applyProtection="1">
      <alignment horizontal="center" vertical="center"/>
      <protection locked="0" hidden="1"/>
    </xf>
    <xf numFmtId="4" fontId="10" fillId="0" borderId="21" xfId="6" applyNumberFormat="1" applyFont="1" applyBorder="1" applyAlignment="1" applyProtection="1">
      <alignment horizontal="center" vertical="center"/>
      <protection locked="0" hidden="1"/>
    </xf>
    <xf numFmtId="4" fontId="10" fillId="0" borderId="84" xfId="6" applyNumberFormat="1" applyFont="1" applyBorder="1" applyAlignment="1" applyProtection="1">
      <alignment horizontal="center" vertical="center"/>
      <protection locked="0" hidden="1"/>
    </xf>
    <xf numFmtId="4" fontId="10" fillId="0" borderId="56" xfId="6" applyNumberFormat="1" applyFont="1" applyBorder="1" applyAlignment="1" applyProtection="1">
      <alignment horizontal="center" vertical="center"/>
      <protection locked="0" hidden="1"/>
    </xf>
    <xf numFmtId="0" fontId="19" fillId="2" borderId="39" xfId="6" applyFont="1" applyFill="1" applyBorder="1" applyAlignment="1">
      <alignment horizontal="right" vertical="center" wrapText="1"/>
    </xf>
    <xf numFmtId="0" fontId="19" fillId="0" borderId="127" xfId="6" applyFont="1" applyBorder="1" applyAlignment="1" applyProtection="1">
      <alignment horizontal="right" vertical="center" wrapText="1"/>
      <protection locked="0"/>
    </xf>
    <xf numFmtId="0" fontId="8" fillId="0" borderId="7" xfId="6" applyFont="1" applyBorder="1" applyAlignment="1" applyProtection="1">
      <alignment horizontal="right" vertical="center" wrapText="1"/>
      <protection locked="0"/>
    </xf>
    <xf numFmtId="4" fontId="17" fillId="0" borderId="142" xfId="6" applyNumberFormat="1" applyFont="1" applyBorder="1" applyAlignment="1" applyProtection="1">
      <alignment horizontal="center" vertical="center"/>
      <protection locked="0" hidden="1"/>
    </xf>
    <xf numFmtId="4" fontId="17" fillId="0" borderId="30" xfId="6" applyNumberFormat="1" applyFont="1" applyBorder="1" applyAlignment="1" applyProtection="1">
      <alignment horizontal="center" vertical="center"/>
      <protection locked="0" hidden="1"/>
    </xf>
    <xf numFmtId="4" fontId="10" fillId="0" borderId="39" xfId="6" applyNumberFormat="1" applyFont="1" applyBorder="1" applyAlignment="1" applyProtection="1">
      <alignment horizontal="center" vertical="center"/>
      <protection locked="0" hidden="1"/>
    </xf>
    <xf numFmtId="4" fontId="10" fillId="0" borderId="31" xfId="6" applyNumberFormat="1" applyFont="1" applyBorder="1" applyAlignment="1" applyProtection="1">
      <alignment horizontal="center" vertical="center"/>
      <protection locked="0" hidden="1"/>
    </xf>
    <xf numFmtId="4" fontId="10" fillId="0" borderId="32" xfId="6" applyNumberFormat="1" applyFont="1" applyBorder="1" applyAlignment="1" applyProtection="1">
      <alignment horizontal="center" vertical="center"/>
      <protection locked="0" hidden="1"/>
    </xf>
    <xf numFmtId="4" fontId="10" fillId="0" borderId="142" xfId="6" applyNumberFormat="1" applyFont="1" applyBorder="1" applyAlignment="1" applyProtection="1">
      <alignment horizontal="center" vertical="center"/>
      <protection locked="0" hidden="1"/>
    </xf>
    <xf numFmtId="4" fontId="10" fillId="0" borderId="128" xfId="6" applyNumberFormat="1" applyFont="1" applyBorder="1" applyAlignment="1" applyProtection="1">
      <alignment horizontal="center" vertical="center"/>
      <protection locked="0" hidden="1"/>
    </xf>
    <xf numFmtId="0" fontId="6" fillId="0" borderId="0" xfId="0" applyFont="1" applyAlignment="1">
      <alignment horizontal="right" vertical="center" wrapText="1"/>
    </xf>
    <xf numFmtId="0" fontId="14" fillId="0" borderId="0" xfId="0" applyFont="1" applyAlignment="1">
      <alignment horizontal="right" vertical="center" wrapText="1"/>
    </xf>
    <xf numFmtId="0" fontId="13" fillId="0" borderId="1" xfId="0" applyFont="1" applyBorder="1" applyAlignment="1">
      <alignment horizontal="left"/>
    </xf>
    <xf numFmtId="0" fontId="12" fillId="0" borderId="1" xfId="0" applyFont="1" applyBorder="1"/>
    <xf numFmtId="0" fontId="21" fillId="0" borderId="1" xfId="1" applyFont="1" applyBorder="1" applyAlignment="1">
      <alignment horizontal="left"/>
    </xf>
    <xf numFmtId="0" fontId="65" fillId="0" borderId="1" xfId="1" applyBorder="1"/>
    <xf numFmtId="4" fontId="10" fillId="2" borderId="86" xfId="1" applyNumberFormat="1" applyFont="1" applyFill="1" applyBorder="1" applyAlignment="1">
      <alignment horizontal="center" vertical="center" wrapText="1"/>
    </xf>
    <xf numFmtId="4" fontId="10" fillId="2" borderId="57" xfId="1" applyNumberFormat="1" applyFont="1" applyFill="1" applyBorder="1" applyAlignment="1">
      <alignment horizontal="center" vertical="center" wrapText="1"/>
    </xf>
    <xf numFmtId="4" fontId="10" fillId="2" borderId="126" xfId="1" applyNumberFormat="1" applyFont="1" applyFill="1" applyBorder="1" applyAlignment="1">
      <alignment horizontal="center" vertical="center" wrapText="1"/>
    </xf>
    <xf numFmtId="49" fontId="11" fillId="0" borderId="0" xfId="1" applyNumberFormat="1" applyFont="1" applyAlignment="1">
      <alignment horizontal="left" vertical="top" wrapText="1"/>
    </xf>
    <xf numFmtId="3" fontId="17" fillId="2" borderId="40" xfId="1" applyNumberFormat="1" applyFont="1" applyFill="1" applyBorder="1" applyAlignment="1">
      <alignment horizontal="center" vertical="center"/>
    </xf>
    <xf numFmtId="0" fontId="5" fillId="2" borderId="41" xfId="0" applyFont="1" applyFill="1" applyBorder="1" applyAlignment="1">
      <alignment horizontal="center" vertical="center"/>
    </xf>
    <xf numFmtId="2" fontId="17" fillId="2" borderId="52" xfId="1" applyNumberFormat="1" applyFont="1" applyFill="1" applyBorder="1" applyAlignment="1">
      <alignment horizontal="center" vertical="center"/>
    </xf>
    <xf numFmtId="2" fontId="17" fillId="2" borderId="53" xfId="1" applyNumberFormat="1" applyFont="1" applyFill="1" applyBorder="1" applyAlignment="1">
      <alignment horizontal="center" vertical="center"/>
    </xf>
    <xf numFmtId="2" fontId="17" fillId="2" borderId="30" xfId="1" applyNumberFormat="1" applyFont="1" applyFill="1" applyBorder="1" applyAlignment="1">
      <alignment horizontal="center" vertical="center" wrapText="1"/>
    </xf>
    <xf numFmtId="2" fontId="17" fillId="2" borderId="128" xfId="1" applyNumberFormat="1" applyFont="1" applyFill="1" applyBorder="1" applyAlignment="1">
      <alignment horizontal="center" vertical="center" wrapText="1"/>
    </xf>
    <xf numFmtId="2" fontId="17" fillId="2" borderId="52" xfId="1" applyNumberFormat="1" applyFont="1" applyFill="1" applyBorder="1" applyAlignment="1">
      <alignment horizontal="center" vertical="center" wrapText="1"/>
    </xf>
    <xf numFmtId="2" fontId="17" fillId="2" borderId="53" xfId="1" applyNumberFormat="1" applyFont="1" applyFill="1" applyBorder="1" applyAlignment="1">
      <alignment horizontal="center" vertical="center" wrapText="1"/>
    </xf>
    <xf numFmtId="2" fontId="20" fillId="2" borderId="30" xfId="1" applyNumberFormat="1" applyFont="1" applyFill="1" applyBorder="1" applyAlignment="1">
      <alignment horizontal="center" vertical="center"/>
    </xf>
    <xf numFmtId="2" fontId="20" fillId="2" borderId="128" xfId="1" applyNumberFormat="1" applyFont="1" applyFill="1" applyBorder="1" applyAlignment="1">
      <alignment horizontal="center" vertical="center"/>
    </xf>
    <xf numFmtId="2" fontId="20" fillId="2" borderId="52" xfId="1" applyNumberFormat="1" applyFont="1" applyFill="1" applyBorder="1" applyAlignment="1">
      <alignment horizontal="center" vertical="center"/>
    </xf>
    <xf numFmtId="2" fontId="20" fillId="2" borderId="53" xfId="1" applyNumberFormat="1" applyFont="1" applyFill="1" applyBorder="1" applyAlignment="1">
      <alignment horizontal="center" vertical="center"/>
    </xf>
    <xf numFmtId="2" fontId="20" fillId="2" borderId="40" xfId="1" applyNumberFormat="1" applyFont="1" applyFill="1" applyBorder="1" applyAlignment="1">
      <alignment horizontal="center" vertical="center"/>
    </xf>
    <xf numFmtId="2" fontId="20" fillId="2" borderId="41" xfId="1" applyNumberFormat="1" applyFont="1" applyFill="1" applyBorder="1" applyAlignment="1">
      <alignment horizontal="center" vertical="center"/>
    </xf>
    <xf numFmtId="167" fontId="17" fillId="2" borderId="40" xfId="1" applyNumberFormat="1" applyFont="1" applyFill="1" applyBorder="1" applyAlignment="1">
      <alignment horizontal="center" vertical="center"/>
    </xf>
    <xf numFmtId="167" fontId="17" fillId="2" borderId="41" xfId="1" applyNumberFormat="1" applyFont="1" applyFill="1" applyBorder="1" applyAlignment="1">
      <alignment horizontal="center" vertical="center"/>
    </xf>
    <xf numFmtId="1" fontId="24" fillId="0" borderId="0" xfId="3" applyNumberFormat="1" applyFont="1" applyAlignment="1">
      <alignment horizontal="left" vertical="center"/>
    </xf>
    <xf numFmtId="0" fontId="10" fillId="2" borderId="31" xfId="1" applyFont="1" applyFill="1" applyBorder="1" applyAlignment="1">
      <alignment horizontal="center" vertical="center"/>
    </xf>
    <xf numFmtId="0" fontId="17" fillId="2" borderId="13" xfId="1" applyFont="1" applyFill="1" applyBorder="1" applyAlignment="1">
      <alignment horizontal="center" vertical="center"/>
    </xf>
    <xf numFmtId="0" fontId="5" fillId="2" borderId="135" xfId="0" applyFont="1" applyFill="1" applyBorder="1" applyAlignment="1">
      <alignment horizontal="center" vertical="center"/>
    </xf>
    <xf numFmtId="0" fontId="17" fillId="2" borderId="11"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20" xfId="1" applyFont="1" applyFill="1" applyBorder="1" applyAlignment="1">
      <alignment horizontal="center" vertical="center"/>
    </xf>
    <xf numFmtId="0" fontId="32" fillId="0" borderId="0" xfId="0" applyFont="1" applyAlignment="1">
      <alignment horizontal="right" vertical="center" wrapText="1"/>
    </xf>
    <xf numFmtId="0" fontId="38" fillId="0" borderId="83" xfId="1" applyFont="1" applyBorder="1" applyAlignment="1">
      <alignment horizontal="left" vertical="center"/>
    </xf>
    <xf numFmtId="0" fontId="5" fillId="0" borderId="0" xfId="0" applyFont="1" applyAlignment="1">
      <alignment horizontal="right"/>
    </xf>
    <xf numFmtId="0" fontId="11" fillId="0" borderId="0" xfId="6" applyFont="1" applyAlignment="1">
      <alignment horizontal="left" vertical="center" wrapText="1"/>
    </xf>
    <xf numFmtId="0" fontId="5" fillId="0" borderId="0" xfId="6" applyFont="1" applyAlignment="1">
      <alignment vertical="center" wrapText="1"/>
    </xf>
    <xf numFmtId="0" fontId="11" fillId="0" borderId="0" xfId="6" applyFont="1" applyAlignment="1">
      <alignment vertical="center" wrapText="1"/>
    </xf>
  </cellXfs>
  <cellStyles count="8">
    <cellStyle name="Comma 2" xfId="4" xr:uid="{00000000-0005-0000-0000-000004000000}"/>
    <cellStyle name="Įprastas" xfId="0" builtinId="0"/>
    <cellStyle name="Normal 2" xfId="1" xr:uid="{00000000-0005-0000-0000-000001000000}"/>
    <cellStyle name="Normal 2 3" xfId="5" xr:uid="{00000000-0005-0000-0000-000005000000}"/>
    <cellStyle name="Normal 2 7" xfId="7" xr:uid="{03D67CDA-7585-4EE0-A604-C1541F302007}"/>
    <cellStyle name="Normal 4" xfId="2" xr:uid="{00000000-0005-0000-0000-000002000000}"/>
    <cellStyle name="Normal 7" xfId="6" xr:uid="{00000000-0005-0000-0000-000006000000}"/>
    <cellStyle name="Normal_Kainos skaiciavimai_Kvedarna_2007" xfId="3" xr:uid="{00000000-0005-0000-0000-000003000000}"/>
  </cellStyles>
  <dxfs count="12">
    <dxf>
      <font>
        <condense val="0"/>
        <extend val="0"/>
        <color indexed="12"/>
      </font>
    </dxf>
    <dxf>
      <font>
        <condense val="0"/>
        <extend val="0"/>
        <color indexed="10"/>
      </font>
    </dxf>
    <dxf>
      <font>
        <condense val="0"/>
        <extend val="0"/>
        <color indexed="12"/>
      </font>
    </dxf>
    <dxf>
      <font>
        <condense val="0"/>
        <extend val="0"/>
        <color indexed="10"/>
      </font>
    </dxf>
    <dxf>
      <font>
        <b val="0"/>
        <i val="0"/>
        <condense val="0"/>
        <extend val="0"/>
        <color indexed="9"/>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0"/>
      </font>
    </dxf>
    <dxf>
      <font>
        <condense val="0"/>
        <extend val="0"/>
        <color indexed="10"/>
      </font>
    </dxf>
    <dxf>
      <font>
        <b val="0"/>
        <i val="0"/>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KEDVAN_RAS_modelis_2025.xlsm" TargetMode="External"/><Relationship Id="rId2" Type="http://schemas.openxmlformats.org/officeDocument/2006/relationships/externalLinkPath" Target="https://kedainiuvandenys-my.sharepoint.com/personal/eko_kedainiuvandenys_lt/Documents/Darbalaukis/KEDVAN_RAS_modelis_2025.xlsm" TargetMode="External"/><Relationship Id="rId1" Type="http://schemas.openxmlformats.org/officeDocument/2006/relationships/externalLinkPath" Target="/personal/eko_kedainiuvandenys_lt/Documents/Darbalaukis/KEDVAN_RAS_modelis_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dex"/>
      <sheetName val="Turinys"/>
      <sheetName val="I.RVA&gt;&gt;"/>
      <sheetName val="1"/>
      <sheetName val="3"/>
      <sheetName val="4"/>
      <sheetName val="5"/>
      <sheetName val="6"/>
      <sheetName val="7"/>
      <sheetName val="8"/>
      <sheetName val="9"/>
      <sheetName val="10"/>
      <sheetName val="11"/>
      <sheetName val="II.Auditui &gt;&gt;"/>
      <sheetName val="6.1"/>
      <sheetName val="6.2"/>
      <sheetName val="6.3"/>
      <sheetName val="6.4"/>
      <sheetName val="6.5"/>
      <sheetName val="Patikra"/>
      <sheetName val="TU_9.1_sąn"/>
      <sheetName val="TU_9.1_paj"/>
      <sheetName val="III.Modelis&gt;&gt;"/>
      <sheetName val="1.Pradzia"/>
      <sheetName val="2.FA"/>
      <sheetName val="3.Grup_S"/>
      <sheetName val="4.Grup_K"/>
      <sheetName val="5.Sąnaudos"/>
      <sheetName val="6.Grup_T"/>
      <sheetName val="7.Turtas"/>
      <sheetName val="10.Nesikliai"/>
      <sheetName val="8.Realizacija"/>
      <sheetName val="9.Pajamos"/>
      <sheetName val="11.Kita"/>
      <sheetName val="12.Personalas"/>
      <sheetName val="13.Tech.rodikliai"/>
      <sheetName val="14.Ener.ukis"/>
      <sheetName val="Kontrole"/>
      <sheetName val="IV.Darbiniai&gt;&gt;"/>
      <sheetName val="DK"/>
      <sheetName val="S1"/>
      <sheetName val="S2"/>
      <sheetName val="Pav.tvarkyklė"/>
      <sheetName val=" RVA praėj.laik.&gt;"/>
      <sheetName val="3_"/>
      <sheetName val="4_"/>
      <sheetName val="REK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6">
          <cell r="H6">
            <v>1742026.51</v>
          </cell>
        </row>
        <row r="8">
          <cell r="H8">
            <v>4852.6099999999997</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5"/>
  <sheetViews>
    <sheetView workbookViewId="0">
      <selection activeCell="F17" sqref="F17"/>
    </sheetView>
  </sheetViews>
  <sheetFormatPr defaultColWidth="9.140625" defaultRowHeight="15" x14ac:dyDescent="0.25"/>
  <cols>
    <col min="1" max="2" width="9.140625" style="5"/>
    <col min="3" max="3" width="10.140625" style="5" customWidth="1"/>
    <col min="4" max="4" width="58.140625" style="5" customWidth="1"/>
    <col min="5" max="5" width="25.85546875" style="5" customWidth="1"/>
    <col min="6" max="6" width="31.140625" style="5" customWidth="1"/>
    <col min="7" max="16384" width="9.140625" style="5"/>
  </cols>
  <sheetData>
    <row r="1" spans="1:5" x14ac:dyDescent="0.25">
      <c r="A1" s="6" t="s">
        <v>0</v>
      </c>
      <c r="B1" s="7"/>
      <c r="C1" s="7"/>
      <c r="D1" s="7"/>
      <c r="E1" s="7"/>
    </row>
    <row r="2" spans="1:5" x14ac:dyDescent="0.25">
      <c r="A2" s="6" t="s">
        <v>1</v>
      </c>
      <c r="B2" s="7"/>
      <c r="C2" s="7"/>
      <c r="D2" s="7"/>
      <c r="E2" s="7"/>
    </row>
    <row r="3" spans="1:5" x14ac:dyDescent="0.25">
      <c r="A3" s="7"/>
      <c r="B3" s="7"/>
      <c r="C3" s="7"/>
      <c r="D3" s="7"/>
      <c r="E3" s="7"/>
    </row>
    <row r="4" spans="1:5" x14ac:dyDescent="0.25">
      <c r="A4" s="7"/>
      <c r="B4" s="7"/>
      <c r="C4" s="7"/>
      <c r="D4" s="7"/>
      <c r="E4" s="7"/>
    </row>
    <row r="5" spans="1:5" x14ac:dyDescent="0.25">
      <c r="A5" s="8" t="s">
        <v>2</v>
      </c>
      <c r="B5" s="7"/>
      <c r="C5" s="7"/>
      <c r="D5" s="7"/>
      <c r="E5" s="7"/>
    </row>
    <row r="6" spans="1:5" x14ac:dyDescent="0.25">
      <c r="A6" s="7"/>
      <c r="B6" s="7"/>
      <c r="C6" s="7"/>
      <c r="D6" s="7"/>
      <c r="E6" s="7"/>
    </row>
    <row r="8" spans="1:5" ht="29.25" customHeight="1" x14ac:dyDescent="0.25">
      <c r="C8" s="1468" t="s">
        <v>3</v>
      </c>
      <c r="D8" s="1468"/>
      <c r="E8" s="1468"/>
    </row>
    <row r="9" spans="1:5" x14ac:dyDescent="0.25">
      <c r="C9" s="9" t="s">
        <v>4</v>
      </c>
      <c r="D9" s="9" t="s">
        <v>5</v>
      </c>
      <c r="E9" s="10" t="s">
        <v>6</v>
      </c>
    </row>
    <row r="10" spans="1:5" x14ac:dyDescent="0.25">
      <c r="C10" s="11" t="s">
        <v>7</v>
      </c>
      <c r="D10" s="12" t="s">
        <v>8</v>
      </c>
      <c r="E10" s="13"/>
    </row>
    <row r="11" spans="1:5" x14ac:dyDescent="0.25">
      <c r="C11" s="11" t="s">
        <v>9</v>
      </c>
      <c r="D11" s="14" t="s">
        <v>10</v>
      </c>
      <c r="E11" s="11">
        <v>4</v>
      </c>
    </row>
    <row r="12" spans="1:5" x14ac:dyDescent="0.25">
      <c r="C12" s="11" t="s">
        <v>9</v>
      </c>
      <c r="D12" s="14" t="s">
        <v>11</v>
      </c>
      <c r="E12" s="15" t="s">
        <v>12</v>
      </c>
    </row>
    <row r="13" spans="1:5" x14ac:dyDescent="0.25">
      <c r="C13" s="16" t="s">
        <v>9</v>
      </c>
      <c r="D13" s="17" t="s">
        <v>13</v>
      </c>
      <c r="E13" s="16" t="s">
        <v>12</v>
      </c>
    </row>
    <row r="14" spans="1:5" x14ac:dyDescent="0.25">
      <c r="C14" s="18" t="s">
        <v>14</v>
      </c>
      <c r="D14" s="19" t="s">
        <v>15</v>
      </c>
      <c r="E14" s="18"/>
    </row>
    <row r="15" spans="1:5" x14ac:dyDescent="0.25">
      <c r="C15" s="20" t="s">
        <v>16</v>
      </c>
      <c r="D15" s="21" t="s">
        <v>17</v>
      </c>
      <c r="E15" s="20" t="s">
        <v>18</v>
      </c>
    </row>
    <row r="16" spans="1:5" x14ac:dyDescent="0.25">
      <c r="C16" s="11" t="s">
        <v>19</v>
      </c>
      <c r="D16" s="22" t="s">
        <v>20</v>
      </c>
      <c r="E16" s="11" t="s">
        <v>21</v>
      </c>
    </row>
    <row r="17" spans="3:5" x14ac:dyDescent="0.25">
      <c r="C17" s="11" t="s">
        <v>22</v>
      </c>
      <c r="D17" s="22" t="s">
        <v>23</v>
      </c>
      <c r="E17" s="11">
        <v>50</v>
      </c>
    </row>
    <row r="18" spans="3:5" x14ac:dyDescent="0.25">
      <c r="C18" s="11" t="s">
        <v>24</v>
      </c>
      <c r="D18" s="23" t="s">
        <v>25</v>
      </c>
      <c r="E18" s="16">
        <v>30</v>
      </c>
    </row>
    <row r="19" spans="3:5" x14ac:dyDescent="0.25">
      <c r="C19" s="11" t="s">
        <v>26</v>
      </c>
      <c r="D19" s="23" t="s">
        <v>27</v>
      </c>
      <c r="E19" s="16">
        <v>20</v>
      </c>
    </row>
    <row r="20" spans="3:5" ht="51" x14ac:dyDescent="0.25">
      <c r="C20" s="16" t="s">
        <v>28</v>
      </c>
      <c r="D20" s="23" t="s">
        <v>29</v>
      </c>
      <c r="E20" s="16">
        <v>35</v>
      </c>
    </row>
    <row r="21" spans="3:5" x14ac:dyDescent="0.25">
      <c r="C21" s="18" t="s">
        <v>30</v>
      </c>
      <c r="D21" s="19" t="s">
        <v>31</v>
      </c>
      <c r="E21" s="18"/>
    </row>
    <row r="22" spans="3:5" ht="51" x14ac:dyDescent="0.25">
      <c r="C22" s="16" t="s">
        <v>32</v>
      </c>
      <c r="D22" s="23" t="s">
        <v>33</v>
      </c>
      <c r="E22" s="16">
        <v>10</v>
      </c>
    </row>
    <row r="23" spans="3:5" x14ac:dyDescent="0.25">
      <c r="C23" s="24" t="s">
        <v>34</v>
      </c>
      <c r="D23" s="25" t="s">
        <v>35</v>
      </c>
      <c r="E23" s="24">
        <v>5</v>
      </c>
    </row>
    <row r="24" spans="3:5" x14ac:dyDescent="0.25">
      <c r="C24" s="18" t="s">
        <v>36</v>
      </c>
      <c r="D24" s="19" t="s">
        <v>37</v>
      </c>
      <c r="E24" s="18"/>
    </row>
    <row r="25" spans="3:5" ht="25.5" x14ac:dyDescent="0.25">
      <c r="C25" s="16" t="s">
        <v>38</v>
      </c>
      <c r="D25" s="22" t="s">
        <v>39</v>
      </c>
      <c r="E25" s="26" t="s">
        <v>40</v>
      </c>
    </row>
    <row r="26" spans="3:5" ht="25.5" x14ac:dyDescent="0.25">
      <c r="C26" s="16" t="s">
        <v>41</v>
      </c>
      <c r="D26" s="23" t="s">
        <v>42</v>
      </c>
      <c r="E26" s="26" t="s">
        <v>43</v>
      </c>
    </row>
    <row r="27" spans="3:5" x14ac:dyDescent="0.25">
      <c r="C27" s="16" t="s">
        <v>44</v>
      </c>
      <c r="D27" s="23" t="s">
        <v>45</v>
      </c>
      <c r="E27" s="26">
        <v>7</v>
      </c>
    </row>
    <row r="28" spans="3:5" ht="25.5" x14ac:dyDescent="0.25">
      <c r="C28" s="16" t="s">
        <v>46</v>
      </c>
      <c r="D28" s="22" t="s">
        <v>47</v>
      </c>
      <c r="E28" s="27">
        <v>6</v>
      </c>
    </row>
    <row r="29" spans="3:5" x14ac:dyDescent="0.25">
      <c r="C29" s="11" t="s">
        <v>48</v>
      </c>
      <c r="D29" s="28" t="s">
        <v>49</v>
      </c>
      <c r="E29" s="29">
        <v>4</v>
      </c>
    </row>
    <row r="30" spans="3:5" ht="25.5" x14ac:dyDescent="0.25">
      <c r="C30" s="11" t="s">
        <v>50</v>
      </c>
      <c r="D30" s="22" t="s">
        <v>51</v>
      </c>
      <c r="E30" s="11">
        <v>6</v>
      </c>
    </row>
    <row r="31" spans="3:5" x14ac:dyDescent="0.25">
      <c r="C31" s="18" t="s">
        <v>52</v>
      </c>
      <c r="D31" s="19" t="s">
        <v>53</v>
      </c>
      <c r="E31" s="30"/>
    </row>
    <row r="32" spans="3:5" x14ac:dyDescent="0.25">
      <c r="C32" s="11" t="s">
        <v>54</v>
      </c>
      <c r="D32" s="14" t="s">
        <v>55</v>
      </c>
      <c r="E32" s="11">
        <v>7</v>
      </c>
    </row>
    <row r="33" spans="3:5" ht="25.5" x14ac:dyDescent="0.25">
      <c r="C33" s="24" t="s">
        <v>56</v>
      </c>
      <c r="D33" s="31" t="s">
        <v>57</v>
      </c>
      <c r="E33" s="24">
        <v>10</v>
      </c>
    </row>
    <row r="34" spans="3:5" x14ac:dyDescent="0.25">
      <c r="C34" s="32"/>
      <c r="E34" s="33"/>
    </row>
    <row r="35" spans="3:5" x14ac:dyDescent="0.25">
      <c r="D35" s="34"/>
    </row>
  </sheetData>
  <sheetProtection password="F757" sheet="1" objects="1" scenarios="1"/>
  <mergeCells count="1">
    <mergeCell ref="C8:E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1"/>
  <sheetViews>
    <sheetView zoomScale="93" zoomScaleNormal="93" workbookViewId="0"/>
  </sheetViews>
  <sheetFormatPr defaultColWidth="9.140625" defaultRowHeight="15" x14ac:dyDescent="0.25"/>
  <cols>
    <col min="1" max="1" width="9.140625" style="35"/>
    <col min="2" max="2" width="6.7109375" style="35" customWidth="1"/>
    <col min="3" max="3" width="71.28515625" style="35" customWidth="1"/>
    <col min="4" max="4" width="22.140625" style="35" customWidth="1"/>
    <col min="5" max="5" width="32" style="35" customWidth="1"/>
    <col min="6" max="6" width="9.140625" style="35"/>
    <col min="7" max="7" width="49.28515625" style="35" customWidth="1"/>
    <col min="8" max="16384" width="9.140625" style="35"/>
  </cols>
  <sheetData>
    <row r="1" spans="1:4" x14ac:dyDescent="0.25">
      <c r="A1" s="36" t="s">
        <v>0</v>
      </c>
      <c r="B1" s="37"/>
      <c r="C1" s="37"/>
      <c r="D1" s="37"/>
    </row>
    <row r="2" spans="1:4" x14ac:dyDescent="0.25">
      <c r="A2" s="36" t="s">
        <v>1</v>
      </c>
      <c r="B2" s="37"/>
      <c r="C2" s="37"/>
      <c r="D2" s="37"/>
    </row>
    <row r="3" spans="1:4" x14ac:dyDescent="0.25">
      <c r="A3" s="37"/>
      <c r="B3" s="37"/>
      <c r="C3" s="37"/>
      <c r="D3" s="37"/>
    </row>
    <row r="4" spans="1:4" x14ac:dyDescent="0.25">
      <c r="A4" s="37"/>
      <c r="B4" s="37"/>
      <c r="C4" s="37"/>
      <c r="D4" s="37"/>
    </row>
    <row r="5" spans="1:4" x14ac:dyDescent="0.25">
      <c r="A5" s="38" t="s">
        <v>58</v>
      </c>
      <c r="B5" s="37"/>
      <c r="C5" s="37"/>
      <c r="D5" s="37"/>
    </row>
    <row r="6" spans="1:4" x14ac:dyDescent="0.25">
      <c r="A6" s="1470" t="s">
        <v>59</v>
      </c>
      <c r="B6" s="1471"/>
      <c r="C6" s="1471"/>
      <c r="D6" s="1471"/>
    </row>
    <row r="7" spans="1:4" x14ac:dyDescent="0.25">
      <c r="A7" s="1471"/>
      <c r="B7" s="1471"/>
      <c r="C7" s="1471"/>
      <c r="D7" s="1471"/>
    </row>
    <row r="8" spans="1:4" x14ac:dyDescent="0.25">
      <c r="A8" s="37"/>
      <c r="B8" s="37"/>
      <c r="C8" s="37"/>
      <c r="D8" s="37"/>
    </row>
    <row r="9" spans="1:4" ht="48.75" customHeight="1" x14ac:dyDescent="0.25">
      <c r="B9" s="1469" t="s">
        <v>60</v>
      </c>
      <c r="C9" s="1469"/>
      <c r="D9" s="1469"/>
    </row>
    <row r="10" spans="1:4" ht="12.6" customHeight="1" x14ac:dyDescent="0.25">
      <c r="B10" s="39"/>
      <c r="C10" s="39"/>
      <c r="D10" s="39"/>
    </row>
    <row r="11" spans="1:4" x14ac:dyDescent="0.25">
      <c r="C11" s="40" t="s">
        <v>61</v>
      </c>
      <c r="D11" s="41"/>
    </row>
  </sheetData>
  <sheetProtection password="F757" sheet="1" objects="1" scenarios="1"/>
  <mergeCells count="3">
    <mergeCell ref="B9:D9"/>
    <mergeCell ref="A6:D6"/>
    <mergeCell ref="A7:D7"/>
  </mergeCells>
  <pageMargins left="0.7" right="0.7" top="0.75" bottom="0.75" header="0.3" footer="0.3"/>
  <pageSetup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3"/>
  <sheetViews>
    <sheetView topLeftCell="A74" zoomScale="115" zoomScaleNormal="115" workbookViewId="0">
      <selection activeCell="C97" sqref="C97"/>
    </sheetView>
  </sheetViews>
  <sheetFormatPr defaultColWidth="9.140625" defaultRowHeight="15" x14ac:dyDescent="0.25"/>
  <cols>
    <col min="1" max="2" width="9.140625" style="42"/>
    <col min="3" max="3" width="67.85546875" style="42" customWidth="1"/>
    <col min="4" max="4" width="22.5703125" style="42" customWidth="1"/>
    <col min="5" max="5" width="20.140625" style="42" customWidth="1"/>
    <col min="6" max="6" width="18.140625" style="42" customWidth="1"/>
    <col min="7" max="7" width="10.5703125" style="43" customWidth="1"/>
    <col min="8" max="8" width="32.140625" style="43" bestFit="1" customWidth="1"/>
    <col min="9" max="9" width="11.28515625" style="42" customWidth="1"/>
    <col min="10" max="16384" width="9.140625" style="42"/>
  </cols>
  <sheetData>
    <row r="1" spans="1:12" x14ac:dyDescent="0.25">
      <c r="A1" s="44" t="s">
        <v>0</v>
      </c>
      <c r="B1" s="45"/>
      <c r="C1" s="45"/>
      <c r="D1" s="45"/>
      <c r="E1" s="45"/>
      <c r="F1" s="45"/>
      <c r="G1" s="46"/>
      <c r="H1" s="46"/>
      <c r="I1" s="45"/>
      <c r="J1" s="45"/>
      <c r="K1" s="45"/>
      <c r="L1" s="45"/>
    </row>
    <row r="2" spans="1:12" x14ac:dyDescent="0.25">
      <c r="A2" s="44" t="s">
        <v>1</v>
      </c>
      <c r="B2" s="45"/>
      <c r="C2" s="45"/>
      <c r="D2" s="45"/>
      <c r="E2" s="45"/>
      <c r="F2" s="45"/>
      <c r="G2" s="46"/>
      <c r="H2" s="46"/>
      <c r="I2" s="45"/>
      <c r="J2" s="45"/>
      <c r="K2" s="45"/>
      <c r="L2" s="45"/>
    </row>
    <row r="3" spans="1:12" x14ac:dyDescent="0.25">
      <c r="A3" s="45"/>
      <c r="B3" s="45"/>
      <c r="C3" s="45"/>
      <c r="D3" s="45"/>
      <c r="E3" s="45"/>
      <c r="F3" s="45"/>
      <c r="G3" s="46"/>
      <c r="H3" s="46"/>
      <c r="I3" s="45"/>
      <c r="J3" s="45"/>
      <c r="K3" s="45"/>
      <c r="L3" s="45"/>
    </row>
    <row r="4" spans="1:12" x14ac:dyDescent="0.25">
      <c r="A4" s="45"/>
      <c r="B4" s="45"/>
      <c r="C4" s="45"/>
      <c r="D4" s="45"/>
      <c r="E4" s="45"/>
      <c r="F4" s="45"/>
      <c r="G4" s="46"/>
      <c r="H4" s="46"/>
      <c r="I4" s="45"/>
      <c r="J4" s="45"/>
      <c r="K4" s="45"/>
      <c r="L4" s="45"/>
    </row>
    <row r="5" spans="1:12" x14ac:dyDescent="0.25">
      <c r="A5" s="47" t="s">
        <v>62</v>
      </c>
      <c r="B5" s="45"/>
      <c r="C5" s="45"/>
      <c r="D5" s="45"/>
      <c r="E5" s="45"/>
      <c r="F5" s="45"/>
      <c r="G5" s="46"/>
      <c r="H5" s="46"/>
      <c r="I5" s="45"/>
      <c r="J5" s="45"/>
      <c r="K5" s="45"/>
      <c r="L5" s="45"/>
    </row>
    <row r="6" spans="1:12" x14ac:dyDescent="0.25">
      <c r="A6" s="45"/>
      <c r="B6" s="45"/>
      <c r="C6" s="45"/>
      <c r="D6" s="45"/>
      <c r="E6" s="45"/>
      <c r="F6" s="45"/>
      <c r="G6" s="46"/>
      <c r="H6" s="46"/>
      <c r="I6" s="45"/>
      <c r="J6" s="45"/>
      <c r="K6" s="45"/>
      <c r="L6" s="45"/>
    </row>
    <row r="8" spans="1:12" ht="19.5" customHeight="1" x14ac:dyDescent="0.25">
      <c r="B8" s="1468" t="s">
        <v>63</v>
      </c>
      <c r="C8" s="1468"/>
      <c r="D8" s="1468"/>
      <c r="E8" s="1468"/>
    </row>
    <row r="9" spans="1:12" x14ac:dyDescent="0.25">
      <c r="B9" s="48" t="s">
        <v>4</v>
      </c>
      <c r="C9" s="49" t="s">
        <v>64</v>
      </c>
      <c r="D9" s="50" t="s">
        <v>65</v>
      </c>
      <c r="E9" s="51" t="s">
        <v>66</v>
      </c>
    </row>
    <row r="10" spans="1:12" x14ac:dyDescent="0.25">
      <c r="B10" s="52" t="s">
        <v>7</v>
      </c>
      <c r="C10" s="53" t="s">
        <v>67</v>
      </c>
      <c r="D10" s="54"/>
      <c r="E10" s="55"/>
    </row>
    <row r="11" spans="1:12" ht="24" x14ac:dyDescent="0.25">
      <c r="B11" s="52" t="s">
        <v>68</v>
      </c>
      <c r="C11" s="53" t="s">
        <v>69</v>
      </c>
      <c r="D11" s="56">
        <f>D12+D15+D31</f>
        <v>5851.4440450000002</v>
      </c>
      <c r="E11" s="57"/>
      <c r="I11" s="58"/>
    </row>
    <row r="12" spans="1:12" x14ac:dyDescent="0.25">
      <c r="B12" s="59" t="s">
        <v>70</v>
      </c>
      <c r="C12" s="60" t="s">
        <v>71</v>
      </c>
      <c r="D12" s="61">
        <f>SUM(D13:D14)</f>
        <v>1744.4528149999999</v>
      </c>
      <c r="E12" s="62"/>
    </row>
    <row r="13" spans="1:12" x14ac:dyDescent="0.25">
      <c r="B13" s="63" t="s">
        <v>72</v>
      </c>
      <c r="C13" s="64" t="s">
        <v>73</v>
      </c>
      <c r="D13" s="65">
        <f>'[1]9.Pajamos'!$H$6/1000</f>
        <v>1742.0265099999999</v>
      </c>
      <c r="E13" s="66"/>
    </row>
    <row r="14" spans="1:12" x14ac:dyDescent="0.25">
      <c r="B14" s="67" t="s">
        <v>74</v>
      </c>
      <c r="C14" s="68" t="s">
        <v>75</v>
      </c>
      <c r="D14" s="69">
        <f>SUM('[1]9.Pajamos'!$H$7:$H$9)/1000/2</f>
        <v>2.4263049999999997</v>
      </c>
      <c r="E14" s="70"/>
    </row>
    <row r="15" spans="1:12" x14ac:dyDescent="0.25">
      <c r="B15" s="59" t="s">
        <v>76</v>
      </c>
      <c r="C15" s="60" t="s">
        <v>77</v>
      </c>
      <c r="D15" s="61">
        <f>D16+D20+D26</f>
        <v>3747.1608899999997</v>
      </c>
      <c r="E15" s="62"/>
    </row>
    <row r="16" spans="1:12" ht="17.25" customHeight="1" x14ac:dyDescent="0.25">
      <c r="B16" s="71" t="s">
        <v>78</v>
      </c>
      <c r="C16" s="72" t="s">
        <v>79</v>
      </c>
      <c r="D16" s="73">
        <f>SUM(D17:D19)</f>
        <v>1376.9733799999999</v>
      </c>
      <c r="E16" s="66"/>
    </row>
    <row r="17" spans="2:12" x14ac:dyDescent="0.25">
      <c r="B17" s="63" t="s">
        <v>80</v>
      </c>
      <c r="C17" s="64" t="s">
        <v>81</v>
      </c>
      <c r="D17" s="65">
        <v>1376.9733799999999</v>
      </c>
      <c r="E17" s="66"/>
    </row>
    <row r="18" spans="2:12" x14ac:dyDescent="0.25">
      <c r="B18" s="63" t="s">
        <v>82</v>
      </c>
      <c r="C18" s="64" t="s">
        <v>83</v>
      </c>
      <c r="D18" s="65">
        <v>0</v>
      </c>
      <c r="E18" s="66"/>
    </row>
    <row r="19" spans="2:12" x14ac:dyDescent="0.25">
      <c r="B19" s="63" t="s">
        <v>84</v>
      </c>
      <c r="C19" s="64" t="s">
        <v>75</v>
      </c>
      <c r="D19" s="65">
        <v>0</v>
      </c>
      <c r="E19" s="66"/>
      <c r="L19" s="42" t="s">
        <v>85</v>
      </c>
    </row>
    <row r="20" spans="2:12" x14ac:dyDescent="0.25">
      <c r="B20" s="71" t="s">
        <v>86</v>
      </c>
      <c r="C20" s="72" t="s">
        <v>87</v>
      </c>
      <c r="D20" s="73">
        <f>SUM(D21:D25)</f>
        <v>1514.7385099999999</v>
      </c>
      <c r="E20" s="66"/>
    </row>
    <row r="21" spans="2:12" x14ac:dyDescent="0.25">
      <c r="B21" s="63" t="s">
        <v>88</v>
      </c>
      <c r="C21" s="64" t="s">
        <v>89</v>
      </c>
      <c r="D21" s="65">
        <v>1361.2669099999998</v>
      </c>
      <c r="E21" s="66"/>
    </row>
    <row r="22" spans="2:12" x14ac:dyDescent="0.25">
      <c r="B22" s="63" t="s">
        <v>90</v>
      </c>
      <c r="C22" s="64" t="s">
        <v>91</v>
      </c>
      <c r="D22" s="65">
        <v>153.4716</v>
      </c>
      <c r="E22" s="66"/>
    </row>
    <row r="23" spans="2:12" x14ac:dyDescent="0.25">
      <c r="B23" s="63" t="s">
        <v>92</v>
      </c>
      <c r="C23" s="64" t="s">
        <v>83</v>
      </c>
      <c r="D23" s="65">
        <v>0</v>
      </c>
      <c r="E23" s="66"/>
    </row>
    <row r="24" spans="2:12" x14ac:dyDescent="0.25">
      <c r="B24" s="63" t="s">
        <v>93</v>
      </c>
      <c r="C24" s="64" t="s">
        <v>75</v>
      </c>
      <c r="D24" s="65">
        <v>0</v>
      </c>
      <c r="E24" s="66"/>
    </row>
    <row r="25" spans="2:12" x14ac:dyDescent="0.25">
      <c r="B25" s="63" t="s">
        <v>94</v>
      </c>
      <c r="C25" s="64" t="s">
        <v>95</v>
      </c>
      <c r="D25" s="65">
        <v>0</v>
      </c>
      <c r="E25" s="66"/>
    </row>
    <row r="26" spans="2:12" x14ac:dyDescent="0.25">
      <c r="B26" s="71" t="s">
        <v>96</v>
      </c>
      <c r="C26" s="72" t="s">
        <v>97</v>
      </c>
      <c r="D26" s="73">
        <f>SUM(D27:D30)</f>
        <v>855.44899999999996</v>
      </c>
      <c r="E26" s="66"/>
    </row>
    <row r="27" spans="2:12" x14ac:dyDescent="0.25">
      <c r="B27" s="63" t="s">
        <v>98</v>
      </c>
      <c r="C27" s="64" t="s">
        <v>99</v>
      </c>
      <c r="D27" s="65">
        <v>855.44899999999996</v>
      </c>
      <c r="E27" s="66"/>
    </row>
    <row r="28" spans="2:12" x14ac:dyDescent="0.25">
      <c r="B28" s="63" t="s">
        <v>100</v>
      </c>
      <c r="C28" s="64" t="s">
        <v>101</v>
      </c>
      <c r="D28" s="65">
        <v>0</v>
      </c>
      <c r="E28" s="66"/>
    </row>
    <row r="29" spans="2:12" x14ac:dyDescent="0.25">
      <c r="B29" s="63" t="s">
        <v>102</v>
      </c>
      <c r="C29" s="68" t="s">
        <v>83</v>
      </c>
      <c r="D29" s="69">
        <v>0</v>
      </c>
      <c r="E29" s="70"/>
    </row>
    <row r="30" spans="2:12" x14ac:dyDescent="0.25">
      <c r="B30" s="67" t="s">
        <v>103</v>
      </c>
      <c r="C30" s="68" t="s">
        <v>75</v>
      </c>
      <c r="D30" s="69">
        <v>0</v>
      </c>
      <c r="E30" s="70"/>
    </row>
    <row r="31" spans="2:12" x14ac:dyDescent="0.25">
      <c r="B31" s="59" t="s">
        <v>104</v>
      </c>
      <c r="C31" s="60" t="s">
        <v>105</v>
      </c>
      <c r="D31" s="74">
        <f>SUM(D32+D33)</f>
        <v>359.83034000000004</v>
      </c>
      <c r="E31" s="62"/>
    </row>
    <row r="32" spans="2:12" ht="24" x14ac:dyDescent="0.25">
      <c r="B32" s="63" t="s">
        <v>106</v>
      </c>
      <c r="C32" s="64" t="s">
        <v>107</v>
      </c>
      <c r="D32" s="65">
        <v>359.83034000000004</v>
      </c>
      <c r="E32" s="66"/>
    </row>
    <row r="33" spans="2:9" x14ac:dyDescent="0.25">
      <c r="B33" s="63" t="s">
        <v>108</v>
      </c>
      <c r="C33" s="68" t="s">
        <v>75</v>
      </c>
      <c r="D33" s="69">
        <v>0</v>
      </c>
      <c r="E33" s="70"/>
    </row>
    <row r="34" spans="2:9" x14ac:dyDescent="0.25">
      <c r="B34" s="59" t="s">
        <v>109</v>
      </c>
      <c r="C34" s="75" t="s">
        <v>110</v>
      </c>
      <c r="D34" s="61">
        <f>D35+D40</f>
        <v>437.19087500000001</v>
      </c>
      <c r="E34" s="62"/>
    </row>
    <row r="35" spans="2:9" x14ac:dyDescent="0.25">
      <c r="B35" s="71" t="s">
        <v>111</v>
      </c>
      <c r="C35" s="72" t="s">
        <v>112</v>
      </c>
      <c r="D35" s="73">
        <f>SUM(D36:D39)</f>
        <v>357.15090999999995</v>
      </c>
      <c r="E35" s="66"/>
    </row>
    <row r="36" spans="2:9" x14ac:dyDescent="0.25">
      <c r="B36" s="63" t="s">
        <v>113</v>
      </c>
      <c r="C36" s="64" t="s">
        <v>114</v>
      </c>
      <c r="D36" s="65">
        <v>357.15090999999995</v>
      </c>
      <c r="E36" s="66"/>
    </row>
    <row r="37" spans="2:9" x14ac:dyDescent="0.25">
      <c r="B37" s="63" t="s">
        <v>115</v>
      </c>
      <c r="C37" s="64" t="s">
        <v>116</v>
      </c>
      <c r="D37" s="65">
        <v>0</v>
      </c>
      <c r="E37" s="66"/>
    </row>
    <row r="38" spans="2:9" x14ac:dyDescent="0.25">
      <c r="B38" s="63" t="s">
        <v>117</v>
      </c>
      <c r="C38" s="64" t="s">
        <v>118</v>
      </c>
      <c r="D38" s="65">
        <v>0</v>
      </c>
      <c r="E38" s="66"/>
    </row>
    <row r="39" spans="2:9" x14ac:dyDescent="0.25">
      <c r="B39" s="63" t="s">
        <v>119</v>
      </c>
      <c r="C39" s="64" t="s">
        <v>75</v>
      </c>
      <c r="D39" s="65">
        <v>0</v>
      </c>
      <c r="E39" s="66"/>
    </row>
    <row r="40" spans="2:9" x14ac:dyDescent="0.25">
      <c r="B40" s="71" t="s">
        <v>120</v>
      </c>
      <c r="C40" s="72" t="s">
        <v>121</v>
      </c>
      <c r="D40" s="73">
        <f>SUM(D41:D43)</f>
        <v>80.039965000000024</v>
      </c>
      <c r="E40" s="66"/>
    </row>
    <row r="41" spans="2:9" x14ac:dyDescent="0.25">
      <c r="B41" s="63" t="s">
        <v>122</v>
      </c>
      <c r="C41" s="64" t="s">
        <v>123</v>
      </c>
      <c r="D41" s="76">
        <v>77.613660000000024</v>
      </c>
      <c r="E41" s="66"/>
    </row>
    <row r="42" spans="2:9" x14ac:dyDescent="0.25">
      <c r="B42" s="67" t="s">
        <v>124</v>
      </c>
      <c r="C42" s="68" t="s">
        <v>75</v>
      </c>
      <c r="D42" s="69">
        <v>2.4263049999999997</v>
      </c>
      <c r="E42" s="70"/>
    </row>
    <row r="43" spans="2:9" x14ac:dyDescent="0.25">
      <c r="B43" s="67" t="s">
        <v>125</v>
      </c>
      <c r="C43" s="68" t="s">
        <v>95</v>
      </c>
      <c r="D43" s="69">
        <v>0</v>
      </c>
      <c r="E43" s="70"/>
    </row>
    <row r="44" spans="2:9" x14ac:dyDescent="0.25">
      <c r="B44" s="77" t="s">
        <v>126</v>
      </c>
      <c r="C44" s="78" t="s">
        <v>127</v>
      </c>
      <c r="D44" s="79">
        <f>D45+D52</f>
        <v>5989.5554830076535</v>
      </c>
      <c r="E44" s="80" t="s">
        <v>128</v>
      </c>
      <c r="F44" s="81"/>
      <c r="I44" s="58"/>
    </row>
    <row r="45" spans="2:9" ht="24" x14ac:dyDescent="0.25">
      <c r="B45" s="59" t="s">
        <v>129</v>
      </c>
      <c r="C45" s="75" t="s">
        <v>130</v>
      </c>
      <c r="D45" s="82">
        <f>D46+D47+D51</f>
        <v>5735.5512808176773</v>
      </c>
      <c r="E45" s="62" t="s">
        <v>128</v>
      </c>
      <c r="F45" s="81"/>
      <c r="I45" s="58"/>
    </row>
    <row r="46" spans="2:9" x14ac:dyDescent="0.25">
      <c r="B46" s="63" t="s">
        <v>131</v>
      </c>
      <c r="C46" s="83" t="s">
        <v>132</v>
      </c>
      <c r="D46" s="84">
        <f>VAS073_F_Visospaskirsto13IsViso</f>
        <v>1888.8859590306758</v>
      </c>
      <c r="E46" s="66" t="s">
        <v>128</v>
      </c>
    </row>
    <row r="47" spans="2:9" x14ac:dyDescent="0.25">
      <c r="B47" s="63" t="s">
        <v>133</v>
      </c>
      <c r="C47" s="83" t="s">
        <v>134</v>
      </c>
      <c r="D47" s="84">
        <f>VAS073_F_Visospaskirsto14IsViso</f>
        <v>3595.2628988255119</v>
      </c>
      <c r="E47" s="66" t="s">
        <v>128</v>
      </c>
    </row>
    <row r="48" spans="2:9" s="1" customFormat="1" x14ac:dyDescent="0.25">
      <c r="B48" s="85" t="s">
        <v>135</v>
      </c>
      <c r="C48" s="86" t="s">
        <v>136</v>
      </c>
      <c r="D48" s="87">
        <f>VAS073_F_Visospaskirsto141NuotekuSurinkimas</f>
        <v>1609.9459361061979</v>
      </c>
      <c r="E48" s="88" t="s">
        <v>128</v>
      </c>
      <c r="G48" s="89"/>
      <c r="H48" s="89"/>
    </row>
    <row r="49" spans="2:9" s="1" customFormat="1" x14ac:dyDescent="0.25">
      <c r="B49" s="85" t="s">
        <v>137</v>
      </c>
      <c r="C49" s="86" t="s">
        <v>138</v>
      </c>
      <c r="D49" s="87">
        <f>VAS073_F_Visospaskirsto142NuotekuValymas</f>
        <v>1552.1026510873714</v>
      </c>
      <c r="E49" s="88" t="s">
        <v>128</v>
      </c>
      <c r="G49" s="89"/>
      <c r="H49" s="89"/>
    </row>
    <row r="50" spans="2:9" s="1" customFormat="1" x14ac:dyDescent="0.25">
      <c r="B50" s="85" t="s">
        <v>139</v>
      </c>
      <c r="C50" s="86" t="s">
        <v>140</v>
      </c>
      <c r="D50" s="87">
        <f>VAS073_F_Visospaskirsto143NuotekuDumblo</f>
        <v>433.21431163194262</v>
      </c>
      <c r="E50" s="88" t="s">
        <v>128</v>
      </c>
      <c r="G50" s="89"/>
      <c r="H50" s="89"/>
    </row>
    <row r="51" spans="2:9" x14ac:dyDescent="0.25">
      <c r="B51" s="67" t="s">
        <v>141</v>
      </c>
      <c r="C51" s="83" t="s">
        <v>142</v>
      </c>
      <c r="D51" s="84">
        <f>VAS073_F_Visospaskirsto15PavirsiniuNuoteku</f>
        <v>251.40242296148995</v>
      </c>
      <c r="E51" s="66" t="s">
        <v>128</v>
      </c>
    </row>
    <row r="52" spans="2:9" x14ac:dyDescent="0.25">
      <c r="B52" s="59" t="s">
        <v>143</v>
      </c>
      <c r="C52" s="75" t="s">
        <v>144</v>
      </c>
      <c r="D52" s="82">
        <f>SUM(D53:D55)</f>
        <v>254.00420218997624</v>
      </c>
      <c r="E52" s="62" t="s">
        <v>128</v>
      </c>
      <c r="I52" s="58"/>
    </row>
    <row r="53" spans="2:9" x14ac:dyDescent="0.25">
      <c r="B53" s="63" t="s">
        <v>145</v>
      </c>
      <c r="C53" s="83" t="s">
        <v>146</v>
      </c>
      <c r="D53" s="84">
        <f>VAS073_F_Visospaskirsto1Apskaitosveikla1</f>
        <v>227.62664672778376</v>
      </c>
      <c r="E53" s="66" t="s">
        <v>128</v>
      </c>
      <c r="I53" s="58"/>
    </row>
    <row r="54" spans="2:9" x14ac:dyDescent="0.25">
      <c r="B54" s="63" t="s">
        <v>147</v>
      </c>
      <c r="C54" s="83" t="s">
        <v>148</v>
      </c>
      <c r="D54" s="84">
        <f>VAS073_F_Visospaskirsto1Kitareguliuoja1</f>
        <v>0</v>
      </c>
      <c r="E54" s="66" t="s">
        <v>128</v>
      </c>
      <c r="G54" s="90"/>
      <c r="H54" s="90"/>
    </row>
    <row r="55" spans="2:9" x14ac:dyDescent="0.25">
      <c r="B55" s="67" t="s">
        <v>149</v>
      </c>
      <c r="C55" s="91" t="s">
        <v>150</v>
      </c>
      <c r="D55" s="92">
        <f>VAS073_F_Visospaskirsto17KitosVeiklos</f>
        <v>26.377555462192468</v>
      </c>
      <c r="E55" s="70" t="s">
        <v>128</v>
      </c>
    </row>
    <row r="56" spans="2:9" x14ac:dyDescent="0.25">
      <c r="B56" s="59" t="s">
        <v>151</v>
      </c>
      <c r="C56" s="93" t="s">
        <v>152</v>
      </c>
      <c r="D56" s="82">
        <f>SUM(D57:D76)</f>
        <v>371.45922699534395</v>
      </c>
      <c r="E56" s="62"/>
      <c r="I56" s="58"/>
    </row>
    <row r="57" spans="2:9" x14ac:dyDescent="0.25">
      <c r="B57" s="94" t="s">
        <v>153</v>
      </c>
      <c r="C57" s="95" t="s">
        <v>154</v>
      </c>
      <c r="D57" s="96">
        <v>11.118180000000011</v>
      </c>
      <c r="E57" s="97"/>
    </row>
    <row r="58" spans="2:9" ht="51.75" x14ac:dyDescent="0.25">
      <c r="B58" s="98" t="s">
        <v>155</v>
      </c>
      <c r="C58" s="95" t="s">
        <v>156</v>
      </c>
      <c r="D58" s="96">
        <v>0</v>
      </c>
      <c r="E58" s="97"/>
      <c r="G58" s="90"/>
      <c r="H58" s="90"/>
    </row>
    <row r="59" spans="2:9" x14ac:dyDescent="0.25">
      <c r="B59" s="98" t="s">
        <v>157</v>
      </c>
      <c r="C59" s="95" t="s">
        <v>158</v>
      </c>
      <c r="D59" s="96">
        <v>0</v>
      </c>
      <c r="E59" s="97"/>
    </row>
    <row r="60" spans="2:9" ht="30.75" customHeight="1" x14ac:dyDescent="0.25">
      <c r="B60" s="98" t="s">
        <v>159</v>
      </c>
      <c r="C60" s="95" t="s">
        <v>160</v>
      </c>
      <c r="D60" s="96">
        <v>5.80328</v>
      </c>
      <c r="E60" s="97"/>
    </row>
    <row r="61" spans="2:9" x14ac:dyDescent="0.25">
      <c r="B61" s="98" t="s">
        <v>161</v>
      </c>
      <c r="C61" s="95" t="s">
        <v>162</v>
      </c>
      <c r="D61" s="96">
        <v>24.13823</v>
      </c>
      <c r="E61" s="97"/>
    </row>
    <row r="62" spans="2:9" ht="51.75" x14ac:dyDescent="0.25">
      <c r="B62" s="98" t="s">
        <v>163</v>
      </c>
      <c r="C62" s="95" t="s">
        <v>164</v>
      </c>
      <c r="D62" s="96">
        <v>4.5143399999999998</v>
      </c>
      <c r="E62" s="97"/>
    </row>
    <row r="63" spans="2:9" ht="26.25" x14ac:dyDescent="0.25">
      <c r="B63" s="98" t="s">
        <v>165</v>
      </c>
      <c r="C63" s="95" t="s">
        <v>166</v>
      </c>
      <c r="D63" s="96">
        <v>0</v>
      </c>
      <c r="E63" s="97"/>
    </row>
    <row r="64" spans="2:9" ht="90" x14ac:dyDescent="0.25">
      <c r="B64" s="98" t="s">
        <v>167</v>
      </c>
      <c r="C64" s="95" t="s">
        <v>168</v>
      </c>
      <c r="D64" s="96">
        <v>0</v>
      </c>
      <c r="E64" s="99"/>
    </row>
    <row r="65" spans="2:9" x14ac:dyDescent="0.25">
      <c r="B65" s="98" t="s">
        <v>169</v>
      </c>
      <c r="C65" s="95" t="s">
        <v>170</v>
      </c>
      <c r="D65" s="96">
        <v>0</v>
      </c>
      <c r="E65" s="97"/>
    </row>
    <row r="66" spans="2:9" ht="44.25" customHeight="1" x14ac:dyDescent="0.25">
      <c r="B66" s="98" t="s">
        <v>171</v>
      </c>
      <c r="C66" s="95" t="s">
        <v>172</v>
      </c>
      <c r="D66" s="96">
        <v>0</v>
      </c>
      <c r="E66" s="97"/>
      <c r="F66" s="100"/>
      <c r="G66" s="101"/>
      <c r="H66" s="90"/>
    </row>
    <row r="67" spans="2:9" ht="26.25" x14ac:dyDescent="0.25">
      <c r="B67" s="98" t="s">
        <v>173</v>
      </c>
      <c r="C67" s="95" t="s">
        <v>174</v>
      </c>
      <c r="D67" s="96">
        <v>0</v>
      </c>
      <c r="E67" s="97"/>
    </row>
    <row r="68" spans="2:9" ht="26.25" x14ac:dyDescent="0.25">
      <c r="B68" s="98" t="s">
        <v>175</v>
      </c>
      <c r="C68" s="95" t="s">
        <v>176</v>
      </c>
      <c r="D68" s="96">
        <v>0</v>
      </c>
      <c r="E68" s="97"/>
    </row>
    <row r="69" spans="2:9" ht="26.25" x14ac:dyDescent="0.25">
      <c r="B69" s="98" t="s">
        <v>177</v>
      </c>
      <c r="C69" s="95" t="s">
        <v>178</v>
      </c>
      <c r="D69" s="96">
        <v>0</v>
      </c>
      <c r="E69" s="97"/>
    </row>
    <row r="70" spans="2:9" ht="77.25" x14ac:dyDescent="0.25">
      <c r="B70" s="98" t="s">
        <v>179</v>
      </c>
      <c r="C70" s="95" t="s">
        <v>180</v>
      </c>
      <c r="D70" s="96">
        <v>86.441459999999992</v>
      </c>
      <c r="E70" s="97"/>
    </row>
    <row r="71" spans="2:9" ht="64.5" x14ac:dyDescent="0.25">
      <c r="B71" s="102" t="s">
        <v>181</v>
      </c>
      <c r="C71" s="95" t="s">
        <v>182</v>
      </c>
      <c r="D71" s="96">
        <v>10.550460000000001</v>
      </c>
      <c r="E71" s="103"/>
    </row>
    <row r="72" spans="2:9" ht="39" x14ac:dyDescent="0.25">
      <c r="B72" s="102" t="s">
        <v>183</v>
      </c>
      <c r="C72" s="95" t="s">
        <v>184</v>
      </c>
      <c r="D72" s="96">
        <v>0</v>
      </c>
      <c r="E72" s="103"/>
    </row>
    <row r="73" spans="2:9" ht="51.75" x14ac:dyDescent="0.25">
      <c r="B73" s="102" t="s">
        <v>185</v>
      </c>
      <c r="C73" s="95" t="s">
        <v>186</v>
      </c>
      <c r="D73" s="96">
        <v>0</v>
      </c>
      <c r="E73" s="103"/>
    </row>
    <row r="74" spans="2:9" ht="39" x14ac:dyDescent="0.25">
      <c r="B74" s="102" t="s">
        <v>187</v>
      </c>
      <c r="C74" s="95" t="s">
        <v>188</v>
      </c>
      <c r="D74" s="96">
        <v>0</v>
      </c>
      <c r="E74" s="103"/>
    </row>
    <row r="75" spans="2:9" x14ac:dyDescent="0.25">
      <c r="B75" s="102" t="s">
        <v>189</v>
      </c>
      <c r="C75" s="95" t="s">
        <v>190</v>
      </c>
      <c r="D75" s="96">
        <v>0</v>
      </c>
      <c r="E75" s="103"/>
    </row>
    <row r="76" spans="2:9" ht="26.25" x14ac:dyDescent="0.25">
      <c r="B76" s="104" t="s">
        <v>191</v>
      </c>
      <c r="C76" s="105" t="s">
        <v>192</v>
      </c>
      <c r="D76" s="106">
        <v>228.89327699534397</v>
      </c>
      <c r="E76" s="107"/>
    </row>
    <row r="77" spans="2:9" x14ac:dyDescent="0.25">
      <c r="B77" s="108" t="s">
        <v>193</v>
      </c>
      <c r="C77" s="109" t="s">
        <v>194</v>
      </c>
      <c r="D77" s="110">
        <v>0</v>
      </c>
      <c r="E77" s="111"/>
    </row>
    <row r="78" spans="2:9" x14ac:dyDescent="0.25">
      <c r="B78" s="77" t="s">
        <v>195</v>
      </c>
      <c r="C78" s="112" t="s">
        <v>196</v>
      </c>
      <c r="D78" s="113">
        <v>-72.379790002997026</v>
      </c>
      <c r="E78" s="80"/>
      <c r="I78" s="58"/>
    </row>
    <row r="79" spans="2:9" ht="24" x14ac:dyDescent="0.25">
      <c r="B79" s="114" t="s">
        <v>197</v>
      </c>
      <c r="C79" s="115" t="s">
        <v>198</v>
      </c>
      <c r="D79" s="116">
        <f>D11-D45</f>
        <v>115.89276418232294</v>
      </c>
      <c r="E79" s="117"/>
      <c r="I79" s="58"/>
    </row>
    <row r="80" spans="2:9" x14ac:dyDescent="0.25">
      <c r="B80" s="63" t="s">
        <v>199</v>
      </c>
      <c r="C80" s="83" t="s">
        <v>200</v>
      </c>
      <c r="D80" s="84">
        <f>D12-D46</f>
        <v>-144.43314403067598</v>
      </c>
      <c r="E80" s="66"/>
    </row>
    <row r="81" spans="2:9" x14ac:dyDescent="0.25">
      <c r="B81" s="63" t="s">
        <v>201</v>
      </c>
      <c r="C81" s="83" t="s">
        <v>202</v>
      </c>
      <c r="D81" s="84">
        <f>D15-D47</f>
        <v>151.89799117448774</v>
      </c>
      <c r="E81" s="66"/>
    </row>
    <row r="82" spans="2:9" x14ac:dyDescent="0.25">
      <c r="B82" s="63" t="s">
        <v>203</v>
      </c>
      <c r="C82" s="83" t="s">
        <v>204</v>
      </c>
      <c r="D82" s="84">
        <f>D16-D48</f>
        <v>-232.972556106198</v>
      </c>
      <c r="E82" s="66"/>
    </row>
    <row r="83" spans="2:9" x14ac:dyDescent="0.25">
      <c r="B83" s="63" t="s">
        <v>205</v>
      </c>
      <c r="C83" s="83" t="s">
        <v>206</v>
      </c>
      <c r="D83" s="84">
        <f>D20-D49</f>
        <v>-37.364141087371536</v>
      </c>
      <c r="E83" s="66"/>
    </row>
    <row r="84" spans="2:9" x14ac:dyDescent="0.25">
      <c r="B84" s="63" t="s">
        <v>207</v>
      </c>
      <c r="C84" s="83" t="s">
        <v>208</v>
      </c>
      <c r="D84" s="84">
        <f>D26-D50</f>
        <v>422.23468836805733</v>
      </c>
      <c r="E84" s="66"/>
    </row>
    <row r="85" spans="2:9" ht="25.9" customHeight="1" x14ac:dyDescent="0.25">
      <c r="B85" s="67" t="s">
        <v>209</v>
      </c>
      <c r="C85" s="83" t="s">
        <v>210</v>
      </c>
      <c r="D85" s="84">
        <f>D31-D51</f>
        <v>108.42791703851009</v>
      </c>
      <c r="E85" s="66"/>
    </row>
    <row r="86" spans="2:9" x14ac:dyDescent="0.25">
      <c r="B86" s="59" t="s">
        <v>211</v>
      </c>
      <c r="C86" s="75" t="s">
        <v>212</v>
      </c>
      <c r="D86" s="82">
        <f>D34-D52</f>
        <v>183.18667281002377</v>
      </c>
      <c r="E86" s="62"/>
      <c r="I86" s="58"/>
    </row>
    <row r="87" spans="2:9" x14ac:dyDescent="0.25">
      <c r="B87" s="63" t="s">
        <v>213</v>
      </c>
      <c r="C87" s="83" t="s">
        <v>214</v>
      </c>
      <c r="D87" s="84">
        <f>D36-D53</f>
        <v>129.52426327221619</v>
      </c>
      <c r="E87" s="66"/>
      <c r="I87" s="58"/>
    </row>
    <row r="88" spans="2:9" x14ac:dyDescent="0.25">
      <c r="B88" s="63" t="s">
        <v>215</v>
      </c>
      <c r="C88" s="83" t="s">
        <v>216</v>
      </c>
      <c r="D88" s="84">
        <f>D38+D39-D54</f>
        <v>0</v>
      </c>
      <c r="E88" s="66"/>
    </row>
    <row r="89" spans="2:9" x14ac:dyDescent="0.25">
      <c r="B89" s="67" t="s">
        <v>217</v>
      </c>
      <c r="C89" s="91" t="s">
        <v>218</v>
      </c>
      <c r="D89" s="92">
        <f>IFERROR(D40-D55,"-")</f>
        <v>53.662409537807555</v>
      </c>
      <c r="E89" s="70"/>
    </row>
    <row r="90" spans="2:9" x14ac:dyDescent="0.25">
      <c r="B90" s="118" t="s">
        <v>219</v>
      </c>
      <c r="C90" s="119" t="s">
        <v>220</v>
      </c>
      <c r="D90" s="120">
        <v>0</v>
      </c>
      <c r="E90" s="70"/>
    </row>
    <row r="91" spans="2:9" x14ac:dyDescent="0.25">
      <c r="B91" s="77" t="s">
        <v>221</v>
      </c>
      <c r="C91" s="78" t="s">
        <v>222</v>
      </c>
      <c r="D91" s="113">
        <v>0</v>
      </c>
      <c r="E91" s="80"/>
      <c r="I91" s="58"/>
    </row>
    <row r="92" spans="2:9" x14ac:dyDescent="0.25">
      <c r="B92" s="77" t="s">
        <v>223</v>
      </c>
      <c r="C92" s="78" t="s">
        <v>224</v>
      </c>
      <c r="D92" s="79">
        <f>IFERROR(D78+D90-D91,"0")</f>
        <v>-72.379790002997026</v>
      </c>
      <c r="E92" s="80"/>
      <c r="I92" s="58"/>
    </row>
    <row r="93" spans="2:9" ht="24" x14ac:dyDescent="0.25">
      <c r="B93" s="114" t="s">
        <v>225</v>
      </c>
      <c r="C93" s="115" t="s">
        <v>226</v>
      </c>
      <c r="D93" s="116">
        <f>IFERROR((D79/D11)*100,"0")</f>
        <v>1.980583994157</v>
      </c>
      <c r="E93" s="117"/>
    </row>
    <row r="94" spans="2:9" x14ac:dyDescent="0.25">
      <c r="B94" s="63" t="s">
        <v>227</v>
      </c>
      <c r="C94" s="83" t="s">
        <v>228</v>
      </c>
      <c r="D94" s="84">
        <f>IFERROR((D80/D12)*100,"0")</f>
        <v>-8.2795672539114218</v>
      </c>
      <c r="E94" s="66"/>
    </row>
    <row r="95" spans="2:9" x14ac:dyDescent="0.25">
      <c r="B95" s="63" t="s">
        <v>229</v>
      </c>
      <c r="C95" s="83" t="s">
        <v>230</v>
      </c>
      <c r="D95" s="84">
        <f>IFERROR((D81/D15)*100,"0")</f>
        <v>4.053682124508077</v>
      </c>
      <c r="E95" s="66"/>
    </row>
    <row r="96" spans="2:9" ht="24" x14ac:dyDescent="0.25">
      <c r="B96" s="63" t="s">
        <v>231</v>
      </c>
      <c r="C96" s="83" t="s">
        <v>232</v>
      </c>
      <c r="D96" s="84">
        <f>IFERROR((D82/D16)*100,"0")</f>
        <v>-16.919176469932776</v>
      </c>
      <c r="E96" s="66"/>
    </row>
    <row r="97" spans="2:5" x14ac:dyDescent="0.25">
      <c r="B97" s="63" t="s">
        <v>233</v>
      </c>
      <c r="C97" s="83" t="s">
        <v>234</v>
      </c>
      <c r="D97" s="84">
        <f>IFERROR((D83/D20)*100,"0")</f>
        <v>-2.4667056947916071</v>
      </c>
      <c r="E97" s="66"/>
    </row>
    <row r="98" spans="2:5" x14ac:dyDescent="0.25">
      <c r="B98" s="63" t="s">
        <v>235</v>
      </c>
      <c r="C98" s="83" t="s">
        <v>236</v>
      </c>
      <c r="D98" s="84">
        <f>IFERROR((D84/D26)*100,"0")</f>
        <v>49.358253778782526</v>
      </c>
      <c r="E98" s="66"/>
    </row>
    <row r="99" spans="2:5" ht="24" x14ac:dyDescent="0.25">
      <c r="B99" s="121" t="s">
        <v>237</v>
      </c>
      <c r="C99" s="122" t="s">
        <v>238</v>
      </c>
      <c r="D99" s="123">
        <f>IFERROR((D85/D31)*100,"0")</f>
        <v>30.133066888831571</v>
      </c>
      <c r="E99" s="124"/>
    </row>
    <row r="101" spans="2:5" x14ac:dyDescent="0.25">
      <c r="C101" s="89" t="s">
        <v>239</v>
      </c>
    </row>
    <row r="102" spans="2:5" x14ac:dyDescent="0.25">
      <c r="C102" s="89" t="s">
        <v>240</v>
      </c>
    </row>
    <row r="103" spans="2:5" x14ac:dyDescent="0.25">
      <c r="C103" s="89" t="s">
        <v>241</v>
      </c>
    </row>
  </sheetData>
  <sheetProtection password="F757" sheet="1" objects="1" scenarios="1"/>
  <mergeCells count="1">
    <mergeCell ref="B8:E8"/>
  </mergeCells>
  <pageMargins left="0.7" right="0.7" top="0.75" bottom="0.75" header="0.3" footer="0.3"/>
  <pageSetup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248"/>
  <sheetViews>
    <sheetView topLeftCell="A79" zoomScale="80" zoomScaleNormal="80" workbookViewId="0">
      <selection activeCell="N98" sqref="N98"/>
    </sheetView>
  </sheetViews>
  <sheetFormatPr defaultColWidth="9.140625" defaultRowHeight="15" x14ac:dyDescent="0.25"/>
  <cols>
    <col min="1" max="1" width="9.140625" style="5"/>
    <col min="2" max="2" width="10.7109375" style="5" customWidth="1"/>
    <col min="3" max="3" width="71.140625" style="5" customWidth="1"/>
    <col min="4" max="4" width="13.5703125" style="5" customWidth="1"/>
    <col min="5" max="5" width="13.42578125" style="5" customWidth="1"/>
    <col min="6" max="6" width="16.85546875" style="5" customWidth="1"/>
    <col min="7" max="7" width="16.140625" style="5" customWidth="1"/>
    <col min="8" max="8" width="15.7109375" style="5" customWidth="1"/>
    <col min="9" max="9" width="14" style="5" customWidth="1"/>
    <col min="10" max="11" width="14.5703125" style="5" customWidth="1"/>
    <col min="12" max="12" width="16.5703125" style="5" customWidth="1"/>
    <col min="13" max="13" width="15" style="5" customWidth="1"/>
    <col min="14" max="16" width="17.85546875" style="5" customWidth="1"/>
    <col min="17" max="17" width="23.28515625" style="5" customWidth="1"/>
    <col min="18" max="18" width="12.42578125" style="125" customWidth="1"/>
    <col min="19" max="19" width="5.42578125" style="125" customWidth="1"/>
    <col min="20" max="20" width="9.140625" style="5"/>
    <col min="21" max="21" width="12.7109375" style="5" bestFit="1" customWidth="1"/>
    <col min="22" max="16384" width="9.140625" style="5"/>
  </cols>
  <sheetData>
    <row r="1" spans="1:19" x14ac:dyDescent="0.25">
      <c r="A1" s="6" t="s">
        <v>0</v>
      </c>
      <c r="B1" s="7"/>
      <c r="C1" s="7"/>
      <c r="D1" s="7"/>
      <c r="E1" s="7"/>
      <c r="F1" s="7"/>
      <c r="G1" s="7"/>
      <c r="H1" s="7"/>
      <c r="I1" s="7"/>
      <c r="J1" s="7"/>
      <c r="K1" s="7"/>
      <c r="L1" s="7"/>
      <c r="M1" s="7"/>
      <c r="N1" s="7"/>
      <c r="O1" s="7"/>
      <c r="P1" s="7"/>
      <c r="Q1" s="7"/>
      <c r="R1" s="126"/>
    </row>
    <row r="2" spans="1:19" x14ac:dyDescent="0.25">
      <c r="A2" s="6" t="s">
        <v>1</v>
      </c>
      <c r="B2" s="7"/>
      <c r="C2" s="7"/>
      <c r="D2" s="7"/>
      <c r="E2" s="7"/>
      <c r="F2" s="7"/>
      <c r="G2" s="7"/>
      <c r="H2" s="7"/>
      <c r="I2" s="7"/>
      <c r="J2" s="7"/>
      <c r="K2" s="7"/>
      <c r="L2" s="7"/>
      <c r="M2" s="7"/>
      <c r="N2" s="7"/>
      <c r="O2" s="7"/>
      <c r="P2" s="7"/>
      <c r="Q2" s="7"/>
      <c r="R2" s="126"/>
    </row>
    <row r="3" spans="1:19" x14ac:dyDescent="0.25">
      <c r="A3" s="7"/>
      <c r="B3" s="7"/>
      <c r="C3" s="7"/>
      <c r="D3" s="7"/>
      <c r="E3" s="7"/>
      <c r="F3" s="7"/>
      <c r="G3" s="7"/>
      <c r="H3" s="7"/>
      <c r="I3" s="7"/>
      <c r="J3" s="7"/>
      <c r="K3" s="7"/>
      <c r="L3" s="7"/>
      <c r="M3" s="7"/>
      <c r="N3" s="7"/>
      <c r="O3" s="7"/>
      <c r="P3" s="7"/>
      <c r="Q3" s="7"/>
      <c r="R3" s="126"/>
    </row>
    <row r="4" spans="1:19" x14ac:dyDescent="0.25">
      <c r="A4" s="7"/>
      <c r="B4" s="7"/>
      <c r="C4" s="7"/>
      <c r="D4" s="7"/>
      <c r="E4" s="7"/>
      <c r="F4" s="7"/>
      <c r="G4" s="7"/>
      <c r="H4" s="7"/>
      <c r="I4" s="7"/>
      <c r="J4" s="7"/>
      <c r="K4" s="7"/>
      <c r="L4" s="7"/>
      <c r="M4" s="7"/>
      <c r="N4" s="7"/>
      <c r="O4" s="7"/>
      <c r="P4" s="7"/>
      <c r="Q4" s="7"/>
      <c r="R4" s="126"/>
    </row>
    <row r="5" spans="1:19" x14ac:dyDescent="0.25">
      <c r="A5" s="8" t="s">
        <v>242</v>
      </c>
      <c r="B5" s="7"/>
      <c r="C5" s="7"/>
      <c r="D5" s="7"/>
      <c r="E5" s="7"/>
      <c r="F5" s="7"/>
      <c r="G5" s="7"/>
      <c r="H5" s="7"/>
      <c r="I5" s="7"/>
      <c r="J5" s="7"/>
      <c r="K5" s="7"/>
      <c r="L5" s="7"/>
      <c r="M5" s="7"/>
      <c r="N5" s="7"/>
      <c r="O5" s="7"/>
      <c r="P5" s="7"/>
      <c r="Q5" s="7"/>
      <c r="R5" s="126"/>
    </row>
    <row r="6" spans="1:19" x14ac:dyDescent="0.25">
      <c r="A6" s="7"/>
      <c r="B6" s="7"/>
      <c r="C6" s="7"/>
      <c r="D6" s="7"/>
      <c r="E6" s="7"/>
      <c r="F6" s="7"/>
      <c r="G6" s="7"/>
      <c r="H6" s="7"/>
      <c r="I6" s="7"/>
      <c r="J6" s="7"/>
      <c r="K6" s="7"/>
      <c r="L6" s="7"/>
      <c r="M6" s="7"/>
      <c r="N6" s="7"/>
      <c r="O6" s="7"/>
      <c r="P6" s="7"/>
      <c r="Q6" s="7"/>
      <c r="R6" s="126"/>
    </row>
    <row r="8" spans="1:19" x14ac:dyDescent="0.25">
      <c r="B8" s="1468" t="s">
        <v>243</v>
      </c>
      <c r="C8" s="1468"/>
      <c r="D8" s="1468"/>
      <c r="E8" s="1468"/>
      <c r="F8" s="1468"/>
      <c r="G8" s="1468"/>
      <c r="H8" s="1468"/>
      <c r="I8" s="1468"/>
      <c r="J8" s="1468"/>
      <c r="K8" s="1468"/>
      <c r="L8" s="1468"/>
      <c r="M8" s="1468"/>
      <c r="N8" s="1468"/>
      <c r="O8" s="1468"/>
      <c r="P8" s="1468"/>
      <c r="Q8" s="1468"/>
    </row>
    <row r="9" spans="1:19" ht="124.5" customHeight="1" x14ac:dyDescent="0.25">
      <c r="B9" s="127" t="s">
        <v>4</v>
      </c>
      <c r="C9" s="128" t="s">
        <v>244</v>
      </c>
      <c r="D9" s="128" t="s">
        <v>245</v>
      </c>
      <c r="E9" s="129" t="s">
        <v>246</v>
      </c>
      <c r="F9" s="130" t="s">
        <v>247</v>
      </c>
      <c r="G9" s="131" t="s">
        <v>248</v>
      </c>
      <c r="H9" s="132" t="s">
        <v>249</v>
      </c>
      <c r="I9" s="133" t="s">
        <v>250</v>
      </c>
      <c r="J9" s="130" t="s">
        <v>251</v>
      </c>
      <c r="K9" s="131" t="s">
        <v>252</v>
      </c>
      <c r="L9" s="134" t="s">
        <v>253</v>
      </c>
      <c r="M9" s="129" t="s">
        <v>254</v>
      </c>
      <c r="N9" s="133" t="s">
        <v>255</v>
      </c>
      <c r="O9" s="135" t="s">
        <v>256</v>
      </c>
      <c r="P9" s="136" t="s">
        <v>257</v>
      </c>
      <c r="Q9" s="137" t="s">
        <v>258</v>
      </c>
    </row>
    <row r="10" spans="1:19" ht="28.5" customHeight="1" x14ac:dyDescent="0.25">
      <c r="B10" s="138" t="s">
        <v>68</v>
      </c>
      <c r="C10" s="139" t="s">
        <v>259</v>
      </c>
      <c r="D10" s="140"/>
      <c r="E10" s="141"/>
      <c r="F10" s="142"/>
      <c r="G10" s="143"/>
      <c r="H10" s="144"/>
      <c r="I10" s="141"/>
      <c r="J10" s="142"/>
      <c r="K10" s="143"/>
      <c r="L10" s="143"/>
      <c r="M10" s="141"/>
      <c r="N10" s="145"/>
      <c r="O10" s="146"/>
      <c r="P10" s="144"/>
      <c r="Q10" s="141"/>
    </row>
    <row r="11" spans="1:19" x14ac:dyDescent="0.25">
      <c r="B11" s="147" t="s">
        <v>70</v>
      </c>
      <c r="C11" s="148" t="s">
        <v>260</v>
      </c>
      <c r="D11" s="149">
        <f t="shared" ref="D11:Q12" si="0">D30</f>
        <v>0</v>
      </c>
      <c r="E11" s="150">
        <f t="shared" si="0"/>
        <v>0</v>
      </c>
      <c r="F11" s="151">
        <f t="shared" si="0"/>
        <v>0</v>
      </c>
      <c r="G11" s="152">
        <f t="shared" si="0"/>
        <v>0</v>
      </c>
      <c r="H11" s="153">
        <f t="shared" si="0"/>
        <v>0</v>
      </c>
      <c r="I11" s="150">
        <f t="shared" si="0"/>
        <v>0</v>
      </c>
      <c r="J11" s="151">
        <f t="shared" si="0"/>
        <v>0</v>
      </c>
      <c r="K11" s="152">
        <f t="shared" si="0"/>
        <v>0</v>
      </c>
      <c r="L11" s="152">
        <f t="shared" si="0"/>
        <v>0</v>
      </c>
      <c r="M11" s="150">
        <f t="shared" si="0"/>
        <v>0</v>
      </c>
      <c r="N11" s="154">
        <f t="shared" si="0"/>
        <v>0</v>
      </c>
      <c r="O11" s="152">
        <f t="shared" si="0"/>
        <v>0</v>
      </c>
      <c r="P11" s="152">
        <f t="shared" si="0"/>
        <v>0</v>
      </c>
      <c r="Q11" s="150">
        <f t="shared" si="0"/>
        <v>0</v>
      </c>
    </row>
    <row r="12" spans="1:19" x14ac:dyDescent="0.25">
      <c r="B12" s="155" t="s">
        <v>76</v>
      </c>
      <c r="C12" s="156" t="s">
        <v>261</v>
      </c>
      <c r="D12" s="157">
        <f t="shared" si="0"/>
        <v>0</v>
      </c>
      <c r="E12" s="158">
        <f t="shared" si="0"/>
        <v>0</v>
      </c>
      <c r="F12" s="159">
        <f t="shared" si="0"/>
        <v>0</v>
      </c>
      <c r="G12" s="160">
        <f t="shared" si="0"/>
        <v>0</v>
      </c>
      <c r="H12" s="161">
        <f t="shared" si="0"/>
        <v>0</v>
      </c>
      <c r="I12" s="158">
        <f t="shared" si="0"/>
        <v>0</v>
      </c>
      <c r="J12" s="159">
        <f t="shared" si="0"/>
        <v>0</v>
      </c>
      <c r="K12" s="160">
        <f t="shared" si="0"/>
        <v>0</v>
      </c>
      <c r="L12" s="160">
        <f t="shared" si="0"/>
        <v>0</v>
      </c>
      <c r="M12" s="158">
        <f t="shared" si="0"/>
        <v>0</v>
      </c>
      <c r="N12" s="162">
        <f t="shared" si="0"/>
        <v>0</v>
      </c>
      <c r="O12" s="163">
        <f>O31</f>
        <v>0</v>
      </c>
      <c r="P12" s="161">
        <f t="shared" si="0"/>
        <v>0</v>
      </c>
      <c r="Q12" s="158">
        <f t="shared" si="0"/>
        <v>0</v>
      </c>
    </row>
    <row r="13" spans="1:19" x14ac:dyDescent="0.25">
      <c r="B13" s="155" t="s">
        <v>104</v>
      </c>
      <c r="C13" s="156" t="s">
        <v>262</v>
      </c>
      <c r="D13" s="157">
        <f t="shared" ref="D13:Q13" si="1">D34+D93</f>
        <v>775.93184000000008</v>
      </c>
      <c r="E13" s="158">
        <f t="shared" si="1"/>
        <v>195.99906851955524</v>
      </c>
      <c r="F13" s="159">
        <f t="shared" si="1"/>
        <v>125.1102620215608</v>
      </c>
      <c r="G13" s="160">
        <f t="shared" si="1"/>
        <v>27.300194445715007</v>
      </c>
      <c r="H13" s="161">
        <f t="shared" si="1"/>
        <v>43.588612052279423</v>
      </c>
      <c r="I13" s="158">
        <f t="shared" si="1"/>
        <v>576.54307800576782</v>
      </c>
      <c r="J13" s="159">
        <f t="shared" si="1"/>
        <v>146.77268956016454</v>
      </c>
      <c r="K13" s="160">
        <f t="shared" si="1"/>
        <v>407.638312385679</v>
      </c>
      <c r="L13" s="160">
        <f t="shared" si="1"/>
        <v>22.132076059924252</v>
      </c>
      <c r="M13" s="158">
        <f t="shared" si="1"/>
        <v>3.2942471485684486</v>
      </c>
      <c r="N13" s="162">
        <f t="shared" si="1"/>
        <v>2.4958742059209563E-2</v>
      </c>
      <c r="O13" s="163">
        <f t="shared" si="1"/>
        <v>2.4958742059209563E-2</v>
      </c>
      <c r="P13" s="161">
        <f t="shared" si="1"/>
        <v>0</v>
      </c>
      <c r="Q13" s="158">
        <f t="shared" si="1"/>
        <v>7.0487584049359023E-2</v>
      </c>
    </row>
    <row r="14" spans="1:19" s="2" customFormat="1" ht="35.25" customHeight="1" x14ac:dyDescent="0.25">
      <c r="B14" s="164" t="s">
        <v>106</v>
      </c>
      <c r="C14" s="165" t="s">
        <v>263</v>
      </c>
      <c r="D14" s="166">
        <f t="shared" ref="D14:Q14" si="2">D35+D94</f>
        <v>746.93055000000004</v>
      </c>
      <c r="E14" s="167">
        <f t="shared" si="2"/>
        <v>188.0396870764269</v>
      </c>
      <c r="F14" s="168">
        <f t="shared" si="2"/>
        <v>124.36939123469934</v>
      </c>
      <c r="G14" s="169">
        <f t="shared" si="2"/>
        <v>24.389529210146588</v>
      </c>
      <c r="H14" s="170">
        <f t="shared" si="2"/>
        <v>39.280766631580974</v>
      </c>
      <c r="I14" s="167">
        <f t="shared" si="2"/>
        <v>557.17106870260841</v>
      </c>
      <c r="J14" s="168">
        <f t="shared" si="2"/>
        <v>137.02482842327379</v>
      </c>
      <c r="K14" s="169">
        <f t="shared" si="2"/>
        <v>402.8774894024246</v>
      </c>
      <c r="L14" s="169">
        <f t="shared" si="2"/>
        <v>17.268750876910001</v>
      </c>
      <c r="M14" s="167">
        <f t="shared" si="2"/>
        <v>1.7143590405297446</v>
      </c>
      <c r="N14" s="171">
        <f t="shared" si="2"/>
        <v>1.4212727933313421E-3</v>
      </c>
      <c r="O14" s="172">
        <f t="shared" si="2"/>
        <v>1.4212727933313421E-3</v>
      </c>
      <c r="P14" s="170">
        <f t="shared" si="2"/>
        <v>0</v>
      </c>
      <c r="Q14" s="167">
        <f t="shared" si="2"/>
        <v>4.0139076416330815E-3</v>
      </c>
      <c r="R14" s="173"/>
      <c r="S14" s="173"/>
    </row>
    <row r="15" spans="1:19" x14ac:dyDescent="0.25">
      <c r="B15" s="155" t="s">
        <v>264</v>
      </c>
      <c r="C15" s="156" t="s">
        <v>265</v>
      </c>
      <c r="D15" s="157">
        <f t="shared" ref="D15:Q15" si="3">D37</f>
        <v>75.053259999999995</v>
      </c>
      <c r="E15" s="158">
        <f t="shared" si="3"/>
        <v>5.2702900000000001</v>
      </c>
      <c r="F15" s="159">
        <f t="shared" si="3"/>
        <v>0</v>
      </c>
      <c r="G15" s="160">
        <f t="shared" si="3"/>
        <v>5.2702900000000001</v>
      </c>
      <c r="H15" s="161">
        <f t="shared" si="3"/>
        <v>0</v>
      </c>
      <c r="I15" s="158">
        <f t="shared" si="3"/>
        <v>69.782969999999992</v>
      </c>
      <c r="J15" s="159">
        <f t="shared" si="3"/>
        <v>0</v>
      </c>
      <c r="K15" s="160">
        <f t="shared" si="3"/>
        <v>0</v>
      </c>
      <c r="L15" s="160">
        <f t="shared" si="3"/>
        <v>69.782969999999992</v>
      </c>
      <c r="M15" s="158">
        <f t="shared" si="3"/>
        <v>0</v>
      </c>
      <c r="N15" s="162">
        <f t="shared" si="3"/>
        <v>0</v>
      </c>
      <c r="O15" s="163">
        <f t="shared" si="3"/>
        <v>0</v>
      </c>
      <c r="P15" s="161">
        <f t="shared" si="3"/>
        <v>0</v>
      </c>
      <c r="Q15" s="158">
        <f t="shared" si="3"/>
        <v>0</v>
      </c>
    </row>
    <row r="16" spans="1:19" x14ac:dyDescent="0.25">
      <c r="B16" s="155" t="s">
        <v>266</v>
      </c>
      <c r="C16" s="156" t="s">
        <v>267</v>
      </c>
      <c r="D16" s="157">
        <f t="shared" ref="D16:Q16" si="4">D45+D101+D198</f>
        <v>632.08416999999997</v>
      </c>
      <c r="E16" s="158">
        <f t="shared" si="4"/>
        <v>186.87978831268424</v>
      </c>
      <c r="F16" s="159">
        <f t="shared" si="4"/>
        <v>9.4421973581909082</v>
      </c>
      <c r="G16" s="160">
        <f t="shared" si="4"/>
        <v>38.072306976742993</v>
      </c>
      <c r="H16" s="161">
        <f t="shared" si="4"/>
        <v>139.36528397775032</v>
      </c>
      <c r="I16" s="158">
        <f t="shared" si="4"/>
        <v>372.89197426742197</v>
      </c>
      <c r="J16" s="159">
        <f t="shared" si="4"/>
        <v>192.0292350396013</v>
      </c>
      <c r="K16" s="160">
        <f t="shared" si="4"/>
        <v>141.64628354463304</v>
      </c>
      <c r="L16" s="160">
        <f t="shared" si="4"/>
        <v>39.21645568318764</v>
      </c>
      <c r="M16" s="158">
        <f t="shared" si="4"/>
        <v>28.378200484020759</v>
      </c>
      <c r="N16" s="162">
        <f t="shared" si="4"/>
        <v>42.440061090065498</v>
      </c>
      <c r="O16" s="163">
        <f t="shared" si="4"/>
        <v>42.440061090065498</v>
      </c>
      <c r="P16" s="161">
        <f t="shared" si="4"/>
        <v>0</v>
      </c>
      <c r="Q16" s="158">
        <f t="shared" si="4"/>
        <v>1.4941458458075603</v>
      </c>
    </row>
    <row r="17" spans="1:22" s="2" customFormat="1" x14ac:dyDescent="0.25">
      <c r="B17" s="174" t="s">
        <v>268</v>
      </c>
      <c r="C17" s="175" t="s">
        <v>269</v>
      </c>
      <c r="D17" s="176">
        <f t="shared" ref="D17:Q17" si="5">D46+D102+D199</f>
        <v>349.54619000000002</v>
      </c>
      <c r="E17" s="177">
        <f t="shared" si="5"/>
        <v>106.64050975927402</v>
      </c>
      <c r="F17" s="178">
        <f t="shared" si="5"/>
        <v>6.6818866824564136</v>
      </c>
      <c r="G17" s="179">
        <f t="shared" si="5"/>
        <v>21.075177609250055</v>
      </c>
      <c r="H17" s="180">
        <f t="shared" si="5"/>
        <v>78.883445467567554</v>
      </c>
      <c r="I17" s="177">
        <f t="shared" si="5"/>
        <v>210.74070905527307</v>
      </c>
      <c r="J17" s="178">
        <f t="shared" si="5"/>
        <v>117.54241152324873</v>
      </c>
      <c r="K17" s="179">
        <f t="shared" si="5"/>
        <v>83.165232925967587</v>
      </c>
      <c r="L17" s="179">
        <f t="shared" si="5"/>
        <v>10.03306460605673</v>
      </c>
      <c r="M17" s="177">
        <f t="shared" si="5"/>
        <v>17.034902400497867</v>
      </c>
      <c r="N17" s="181">
        <f t="shared" si="5"/>
        <v>13.907241057606324</v>
      </c>
      <c r="O17" s="182">
        <f t="shared" si="5"/>
        <v>13.907241057606324</v>
      </c>
      <c r="P17" s="180">
        <f t="shared" si="5"/>
        <v>0</v>
      </c>
      <c r="Q17" s="177">
        <f t="shared" si="5"/>
        <v>1.2228277273487216</v>
      </c>
      <c r="R17" s="173"/>
      <c r="S17" s="173"/>
    </row>
    <row r="18" spans="1:22" s="2" customFormat="1" x14ac:dyDescent="0.25">
      <c r="B18" s="174" t="s">
        <v>270</v>
      </c>
      <c r="C18" s="175" t="s">
        <v>271</v>
      </c>
      <c r="D18" s="176">
        <f t="shared" ref="D18:Q18" si="6">D49+D105+D202</f>
        <v>34.520159999999997</v>
      </c>
      <c r="E18" s="177">
        <f t="shared" si="6"/>
        <v>13.061006011365057</v>
      </c>
      <c r="F18" s="178">
        <f t="shared" si="6"/>
        <v>0.48588153836804487</v>
      </c>
      <c r="G18" s="179">
        <f t="shared" si="6"/>
        <v>1.088566222478875</v>
      </c>
      <c r="H18" s="180">
        <f t="shared" si="6"/>
        <v>11.486558250518137</v>
      </c>
      <c r="I18" s="177">
        <f t="shared" si="6"/>
        <v>18.594244684490853</v>
      </c>
      <c r="J18" s="178">
        <f t="shared" si="6"/>
        <v>9.5699939415905142</v>
      </c>
      <c r="K18" s="179">
        <f t="shared" si="6"/>
        <v>5.9253209640906084</v>
      </c>
      <c r="L18" s="179">
        <f t="shared" si="6"/>
        <v>3.0989297788097279</v>
      </c>
      <c r="M18" s="177">
        <f t="shared" si="6"/>
        <v>2.7104845577746879</v>
      </c>
      <c r="N18" s="181">
        <f t="shared" si="6"/>
        <v>4.0381307163238879E-2</v>
      </c>
      <c r="O18" s="182">
        <f t="shared" si="6"/>
        <v>4.0381307163238879E-2</v>
      </c>
      <c r="P18" s="180">
        <f t="shared" si="6"/>
        <v>0</v>
      </c>
      <c r="Q18" s="177">
        <f t="shared" si="6"/>
        <v>0.11404343920616361</v>
      </c>
      <c r="R18" s="173"/>
      <c r="S18" s="173"/>
    </row>
    <row r="19" spans="1:22" s="2" customFormat="1" x14ac:dyDescent="0.25">
      <c r="B19" s="183" t="s">
        <v>272</v>
      </c>
      <c r="C19" s="184" t="s">
        <v>273</v>
      </c>
      <c r="D19" s="185">
        <f t="shared" ref="D19:Q19" si="7">D47+D103+D200</f>
        <v>192.29686000000001</v>
      </c>
      <c r="E19" s="186">
        <f t="shared" si="7"/>
        <v>66.227530516187386</v>
      </c>
      <c r="F19" s="187">
        <f t="shared" si="7"/>
        <v>2.0537316957739034</v>
      </c>
      <c r="G19" s="188">
        <f t="shared" si="7"/>
        <v>15.500265843421026</v>
      </c>
      <c r="H19" s="189">
        <f t="shared" si="7"/>
        <v>48.673532976992448</v>
      </c>
      <c r="I19" s="186">
        <f t="shared" si="7"/>
        <v>110.90094595180943</v>
      </c>
      <c r="J19" s="187">
        <f t="shared" si="7"/>
        <v>63.703039063619983</v>
      </c>
      <c r="K19" s="188">
        <f t="shared" si="7"/>
        <v>38.058929031338494</v>
      </c>
      <c r="L19" s="188">
        <f t="shared" si="7"/>
        <v>9.138977856850957</v>
      </c>
      <c r="M19" s="186">
        <f t="shared" si="7"/>
        <v>8.4877018881108572</v>
      </c>
      <c r="N19" s="190">
        <f t="shared" si="7"/>
        <v>6.5819948555589418</v>
      </c>
      <c r="O19" s="191">
        <f t="shared" si="7"/>
        <v>6.5819948555589418</v>
      </c>
      <c r="P19" s="189">
        <f t="shared" si="7"/>
        <v>0</v>
      </c>
      <c r="Q19" s="186">
        <f t="shared" si="7"/>
        <v>9.8686788333389078E-2</v>
      </c>
      <c r="R19" s="173"/>
      <c r="S19" s="173"/>
    </row>
    <row r="20" spans="1:22" x14ac:dyDescent="0.25">
      <c r="B20" s="155" t="s">
        <v>274</v>
      </c>
      <c r="C20" s="192" t="s">
        <v>275</v>
      </c>
      <c r="D20" s="157">
        <f t="shared" ref="D20:Q20" si="8">D52+D108+D205</f>
        <v>2744.5516600029996</v>
      </c>
      <c r="E20" s="158">
        <f t="shared" si="8"/>
        <v>825.80409075806551</v>
      </c>
      <c r="F20" s="159">
        <f t="shared" si="8"/>
        <v>141.32154237837818</v>
      </c>
      <c r="G20" s="160">
        <f t="shared" si="8"/>
        <v>111.65653599721497</v>
      </c>
      <c r="H20" s="161">
        <f t="shared" si="8"/>
        <v>572.82601238247241</v>
      </c>
      <c r="I20" s="158">
        <f t="shared" si="8"/>
        <v>1631.3121636697124</v>
      </c>
      <c r="J20" s="159">
        <f t="shared" si="8"/>
        <v>770.52241193969166</v>
      </c>
      <c r="K20" s="160">
        <f t="shared" si="8"/>
        <v>626.32190249607333</v>
      </c>
      <c r="L20" s="160">
        <f t="shared" si="8"/>
        <v>234.46784923394733</v>
      </c>
      <c r="M20" s="158">
        <f t="shared" si="8"/>
        <v>118.07363488573233</v>
      </c>
      <c r="N20" s="162">
        <f t="shared" si="8"/>
        <v>150.76269378171381</v>
      </c>
      <c r="O20" s="163">
        <f t="shared" si="8"/>
        <v>150.76269378171381</v>
      </c>
      <c r="P20" s="161">
        <f t="shared" si="8"/>
        <v>0</v>
      </c>
      <c r="Q20" s="158">
        <f t="shared" si="8"/>
        <v>18.599076907775924</v>
      </c>
    </row>
    <row r="21" spans="1:22" x14ac:dyDescent="0.25">
      <c r="B21" s="174" t="s">
        <v>276</v>
      </c>
      <c r="C21" s="193" t="s">
        <v>277</v>
      </c>
      <c r="D21" s="176">
        <f t="shared" ref="D21:Q21" si="9">D53+D109+D206</f>
        <v>2674.4140200000002</v>
      </c>
      <c r="E21" s="177">
        <f t="shared" si="9"/>
        <v>805.17569420117729</v>
      </c>
      <c r="F21" s="178">
        <f t="shared" si="9"/>
        <v>138.19498554639742</v>
      </c>
      <c r="G21" s="179">
        <f t="shared" si="9"/>
        <v>108.9455524868026</v>
      </c>
      <c r="H21" s="180">
        <f t="shared" si="9"/>
        <v>558.03515616797722</v>
      </c>
      <c r="I21" s="177">
        <f t="shared" si="9"/>
        <v>1589.7533420790617</v>
      </c>
      <c r="J21" s="178">
        <f t="shared" si="9"/>
        <v>752.58788773632239</v>
      </c>
      <c r="K21" s="179">
        <f t="shared" si="9"/>
        <v>608.28392398420704</v>
      </c>
      <c r="L21" s="179">
        <f t="shared" si="9"/>
        <v>228.88153035853227</v>
      </c>
      <c r="M21" s="177">
        <f t="shared" si="9"/>
        <v>115.43460894031858</v>
      </c>
      <c r="N21" s="181">
        <f t="shared" si="9"/>
        <v>145.80312537517301</v>
      </c>
      <c r="O21" s="182">
        <f t="shared" si="9"/>
        <v>145.80312537517301</v>
      </c>
      <c r="P21" s="180">
        <f t="shared" si="9"/>
        <v>0</v>
      </c>
      <c r="Q21" s="177">
        <f t="shared" si="9"/>
        <v>18.247249404269407</v>
      </c>
    </row>
    <row r="22" spans="1:22" x14ac:dyDescent="0.25">
      <c r="A22" s="194"/>
      <c r="B22" s="195" t="s">
        <v>278</v>
      </c>
      <c r="C22" s="196" t="s">
        <v>279</v>
      </c>
      <c r="D22" s="197">
        <f>D32+D33+D47+D69+D71+D75+D77+D78+D79+D81+D87+D88+D103+D122+D124+D128+D131+D132+D134+D140+D141+D200+D219+D221+D225+D227+D228+D229+D231+D238+D239+D130</f>
        <v>659.11542000000009</v>
      </c>
      <c r="E22" s="198">
        <f t="shared" ref="E22:Q22" si="10">E32+E33+E47+E69+E71+E75+E77+E78+E79+E81+E87+E88+E103+E122+E124+E128+E131+E132+E134+E140+E141+E200+E219+E221+E225+E227+E228+E229+E231+E238+E239+E130</f>
        <v>268.27634638537734</v>
      </c>
      <c r="F22" s="199">
        <f t="shared" si="10"/>
        <v>26.51012838640878</v>
      </c>
      <c r="G22" s="200">
        <f t="shared" si="10"/>
        <v>25.343440778173253</v>
      </c>
      <c r="H22" s="201">
        <f t="shared" si="10"/>
        <v>216.42277722079524</v>
      </c>
      <c r="I22" s="198">
        <f t="shared" si="10"/>
        <v>337.6581962013052</v>
      </c>
      <c r="J22" s="199">
        <f t="shared" si="10"/>
        <v>210.68640396002098</v>
      </c>
      <c r="K22" s="200">
        <f t="shared" si="10"/>
        <v>102.60473027730531</v>
      </c>
      <c r="L22" s="200">
        <f t="shared" si="10"/>
        <v>24.367061963978809</v>
      </c>
      <c r="M22" s="198">
        <f t="shared" si="10"/>
        <v>38.036113036732175</v>
      </c>
      <c r="N22" s="202">
        <f t="shared" si="10"/>
        <v>14.065535280220002</v>
      </c>
      <c r="O22" s="203">
        <f t="shared" si="10"/>
        <v>14.065535280220002</v>
      </c>
      <c r="P22" s="201">
        <f t="shared" si="10"/>
        <v>0</v>
      </c>
      <c r="Q22" s="204">
        <f t="shared" si="10"/>
        <v>1.0792290963653417</v>
      </c>
    </row>
    <row r="23" spans="1:22" x14ac:dyDescent="0.25">
      <c r="A23" s="194"/>
      <c r="B23" s="205" t="s">
        <v>280</v>
      </c>
      <c r="C23" s="139" t="s">
        <v>281</v>
      </c>
      <c r="D23" s="206">
        <f t="shared" ref="D23:Q23" si="11">D29+D92+D190</f>
        <v>5989.5554830076544</v>
      </c>
      <c r="E23" s="205">
        <f t="shared" si="11"/>
        <v>1888.8859590306758</v>
      </c>
      <c r="F23" s="207">
        <f t="shared" si="11"/>
        <v>500.17643666645989</v>
      </c>
      <c r="G23" s="208">
        <f t="shared" si="11"/>
        <v>230.30204684969618</v>
      </c>
      <c r="H23" s="209">
        <f t="shared" si="11"/>
        <v>1158.4074755145195</v>
      </c>
      <c r="I23" s="205">
        <f t="shared" si="11"/>
        <v>3595.2628988255119</v>
      </c>
      <c r="J23" s="207">
        <f t="shared" si="11"/>
        <v>1609.9459361061979</v>
      </c>
      <c r="K23" s="208">
        <f t="shared" si="11"/>
        <v>1552.1026510873714</v>
      </c>
      <c r="L23" s="208">
        <f t="shared" si="11"/>
        <v>433.21431163194262</v>
      </c>
      <c r="M23" s="205">
        <f t="shared" si="11"/>
        <v>251.40242296148995</v>
      </c>
      <c r="N23" s="210">
        <f t="shared" si="11"/>
        <v>227.62664672778376</v>
      </c>
      <c r="O23" s="211">
        <f t="shared" si="11"/>
        <v>227.62664672778376</v>
      </c>
      <c r="P23" s="209">
        <f t="shared" si="11"/>
        <v>0</v>
      </c>
      <c r="Q23" s="212">
        <f t="shared" si="11"/>
        <v>26.377555462192468</v>
      </c>
      <c r="T23" s="125"/>
      <c r="U23" s="213"/>
      <c r="V23" s="3"/>
    </row>
    <row r="24" spans="1:22" x14ac:dyDescent="0.25">
      <c r="B24" s="214" t="s">
        <v>282</v>
      </c>
      <c r="C24" s="215" t="s">
        <v>283</v>
      </c>
      <c r="D24" s="157">
        <f t="shared" ref="D24:D31" si="12">E24+I24+M24+N24+Q24</f>
        <v>4871.1105530076529</v>
      </c>
      <c r="E24" s="158">
        <f t="shared" ref="E24:Q24" si="13">SUM(E25:E27)</f>
        <v>1534.211351954249</v>
      </c>
      <c r="F24" s="159">
        <f t="shared" si="13"/>
        <v>214.73704543176058</v>
      </c>
      <c r="G24" s="160">
        <f t="shared" si="13"/>
        <v>200.62807763954962</v>
      </c>
      <c r="H24" s="161">
        <f t="shared" si="13"/>
        <v>1118.8462288829387</v>
      </c>
      <c r="I24" s="158">
        <f t="shared" si="13"/>
        <v>2840.7757301229035</v>
      </c>
      <c r="J24" s="159">
        <f t="shared" si="13"/>
        <v>1472.467757682924</v>
      </c>
      <c r="K24" s="160">
        <f t="shared" si="13"/>
        <v>1022.2142016849468</v>
      </c>
      <c r="L24" s="160">
        <f t="shared" si="13"/>
        <v>346.09377075503261</v>
      </c>
      <c r="M24" s="158">
        <f t="shared" si="13"/>
        <v>242.14811392096021</v>
      </c>
      <c r="N24" s="162">
        <f t="shared" si="13"/>
        <v>227.6018154549904</v>
      </c>
      <c r="O24" s="163">
        <f t="shared" si="13"/>
        <v>227.6018154549904</v>
      </c>
      <c r="P24" s="161">
        <f t="shared" si="13"/>
        <v>0</v>
      </c>
      <c r="Q24" s="214">
        <f t="shared" si="13"/>
        <v>26.373541554550833</v>
      </c>
      <c r="T24" s="125"/>
      <c r="U24" s="125"/>
      <c r="V24" s="216"/>
    </row>
    <row r="25" spans="1:22" x14ac:dyDescent="0.25">
      <c r="B25" s="217" t="s">
        <v>284</v>
      </c>
      <c r="C25" s="218" t="s">
        <v>285</v>
      </c>
      <c r="D25" s="219">
        <f t="shared" si="12"/>
        <v>3285.0080741054917</v>
      </c>
      <c r="E25" s="217">
        <f t="shared" ref="E25:E30" si="14">SUM(F25:H25)</f>
        <v>1069.7349425267075</v>
      </c>
      <c r="F25" s="220">
        <f>F29-F30-F31-F35-F38-F39-F59-F60-F91</f>
        <v>164.90752492921558</v>
      </c>
      <c r="G25" s="221">
        <f>G29-G30-G31-G35-G38-G39-G59-G60-G91</f>
        <v>142.8053853345867</v>
      </c>
      <c r="H25" s="222">
        <f>H29-H30-H31-H35-H38-H39-H59-H60-H91</f>
        <v>762.0220322629051</v>
      </c>
      <c r="I25" s="217">
        <f t="shared" ref="I25:I57" si="15">SUM(J25:L25)</f>
        <v>1877.7807024491824</v>
      </c>
      <c r="J25" s="220">
        <f t="shared" ref="J25:Q25" si="16">J29-J30-J31-J35-J38-J39-J59-J60-J91</f>
        <v>975.01403543589265</v>
      </c>
      <c r="K25" s="221">
        <f t="shared" si="16"/>
        <v>694.80968694749527</v>
      </c>
      <c r="L25" s="221">
        <f t="shared" si="16"/>
        <v>207.95698006579443</v>
      </c>
      <c r="M25" s="217">
        <f t="shared" si="16"/>
        <v>131.9584328299988</v>
      </c>
      <c r="N25" s="223">
        <f>SUM(O25:P25)</f>
        <v>186.63798629960317</v>
      </c>
      <c r="O25" s="224">
        <f t="shared" si="16"/>
        <v>186.63798629960317</v>
      </c>
      <c r="P25" s="222">
        <f t="shared" si="16"/>
        <v>0</v>
      </c>
      <c r="Q25" s="217">
        <f t="shared" si="16"/>
        <v>18.896009999999997</v>
      </c>
      <c r="T25" s="125"/>
      <c r="U25" s="125"/>
      <c r="V25" s="216"/>
    </row>
    <row r="26" spans="1:22" x14ac:dyDescent="0.25">
      <c r="B26" s="217" t="s">
        <v>286</v>
      </c>
      <c r="C26" s="225" t="s">
        <v>287</v>
      </c>
      <c r="D26" s="226">
        <f t="shared" si="12"/>
        <v>730.97874979898745</v>
      </c>
      <c r="E26" s="227">
        <f t="shared" si="14"/>
        <v>195.1455210728343</v>
      </c>
      <c r="F26" s="228">
        <f>F92-F94-F143</f>
        <v>12.13242020724887</v>
      </c>
      <c r="G26" s="229">
        <f>G92-G94-G143</f>
        <v>22.602422092043494</v>
      </c>
      <c r="H26" s="230">
        <f>H92-H94-H143</f>
        <v>160.41067877354192</v>
      </c>
      <c r="I26" s="227">
        <f t="shared" si="15"/>
        <v>464.29668990173627</v>
      </c>
      <c r="J26" s="228">
        <f t="shared" ref="J26:Q26" si="17">J92-J94-J143</f>
        <v>238.96192530833167</v>
      </c>
      <c r="K26" s="229">
        <f t="shared" si="17"/>
        <v>147.95475465197501</v>
      </c>
      <c r="L26" s="229">
        <f t="shared" si="17"/>
        <v>77.380009941429606</v>
      </c>
      <c r="M26" s="227">
        <f t="shared" si="17"/>
        <v>67.680566194454073</v>
      </c>
      <c r="N26" s="231">
        <f>SUM(O26:P26)</f>
        <v>1.0083177654123932</v>
      </c>
      <c r="O26" s="232">
        <f t="shared" si="17"/>
        <v>1.0083177654123932</v>
      </c>
      <c r="P26" s="230">
        <f t="shared" si="17"/>
        <v>0</v>
      </c>
      <c r="Q26" s="227">
        <f t="shared" si="17"/>
        <v>2.8476548645504467</v>
      </c>
    </row>
    <row r="27" spans="1:22" x14ac:dyDescent="0.25">
      <c r="B27" s="217" t="s">
        <v>288</v>
      </c>
      <c r="C27" s="233" t="s">
        <v>289</v>
      </c>
      <c r="D27" s="234">
        <f t="shared" si="12"/>
        <v>855.12372910317436</v>
      </c>
      <c r="E27" s="235">
        <f t="shared" si="14"/>
        <v>269.3308883547071</v>
      </c>
      <c r="F27" s="236">
        <f>F190</f>
        <v>37.697100295296131</v>
      </c>
      <c r="G27" s="237">
        <f>G190</f>
        <v>35.220270212919424</v>
      </c>
      <c r="H27" s="238">
        <f>H190</f>
        <v>196.41351784649157</v>
      </c>
      <c r="I27" s="235">
        <f t="shared" si="15"/>
        <v>498.69833777198477</v>
      </c>
      <c r="J27" s="236">
        <f t="shared" ref="J27:Q27" si="18">J190</f>
        <v>258.49179693869968</v>
      </c>
      <c r="K27" s="237">
        <f t="shared" si="18"/>
        <v>179.4497600854765</v>
      </c>
      <c r="L27" s="237">
        <f t="shared" si="18"/>
        <v>60.756780747808605</v>
      </c>
      <c r="M27" s="235">
        <f t="shared" si="18"/>
        <v>42.509114896507356</v>
      </c>
      <c r="N27" s="239">
        <f>SUM(O27:P27)</f>
        <v>39.955511389974838</v>
      </c>
      <c r="O27" s="240">
        <f t="shared" si="18"/>
        <v>39.955511389974838</v>
      </c>
      <c r="P27" s="238">
        <f t="shared" si="18"/>
        <v>0</v>
      </c>
      <c r="Q27" s="235">
        <f t="shared" si="18"/>
        <v>4.6298766900003896</v>
      </c>
    </row>
    <row r="28" spans="1:22" x14ac:dyDescent="0.25">
      <c r="B28" s="214" t="s">
        <v>290</v>
      </c>
      <c r="C28" s="215" t="s">
        <v>291</v>
      </c>
      <c r="D28" s="206">
        <f t="shared" si="12"/>
        <v>1118.4449300000001</v>
      </c>
      <c r="E28" s="205">
        <f t="shared" si="14"/>
        <v>354.67460707642687</v>
      </c>
      <c r="F28" s="207">
        <f>F30+F31+F35+F38+F39+F59+F60+F91+F94+F143</f>
        <v>285.43939123469931</v>
      </c>
      <c r="G28" s="208">
        <f>G30+G31+G35+G38+G39+G59+G60+G91+G94+G143</f>
        <v>29.673969210146588</v>
      </c>
      <c r="H28" s="209">
        <f>H30+H31+H35+H38+H39+H59+H60+H91+H94+H143</f>
        <v>39.561246631580971</v>
      </c>
      <c r="I28" s="205">
        <f t="shared" si="15"/>
        <v>754.48716870260853</v>
      </c>
      <c r="J28" s="207">
        <f t="shared" ref="J28:Q28" si="19">J30+J31+J35+J38+J39+J59+J60+J91+J94+J143</f>
        <v>137.47817842327379</v>
      </c>
      <c r="K28" s="208">
        <f t="shared" si="19"/>
        <v>529.88844940242473</v>
      </c>
      <c r="L28" s="208">
        <f t="shared" si="19"/>
        <v>87.120540876909999</v>
      </c>
      <c r="M28" s="205">
        <f t="shared" si="19"/>
        <v>9.2543090405297459</v>
      </c>
      <c r="N28" s="210">
        <f>SUM(O28:P28)</f>
        <v>2.4831272793331343E-2</v>
      </c>
      <c r="O28" s="211">
        <f t="shared" si="19"/>
        <v>2.4831272793331343E-2</v>
      </c>
      <c r="P28" s="209">
        <f t="shared" si="19"/>
        <v>0</v>
      </c>
      <c r="Q28" s="205">
        <f t="shared" si="19"/>
        <v>4.0139076416330815E-3</v>
      </c>
    </row>
    <row r="29" spans="1:22" ht="45" customHeight="1" x14ac:dyDescent="0.25">
      <c r="B29" s="138" t="s">
        <v>109</v>
      </c>
      <c r="C29" s="139" t="s">
        <v>292</v>
      </c>
      <c r="D29" s="241">
        <f t="shared" si="12"/>
        <v>4402.4226541054923</v>
      </c>
      <c r="E29" s="138">
        <f t="shared" si="14"/>
        <v>1424.1344825267074</v>
      </c>
      <c r="F29" s="242">
        <f>F30+F31+F34+F37+F40+F43+F45+F51+F52+F58+F65+F68+F83+F84</f>
        <v>450.32981492921556</v>
      </c>
      <c r="G29" s="243">
        <f>G30+G31+G34+G37+G40+G43+G45+G51+G52+G58+G65+G68+G83+G84</f>
        <v>172.44749533458668</v>
      </c>
      <c r="H29" s="244">
        <f>H30+H31+H34+H37+H40+H43+H45+H51+H52+H58+H65+H68+H83+H84</f>
        <v>801.35717226290512</v>
      </c>
      <c r="I29" s="138">
        <f t="shared" si="15"/>
        <v>2631.6134224491825</v>
      </c>
      <c r="J29" s="242">
        <f t="shared" ref="J29:Q29" si="20">J30+J31+J34+J37+J40+J43+J45+J51+J52+J58+J65+J68+J83+J84</f>
        <v>1112.1553854358926</v>
      </c>
      <c r="K29" s="243">
        <f t="shared" si="20"/>
        <v>1224.4895869474954</v>
      </c>
      <c r="L29" s="243">
        <f t="shared" si="20"/>
        <v>294.9684500657944</v>
      </c>
      <c r="M29" s="138">
        <f t="shared" si="20"/>
        <v>141.11734282999879</v>
      </c>
      <c r="N29" s="245">
        <f>SUM(O29:P29)</f>
        <v>186.66139629960318</v>
      </c>
      <c r="O29" s="246">
        <f t="shared" si="20"/>
        <v>186.66139629960318</v>
      </c>
      <c r="P29" s="244">
        <f t="shared" si="20"/>
        <v>0</v>
      </c>
      <c r="Q29" s="138">
        <f t="shared" si="20"/>
        <v>18.896009999999997</v>
      </c>
      <c r="R29" s="247"/>
      <c r="S29" s="247"/>
      <c r="T29" s="216"/>
    </row>
    <row r="30" spans="1:22" x14ac:dyDescent="0.25">
      <c r="B30" s="147" t="s">
        <v>111</v>
      </c>
      <c r="C30" s="148" t="s">
        <v>260</v>
      </c>
      <c r="D30" s="149">
        <f t="shared" si="12"/>
        <v>0</v>
      </c>
      <c r="E30" s="150">
        <f t="shared" si="14"/>
        <v>0</v>
      </c>
      <c r="F30" s="248"/>
      <c r="G30" s="249"/>
      <c r="H30" s="250"/>
      <c r="I30" s="150">
        <f t="shared" si="15"/>
        <v>0</v>
      </c>
      <c r="J30" s="248"/>
      <c r="K30" s="249"/>
      <c r="L30" s="249"/>
      <c r="M30" s="251"/>
      <c r="N30" s="158">
        <f t="shared" ref="N30:N50" si="21">SUM(O30:P30)</f>
        <v>0</v>
      </c>
      <c r="O30" s="252"/>
      <c r="P30" s="250"/>
      <c r="Q30" s="253"/>
    </row>
    <row r="31" spans="1:22" x14ac:dyDescent="0.25">
      <c r="B31" s="155" t="s">
        <v>120</v>
      </c>
      <c r="C31" s="254" t="s">
        <v>261</v>
      </c>
      <c r="D31" s="157">
        <f t="shared" si="12"/>
        <v>0</v>
      </c>
      <c r="E31" s="158">
        <v>0</v>
      </c>
      <c r="F31" s="159">
        <f>SUM(F32:F33)</f>
        <v>0</v>
      </c>
      <c r="G31" s="160">
        <f>SUM(G32:G33)</f>
        <v>0</v>
      </c>
      <c r="H31" s="161">
        <f>SUM(H32:H33)</f>
        <v>0</v>
      </c>
      <c r="I31" s="158">
        <f t="shared" si="15"/>
        <v>0</v>
      </c>
      <c r="J31" s="159">
        <f t="shared" ref="J31:Q31" si="22">SUM(J32:J33)</f>
        <v>0</v>
      </c>
      <c r="K31" s="160">
        <f t="shared" si="22"/>
        <v>0</v>
      </c>
      <c r="L31" s="160">
        <f t="shared" si="22"/>
        <v>0</v>
      </c>
      <c r="M31" s="157">
        <f t="shared" si="22"/>
        <v>0</v>
      </c>
      <c r="N31" s="158">
        <f t="shared" si="21"/>
        <v>0</v>
      </c>
      <c r="O31" s="163">
        <f t="shared" si="22"/>
        <v>0</v>
      </c>
      <c r="P31" s="161">
        <f t="shared" si="22"/>
        <v>0</v>
      </c>
      <c r="Q31" s="158">
        <f t="shared" si="22"/>
        <v>0</v>
      </c>
    </row>
    <row r="32" spans="1:22" x14ac:dyDescent="0.25">
      <c r="B32" s="174" t="s">
        <v>122</v>
      </c>
      <c r="C32" s="175" t="s">
        <v>261</v>
      </c>
      <c r="D32" s="219">
        <f>I32+M32</f>
        <v>0</v>
      </c>
      <c r="E32" s="255">
        <v>0</v>
      </c>
      <c r="F32" s="256">
        <v>0</v>
      </c>
      <c r="G32" s="96">
        <v>0</v>
      </c>
      <c r="H32" s="257">
        <v>0</v>
      </c>
      <c r="I32" s="217">
        <f t="shared" si="15"/>
        <v>0</v>
      </c>
      <c r="J32" s="256">
        <v>0</v>
      </c>
      <c r="K32" s="96">
        <v>0</v>
      </c>
      <c r="L32" s="96">
        <v>0</v>
      </c>
      <c r="M32" s="258">
        <v>0</v>
      </c>
      <c r="N32" s="217">
        <f t="shared" si="21"/>
        <v>0</v>
      </c>
      <c r="O32" s="259">
        <v>0</v>
      </c>
      <c r="P32" s="257">
        <v>0</v>
      </c>
      <c r="Q32" s="255">
        <v>0</v>
      </c>
    </row>
    <row r="33" spans="2:20" x14ac:dyDescent="0.25">
      <c r="B33" s="174" t="s">
        <v>124</v>
      </c>
      <c r="C33" s="175" t="s">
        <v>293</v>
      </c>
      <c r="D33" s="219">
        <f>I33+M33</f>
        <v>0</v>
      </c>
      <c r="E33" s="255">
        <v>0</v>
      </c>
      <c r="F33" s="256">
        <v>0</v>
      </c>
      <c r="G33" s="96">
        <v>0</v>
      </c>
      <c r="H33" s="257">
        <v>0</v>
      </c>
      <c r="I33" s="217">
        <f t="shared" si="15"/>
        <v>0</v>
      </c>
      <c r="J33" s="256">
        <v>0</v>
      </c>
      <c r="K33" s="96">
        <v>0</v>
      </c>
      <c r="L33" s="96">
        <v>0</v>
      </c>
      <c r="M33" s="258">
        <v>0</v>
      </c>
      <c r="N33" s="217">
        <f t="shared" si="21"/>
        <v>0</v>
      </c>
      <c r="O33" s="259">
        <v>0</v>
      </c>
      <c r="P33" s="257">
        <v>0</v>
      </c>
      <c r="Q33" s="255">
        <v>0</v>
      </c>
    </row>
    <row r="34" spans="2:20" x14ac:dyDescent="0.25">
      <c r="B34" s="155" t="s">
        <v>294</v>
      </c>
      <c r="C34" s="254" t="s">
        <v>295</v>
      </c>
      <c r="D34" s="157">
        <f t="shared" ref="D34:D91" si="23">E34+I34+M34+N34+Q34</f>
        <v>757.83803000000012</v>
      </c>
      <c r="E34" s="158">
        <f>E35+E36</f>
        <v>191.16866000000002</v>
      </c>
      <c r="F34" s="159">
        <f>F35+F36</f>
        <v>124.80995</v>
      </c>
      <c r="G34" s="160">
        <f>G35+G36</f>
        <v>26.74072</v>
      </c>
      <c r="H34" s="161">
        <f>H35+H36</f>
        <v>39.617990000000006</v>
      </c>
      <c r="I34" s="158">
        <f t="shared" si="15"/>
        <v>565.05041000000006</v>
      </c>
      <c r="J34" s="159">
        <f t="shared" ref="J34:Q34" si="24">SUM(J35:J36)</f>
        <v>140.85769999999999</v>
      </c>
      <c r="K34" s="160">
        <f t="shared" si="24"/>
        <v>403.97601000000003</v>
      </c>
      <c r="L34" s="160">
        <f t="shared" si="24"/>
        <v>20.216700000000003</v>
      </c>
      <c r="M34" s="157">
        <f t="shared" si="24"/>
        <v>1.61896</v>
      </c>
      <c r="N34" s="158">
        <f t="shared" si="21"/>
        <v>0</v>
      </c>
      <c r="O34" s="163">
        <f t="shared" si="24"/>
        <v>0</v>
      </c>
      <c r="P34" s="161">
        <f t="shared" si="24"/>
        <v>0</v>
      </c>
      <c r="Q34" s="158">
        <f t="shared" si="24"/>
        <v>0</v>
      </c>
      <c r="T34" s="216"/>
    </row>
    <row r="35" spans="2:20" ht="33" customHeight="1" x14ac:dyDescent="0.25">
      <c r="B35" s="174" t="s">
        <v>296</v>
      </c>
      <c r="C35" s="175" t="s">
        <v>263</v>
      </c>
      <c r="D35" s="219">
        <f t="shared" si="23"/>
        <v>745.90020000000004</v>
      </c>
      <c r="E35" s="217">
        <f t="shared" ref="E35:E99" si="25">SUM(F35:H35)</f>
        <v>187.76462000000001</v>
      </c>
      <c r="F35" s="256">
        <v>124.35229</v>
      </c>
      <c r="G35" s="96">
        <v>24.357669999999999</v>
      </c>
      <c r="H35" s="257">
        <v>39.054660000000005</v>
      </c>
      <c r="I35" s="217">
        <f t="shared" si="15"/>
        <v>556.51661999999999</v>
      </c>
      <c r="J35" s="256">
        <v>136.68799999999999</v>
      </c>
      <c r="K35" s="96">
        <v>402.66894000000002</v>
      </c>
      <c r="L35" s="96">
        <v>17.159680000000002</v>
      </c>
      <c r="M35" s="258">
        <v>1.61896</v>
      </c>
      <c r="N35" s="217">
        <f t="shared" si="21"/>
        <v>0</v>
      </c>
      <c r="O35" s="259">
        <v>0</v>
      </c>
      <c r="P35" s="257">
        <v>0</v>
      </c>
      <c r="Q35" s="255">
        <v>0</v>
      </c>
    </row>
    <row r="36" spans="2:20" ht="26.25" customHeight="1" x14ac:dyDescent="0.25">
      <c r="B36" s="174" t="s">
        <v>297</v>
      </c>
      <c r="C36" s="175" t="s">
        <v>298</v>
      </c>
      <c r="D36" s="219">
        <f t="shared" si="23"/>
        <v>11.93783</v>
      </c>
      <c r="E36" s="217">
        <f t="shared" si="25"/>
        <v>3.4040400000000006</v>
      </c>
      <c r="F36" s="256">
        <v>0.45766000000000001</v>
      </c>
      <c r="G36" s="260">
        <v>2.3830500000000003</v>
      </c>
      <c r="H36" s="261">
        <v>0.56333</v>
      </c>
      <c r="I36" s="217">
        <f t="shared" si="15"/>
        <v>8.5337899999999998</v>
      </c>
      <c r="J36" s="262">
        <v>4.1696999999999997</v>
      </c>
      <c r="K36" s="260">
        <v>1.30707</v>
      </c>
      <c r="L36" s="260">
        <v>3.0570200000000001</v>
      </c>
      <c r="M36" s="258">
        <v>0</v>
      </c>
      <c r="N36" s="217">
        <f t="shared" si="21"/>
        <v>0</v>
      </c>
      <c r="O36" s="259">
        <v>0</v>
      </c>
      <c r="P36" s="257">
        <v>0</v>
      </c>
      <c r="Q36" s="255">
        <v>0</v>
      </c>
    </row>
    <row r="37" spans="2:20" x14ac:dyDescent="0.25">
      <c r="B37" s="155" t="s">
        <v>299</v>
      </c>
      <c r="C37" s="254" t="s">
        <v>265</v>
      </c>
      <c r="D37" s="157">
        <f t="shared" si="23"/>
        <v>75.053259999999995</v>
      </c>
      <c r="E37" s="158">
        <f t="shared" si="25"/>
        <v>5.2702900000000001</v>
      </c>
      <c r="F37" s="159">
        <f>F38</f>
        <v>0</v>
      </c>
      <c r="G37" s="160">
        <f>G38</f>
        <v>5.2702900000000001</v>
      </c>
      <c r="H37" s="161">
        <f>H38</f>
        <v>0</v>
      </c>
      <c r="I37" s="158">
        <f t="shared" si="15"/>
        <v>69.782969999999992</v>
      </c>
      <c r="J37" s="159">
        <f t="shared" ref="J37:Q37" si="26">SUM(J38:J39)</f>
        <v>0</v>
      </c>
      <c r="K37" s="160">
        <f t="shared" si="26"/>
        <v>0</v>
      </c>
      <c r="L37" s="160">
        <f t="shared" si="26"/>
        <v>69.782969999999992</v>
      </c>
      <c r="M37" s="157">
        <f t="shared" si="26"/>
        <v>0</v>
      </c>
      <c r="N37" s="158">
        <f t="shared" si="21"/>
        <v>0</v>
      </c>
      <c r="O37" s="163">
        <f t="shared" si="26"/>
        <v>0</v>
      </c>
      <c r="P37" s="161">
        <f t="shared" si="26"/>
        <v>0</v>
      </c>
      <c r="Q37" s="158">
        <f t="shared" si="26"/>
        <v>0</v>
      </c>
    </row>
    <row r="38" spans="2:20" x14ac:dyDescent="0.25">
      <c r="B38" s="174" t="s">
        <v>300</v>
      </c>
      <c r="C38" s="175" t="s">
        <v>301</v>
      </c>
      <c r="D38" s="219">
        <f t="shared" si="23"/>
        <v>59.163930000000001</v>
      </c>
      <c r="E38" s="217">
        <f t="shared" si="25"/>
        <v>5.2702900000000001</v>
      </c>
      <c r="F38" s="262">
        <v>0</v>
      </c>
      <c r="G38" s="260">
        <v>5.2702900000000001</v>
      </c>
      <c r="H38" s="261">
        <v>0</v>
      </c>
      <c r="I38" s="217">
        <f t="shared" si="15"/>
        <v>53.893639999999998</v>
      </c>
      <c r="J38" s="262">
        <v>0</v>
      </c>
      <c r="K38" s="260">
        <v>0</v>
      </c>
      <c r="L38" s="260">
        <v>53.893639999999998</v>
      </c>
      <c r="M38" s="263">
        <v>0</v>
      </c>
      <c r="N38" s="217">
        <f t="shared" si="21"/>
        <v>0</v>
      </c>
      <c r="O38" s="259">
        <v>0</v>
      </c>
      <c r="P38" s="257">
        <v>0</v>
      </c>
      <c r="Q38" s="255">
        <v>0</v>
      </c>
    </row>
    <row r="39" spans="2:20" x14ac:dyDescent="0.25">
      <c r="B39" s="174" t="s">
        <v>302</v>
      </c>
      <c r="C39" s="175" t="s">
        <v>303</v>
      </c>
      <c r="D39" s="219">
        <f t="shared" si="23"/>
        <v>15.889329999999999</v>
      </c>
      <c r="E39" s="217">
        <f t="shared" si="25"/>
        <v>0</v>
      </c>
      <c r="F39" s="262">
        <v>0</v>
      </c>
      <c r="G39" s="260">
        <v>0</v>
      </c>
      <c r="H39" s="261">
        <v>0</v>
      </c>
      <c r="I39" s="217">
        <f t="shared" si="15"/>
        <v>15.889329999999999</v>
      </c>
      <c r="J39" s="262">
        <v>0</v>
      </c>
      <c r="K39" s="260">
        <v>0</v>
      </c>
      <c r="L39" s="260">
        <v>15.889329999999999</v>
      </c>
      <c r="M39" s="263">
        <v>0</v>
      </c>
      <c r="N39" s="217">
        <f t="shared" si="21"/>
        <v>0</v>
      </c>
      <c r="O39" s="259">
        <v>0</v>
      </c>
      <c r="P39" s="257">
        <v>0</v>
      </c>
      <c r="Q39" s="255">
        <v>0</v>
      </c>
    </row>
    <row r="40" spans="2:20" x14ac:dyDescent="0.25">
      <c r="B40" s="155" t="s">
        <v>304</v>
      </c>
      <c r="C40" s="254" t="s">
        <v>305</v>
      </c>
      <c r="D40" s="157">
        <f t="shared" si="23"/>
        <v>140.81957</v>
      </c>
      <c r="E40" s="158">
        <f t="shared" si="25"/>
        <v>33.363460000000003</v>
      </c>
      <c r="F40" s="159">
        <f>SUM(F41:F42)</f>
        <v>0.23935000000000001</v>
      </c>
      <c r="G40" s="160">
        <f>SUM(G41:G42)</f>
        <v>1.29654</v>
      </c>
      <c r="H40" s="161">
        <f>SUM(H41:H42)</f>
        <v>31.827570000000001</v>
      </c>
      <c r="I40" s="158">
        <f t="shared" si="15"/>
        <v>81.504059999999996</v>
      </c>
      <c r="J40" s="159">
        <f t="shared" ref="J40:Q40" si="27">SUM(J41:J42)</f>
        <v>63.257859999999994</v>
      </c>
      <c r="K40" s="160">
        <f t="shared" si="27"/>
        <v>10.362739999999999</v>
      </c>
      <c r="L40" s="160">
        <f t="shared" si="27"/>
        <v>7.8834600000000004</v>
      </c>
      <c r="M40" s="157">
        <f t="shared" si="27"/>
        <v>18.56071</v>
      </c>
      <c r="N40" s="158">
        <f t="shared" si="21"/>
        <v>2.9731700000000001</v>
      </c>
      <c r="O40" s="163">
        <f t="shared" si="27"/>
        <v>2.9731700000000001</v>
      </c>
      <c r="P40" s="161">
        <f t="shared" si="27"/>
        <v>0</v>
      </c>
      <c r="Q40" s="158">
        <f t="shared" si="27"/>
        <v>4.4181699999999999</v>
      </c>
    </row>
    <row r="41" spans="2:20" ht="31.5" customHeight="1" x14ac:dyDescent="0.25">
      <c r="B41" s="174" t="s">
        <v>306</v>
      </c>
      <c r="C41" s="175" t="s">
        <v>307</v>
      </c>
      <c r="D41" s="219">
        <f t="shared" si="23"/>
        <v>119.27179</v>
      </c>
      <c r="E41" s="217">
        <f t="shared" si="25"/>
        <v>26.368780000000001</v>
      </c>
      <c r="F41" s="256">
        <v>0</v>
      </c>
      <c r="G41" s="96">
        <v>0</v>
      </c>
      <c r="H41" s="257">
        <v>26.368780000000001</v>
      </c>
      <c r="I41" s="217">
        <f t="shared" si="15"/>
        <v>70.798720000000003</v>
      </c>
      <c r="J41" s="256">
        <v>57.847899999999996</v>
      </c>
      <c r="K41" s="96">
        <v>5.0673599999999999</v>
      </c>
      <c r="L41" s="96">
        <v>7.8834600000000004</v>
      </c>
      <c r="M41" s="258">
        <v>18.56071</v>
      </c>
      <c r="N41" s="217">
        <f t="shared" si="21"/>
        <v>0.21981000000000001</v>
      </c>
      <c r="O41" s="259">
        <v>0.21981000000000001</v>
      </c>
      <c r="P41" s="257">
        <v>0</v>
      </c>
      <c r="Q41" s="255">
        <v>3.3237699999999997</v>
      </c>
    </row>
    <row r="42" spans="2:20" x14ac:dyDescent="0.25">
      <c r="B42" s="174" t="s">
        <v>308</v>
      </c>
      <c r="C42" s="175" t="s">
        <v>309</v>
      </c>
      <c r="D42" s="219">
        <f t="shared" si="23"/>
        <v>21.547779999999999</v>
      </c>
      <c r="E42" s="217">
        <f t="shared" si="25"/>
        <v>6.9946799999999998</v>
      </c>
      <c r="F42" s="256">
        <v>0.23935000000000001</v>
      </c>
      <c r="G42" s="96">
        <v>1.29654</v>
      </c>
      <c r="H42" s="257">
        <v>5.4587899999999996</v>
      </c>
      <c r="I42" s="217">
        <f t="shared" si="15"/>
        <v>10.70534</v>
      </c>
      <c r="J42" s="256">
        <v>5.4099599999999999</v>
      </c>
      <c r="K42" s="96">
        <v>5.2953799999999998</v>
      </c>
      <c r="L42" s="96">
        <v>0</v>
      </c>
      <c r="M42" s="258">
        <v>0</v>
      </c>
      <c r="N42" s="217">
        <f t="shared" si="21"/>
        <v>2.7533600000000003</v>
      </c>
      <c r="O42" s="259">
        <v>2.7533600000000003</v>
      </c>
      <c r="P42" s="257">
        <v>0</v>
      </c>
      <c r="Q42" s="255">
        <v>1.0943999999999998</v>
      </c>
    </row>
    <row r="43" spans="2:20" x14ac:dyDescent="0.25">
      <c r="B43" s="155" t="s">
        <v>310</v>
      </c>
      <c r="C43" s="254" t="s">
        <v>311</v>
      </c>
      <c r="D43" s="157">
        <f t="shared" si="23"/>
        <v>7.5460600000000007</v>
      </c>
      <c r="E43" s="158">
        <f t="shared" si="25"/>
        <v>0</v>
      </c>
      <c r="F43" s="159">
        <f>F44</f>
        <v>0</v>
      </c>
      <c r="G43" s="160">
        <f>G44</f>
        <v>0</v>
      </c>
      <c r="H43" s="161">
        <f>H44</f>
        <v>0</v>
      </c>
      <c r="I43" s="158">
        <f t="shared" si="15"/>
        <v>7.5460600000000007</v>
      </c>
      <c r="J43" s="159">
        <f t="shared" ref="J43:Q43" si="28">J44</f>
        <v>0</v>
      </c>
      <c r="K43" s="160">
        <f t="shared" si="28"/>
        <v>7.5460600000000007</v>
      </c>
      <c r="L43" s="160">
        <f t="shared" si="28"/>
        <v>0</v>
      </c>
      <c r="M43" s="157">
        <f t="shared" si="28"/>
        <v>0</v>
      </c>
      <c r="N43" s="158">
        <f t="shared" si="21"/>
        <v>0</v>
      </c>
      <c r="O43" s="163">
        <f t="shared" si="28"/>
        <v>0</v>
      </c>
      <c r="P43" s="161">
        <f t="shared" si="28"/>
        <v>0</v>
      </c>
      <c r="Q43" s="158">
        <f t="shared" si="28"/>
        <v>0</v>
      </c>
    </row>
    <row r="44" spans="2:20" x14ac:dyDescent="0.25">
      <c r="B44" s="174" t="s">
        <v>312</v>
      </c>
      <c r="C44" s="175" t="s">
        <v>313</v>
      </c>
      <c r="D44" s="219">
        <f t="shared" si="23"/>
        <v>7.5460600000000007</v>
      </c>
      <c r="E44" s="217">
        <f t="shared" si="25"/>
        <v>0</v>
      </c>
      <c r="F44" s="256">
        <v>0</v>
      </c>
      <c r="G44" s="96">
        <v>0</v>
      </c>
      <c r="H44" s="257">
        <v>0</v>
      </c>
      <c r="I44" s="217">
        <f t="shared" si="15"/>
        <v>7.5460600000000007</v>
      </c>
      <c r="J44" s="256">
        <v>0</v>
      </c>
      <c r="K44" s="96">
        <v>7.5460600000000007</v>
      </c>
      <c r="L44" s="96">
        <v>0</v>
      </c>
      <c r="M44" s="258">
        <v>0</v>
      </c>
      <c r="N44" s="217">
        <f t="shared" si="21"/>
        <v>0</v>
      </c>
      <c r="O44" s="259">
        <v>0</v>
      </c>
      <c r="P44" s="257">
        <v>0</v>
      </c>
      <c r="Q44" s="255">
        <v>0</v>
      </c>
    </row>
    <row r="45" spans="2:20" x14ac:dyDescent="0.25">
      <c r="B45" s="155" t="s">
        <v>314</v>
      </c>
      <c r="C45" s="254" t="s">
        <v>315</v>
      </c>
      <c r="D45" s="157">
        <f t="shared" si="23"/>
        <v>484.66233000000005</v>
      </c>
      <c r="E45" s="158">
        <f t="shared" si="25"/>
        <v>145.43427</v>
      </c>
      <c r="F45" s="159">
        <f>SUM(F46:F50)</f>
        <v>5.7990000000000004</v>
      </c>
      <c r="G45" s="160">
        <f>SUM(G46:G50)</f>
        <v>33.067050000000002</v>
      </c>
      <c r="H45" s="161">
        <f>SUM(H46:H50)</f>
        <v>106.56822</v>
      </c>
      <c r="I45" s="158">
        <f t="shared" si="15"/>
        <v>281.51645000000002</v>
      </c>
      <c r="J45" s="159">
        <f t="shared" ref="J45:Q45" si="29">SUM(J46:J50)</f>
        <v>144.90768</v>
      </c>
      <c r="K45" s="160">
        <f t="shared" si="29"/>
        <v>111.48307000000001</v>
      </c>
      <c r="L45" s="160">
        <f t="shared" si="29"/>
        <v>25.125700000000002</v>
      </c>
      <c r="M45" s="157">
        <f t="shared" si="29"/>
        <v>16.594860000000001</v>
      </c>
      <c r="N45" s="158">
        <f t="shared" si="21"/>
        <v>40.263009999999994</v>
      </c>
      <c r="O45" s="163">
        <f t="shared" si="29"/>
        <v>40.263009999999994</v>
      </c>
      <c r="P45" s="161">
        <f t="shared" si="29"/>
        <v>0</v>
      </c>
      <c r="Q45" s="158">
        <f t="shared" si="29"/>
        <v>0.85373999999999994</v>
      </c>
    </row>
    <row r="46" spans="2:20" x14ac:dyDescent="0.25">
      <c r="B46" s="174" t="s">
        <v>316</v>
      </c>
      <c r="C46" s="175" t="s">
        <v>269</v>
      </c>
      <c r="D46" s="219">
        <f t="shared" si="23"/>
        <v>255.90898000000001</v>
      </c>
      <c r="E46" s="217">
        <f t="shared" si="25"/>
        <v>79.793499999999995</v>
      </c>
      <c r="F46" s="256">
        <v>4.0687699999999998</v>
      </c>
      <c r="G46" s="96">
        <v>17.784299999999998</v>
      </c>
      <c r="H46" s="257">
        <v>57.940429999999999</v>
      </c>
      <c r="I46" s="217">
        <f t="shared" si="15"/>
        <v>153.26780000000002</v>
      </c>
      <c r="J46" s="256">
        <v>87.880350000000007</v>
      </c>
      <c r="K46" s="96">
        <v>63.92559</v>
      </c>
      <c r="L46" s="96">
        <v>1.4618599999999999</v>
      </c>
      <c r="M46" s="258">
        <v>10.017100000000001</v>
      </c>
      <c r="N46" s="217">
        <f t="shared" si="21"/>
        <v>12.031040000000001</v>
      </c>
      <c r="O46" s="259">
        <v>12.031040000000001</v>
      </c>
      <c r="P46" s="257">
        <v>0</v>
      </c>
      <c r="Q46" s="255">
        <v>0.79953999999999992</v>
      </c>
    </row>
    <row r="47" spans="2:20" x14ac:dyDescent="0.25">
      <c r="B47" s="174" t="s">
        <v>317</v>
      </c>
      <c r="C47" s="175" t="s">
        <v>273</v>
      </c>
      <c r="D47" s="219">
        <f t="shared" si="23"/>
        <v>168.87581</v>
      </c>
      <c r="E47" s="217">
        <f t="shared" si="25"/>
        <v>59.739600000000003</v>
      </c>
      <c r="F47" s="256">
        <v>1.53023</v>
      </c>
      <c r="G47" s="96">
        <v>14.72573</v>
      </c>
      <c r="H47" s="257">
        <v>43.483640000000001</v>
      </c>
      <c r="I47" s="217">
        <f t="shared" si="15"/>
        <v>96.279449999999997</v>
      </c>
      <c r="J47" s="256">
        <v>56.167259999999992</v>
      </c>
      <c r="K47" s="96">
        <v>33.281850000000006</v>
      </c>
      <c r="L47" s="96">
        <v>6.8303399999999996</v>
      </c>
      <c r="M47" s="258">
        <v>6.5294099999999995</v>
      </c>
      <c r="N47" s="217">
        <f t="shared" si="21"/>
        <v>6.32735</v>
      </c>
      <c r="O47" s="259">
        <v>6.32735</v>
      </c>
      <c r="P47" s="257">
        <v>0</v>
      </c>
      <c r="Q47" s="255">
        <v>0</v>
      </c>
    </row>
    <row r="48" spans="2:20" x14ac:dyDescent="0.25">
      <c r="B48" s="174" t="s">
        <v>318</v>
      </c>
      <c r="C48" s="264" t="s">
        <v>319</v>
      </c>
      <c r="D48" s="219">
        <f t="shared" si="23"/>
        <v>22.826750000000001</v>
      </c>
      <c r="E48" s="217">
        <f t="shared" si="25"/>
        <v>0.20500000000000002</v>
      </c>
      <c r="F48" s="256">
        <v>0.13500000000000001</v>
      </c>
      <c r="G48" s="96">
        <v>7.0000000000000007E-2</v>
      </c>
      <c r="H48" s="257">
        <v>0</v>
      </c>
      <c r="I48" s="217">
        <f t="shared" si="15"/>
        <v>0.68500000000000005</v>
      </c>
      <c r="J48" s="256">
        <v>0</v>
      </c>
      <c r="K48" s="96">
        <v>0.68500000000000005</v>
      </c>
      <c r="L48" s="96">
        <v>0</v>
      </c>
      <c r="M48" s="258">
        <v>0</v>
      </c>
      <c r="N48" s="217">
        <f t="shared" si="21"/>
        <v>21.882549999999998</v>
      </c>
      <c r="O48" s="259">
        <v>21.882549999999998</v>
      </c>
      <c r="P48" s="257">
        <v>0</v>
      </c>
      <c r="Q48" s="255">
        <v>5.4200000000000005E-2</v>
      </c>
    </row>
    <row r="49" spans="2:17" x14ac:dyDescent="0.25">
      <c r="B49" s="174" t="s">
        <v>320</v>
      </c>
      <c r="C49" s="265" t="s">
        <v>271</v>
      </c>
      <c r="D49" s="219">
        <f t="shared" si="23"/>
        <v>5.245779999999999</v>
      </c>
      <c r="E49" s="217">
        <f t="shared" si="25"/>
        <v>5.245779999999999</v>
      </c>
      <c r="F49" s="256">
        <v>0</v>
      </c>
      <c r="G49" s="96">
        <v>0.18337999999999999</v>
      </c>
      <c r="H49" s="257">
        <v>5.0623999999999993</v>
      </c>
      <c r="I49" s="217">
        <f t="shared" si="15"/>
        <v>0</v>
      </c>
      <c r="J49" s="256">
        <v>0</v>
      </c>
      <c r="K49" s="96">
        <v>0</v>
      </c>
      <c r="L49" s="96">
        <v>0</v>
      </c>
      <c r="M49" s="258">
        <v>0</v>
      </c>
      <c r="N49" s="217">
        <f t="shared" si="21"/>
        <v>0</v>
      </c>
      <c r="O49" s="259">
        <v>0</v>
      </c>
      <c r="P49" s="257">
        <v>0</v>
      </c>
      <c r="Q49" s="255">
        <v>0</v>
      </c>
    </row>
    <row r="50" spans="2:17" ht="29.25" customHeight="1" x14ac:dyDescent="0.25">
      <c r="B50" s="174" t="s">
        <v>321</v>
      </c>
      <c r="C50" s="265" t="s">
        <v>322</v>
      </c>
      <c r="D50" s="219">
        <f t="shared" si="23"/>
        <v>31.805009999999996</v>
      </c>
      <c r="E50" s="217">
        <f t="shared" si="25"/>
        <v>0.45038999999999996</v>
      </c>
      <c r="F50" s="256">
        <v>6.5000000000000002E-2</v>
      </c>
      <c r="G50" s="96">
        <v>0.30363999999999997</v>
      </c>
      <c r="H50" s="257">
        <v>8.1750000000000003E-2</v>
      </c>
      <c r="I50" s="217">
        <f t="shared" si="15"/>
        <v>31.284199999999998</v>
      </c>
      <c r="J50" s="256">
        <v>0.86006999999999989</v>
      </c>
      <c r="K50" s="96">
        <v>13.590629999999999</v>
      </c>
      <c r="L50" s="96">
        <v>16.833500000000001</v>
      </c>
      <c r="M50" s="258">
        <v>4.8350000000000004E-2</v>
      </c>
      <c r="N50" s="217">
        <f t="shared" si="21"/>
        <v>2.2069999999999999E-2</v>
      </c>
      <c r="O50" s="259">
        <v>2.2069999999999999E-2</v>
      </c>
      <c r="P50" s="257">
        <v>0</v>
      </c>
      <c r="Q50" s="255">
        <v>0</v>
      </c>
    </row>
    <row r="51" spans="2:17" x14ac:dyDescent="0.25">
      <c r="B51" s="155" t="s">
        <v>323</v>
      </c>
      <c r="C51" s="254" t="s">
        <v>324</v>
      </c>
      <c r="D51" s="157">
        <f t="shared" si="23"/>
        <v>639.33490908149156</v>
      </c>
      <c r="E51" s="158">
        <f t="shared" si="25"/>
        <v>214.42525282591299</v>
      </c>
      <c r="F51" s="266">
        <v>27.152844929215529</v>
      </c>
      <c r="G51" s="267">
        <v>30.283375334586687</v>
      </c>
      <c r="H51" s="268">
        <v>156.98903256211076</v>
      </c>
      <c r="I51" s="158">
        <f t="shared" si="15"/>
        <v>374.08520712597664</v>
      </c>
      <c r="J51" s="266">
        <v>222.45447359467758</v>
      </c>
      <c r="K51" s="267">
        <v>124.71711433886158</v>
      </c>
      <c r="L51" s="267">
        <v>26.913619192437469</v>
      </c>
      <c r="M51" s="269">
        <v>33.373732829998779</v>
      </c>
      <c r="N51" s="158">
        <f>SUM(O51:P51)</f>
        <v>17.450716299603172</v>
      </c>
      <c r="O51" s="270">
        <v>17.450716299603172</v>
      </c>
      <c r="P51" s="271">
        <v>0</v>
      </c>
      <c r="Q51" s="272">
        <v>0</v>
      </c>
    </row>
    <row r="52" spans="2:17" x14ac:dyDescent="0.25">
      <c r="B52" s="155" t="s">
        <v>325</v>
      </c>
      <c r="C52" s="254" t="s">
        <v>326</v>
      </c>
      <c r="D52" s="157">
        <f t="shared" si="23"/>
        <v>1674.4734650239998</v>
      </c>
      <c r="E52" s="158">
        <f t="shared" si="25"/>
        <v>514.64722307600005</v>
      </c>
      <c r="F52" s="159">
        <f>SUM(F53:F57)</f>
        <v>108.96709000000001</v>
      </c>
      <c r="G52" s="160">
        <f>SUM(G53:G57)</f>
        <v>73.117869999999996</v>
      </c>
      <c r="H52" s="161">
        <f>SUM(H53:H57)</f>
        <v>332.56226307600002</v>
      </c>
      <c r="I52" s="158">
        <f t="shared" si="15"/>
        <v>979.22945194799991</v>
      </c>
      <c r="J52" s="159">
        <f t="shared" ref="J52:Q52" si="30">SUM(J53:J57)</f>
        <v>433.77905210799997</v>
      </c>
      <c r="K52" s="160">
        <f t="shared" si="30"/>
        <v>405.77779983999994</v>
      </c>
      <c r="L52" s="160">
        <f t="shared" si="30"/>
        <v>139.67259999999999</v>
      </c>
      <c r="M52" s="157">
        <f t="shared" si="30"/>
        <v>41.762190000000004</v>
      </c>
      <c r="N52" s="158">
        <f>SUM(O52:P52)</f>
        <v>125.2105</v>
      </c>
      <c r="O52" s="163">
        <f t="shared" si="30"/>
        <v>125.2105</v>
      </c>
      <c r="P52" s="161">
        <f t="shared" si="30"/>
        <v>0</v>
      </c>
      <c r="Q52" s="158">
        <f t="shared" si="30"/>
        <v>13.624099999999999</v>
      </c>
    </row>
    <row r="53" spans="2:17" x14ac:dyDescent="0.25">
      <c r="B53" s="273" t="s">
        <v>327</v>
      </c>
      <c r="C53" s="274" t="s">
        <v>328</v>
      </c>
      <c r="D53" s="219">
        <f t="shared" si="23"/>
        <v>1629.09112</v>
      </c>
      <c r="E53" s="217">
        <f t="shared" si="25"/>
        <v>501.21387000000004</v>
      </c>
      <c r="F53" s="256">
        <v>106.58714000000001</v>
      </c>
      <c r="G53" s="96">
        <v>71.29773999999999</v>
      </c>
      <c r="H53" s="257">
        <v>323.32899000000003</v>
      </c>
      <c r="I53" s="217">
        <f t="shared" si="15"/>
        <v>952.75954000000002</v>
      </c>
      <c r="J53" s="256">
        <v>423.63646999999997</v>
      </c>
      <c r="K53" s="96">
        <v>392.84139999999996</v>
      </c>
      <c r="L53" s="96">
        <v>136.28167000000002</v>
      </c>
      <c r="M53" s="258">
        <v>40.891500000000001</v>
      </c>
      <c r="N53" s="217">
        <f>SUM(O53:P53)</f>
        <v>120.83895000000001</v>
      </c>
      <c r="O53" s="259">
        <v>120.83895000000001</v>
      </c>
      <c r="P53" s="257">
        <v>0</v>
      </c>
      <c r="Q53" s="255">
        <v>13.387259999999998</v>
      </c>
    </row>
    <row r="54" spans="2:17" x14ac:dyDescent="0.25">
      <c r="B54" s="273" t="s">
        <v>329</v>
      </c>
      <c r="C54" s="274" t="s">
        <v>330</v>
      </c>
      <c r="D54" s="219">
        <f t="shared" si="23"/>
        <v>28.707235024000003</v>
      </c>
      <c r="E54" s="217">
        <f t="shared" si="25"/>
        <v>8.8429730759999998</v>
      </c>
      <c r="F54" s="256">
        <v>1.8839699999999999</v>
      </c>
      <c r="G54" s="96">
        <v>1.25671</v>
      </c>
      <c r="H54" s="257">
        <v>5.7022930760000001</v>
      </c>
      <c r="I54" s="217">
        <f t="shared" si="15"/>
        <v>16.777021948000002</v>
      </c>
      <c r="J54" s="256">
        <v>7.4648021080000007</v>
      </c>
      <c r="K54" s="96">
        <v>6.918449840000001</v>
      </c>
      <c r="L54" s="96">
        <v>2.39377</v>
      </c>
      <c r="M54" s="258">
        <v>0.72380999999999995</v>
      </c>
      <c r="N54" s="217">
        <f t="shared" ref="N54:N57" si="31">SUM(O54:P54)</f>
        <v>2.1265899999999998</v>
      </c>
      <c r="O54" s="259">
        <v>2.1265899999999998</v>
      </c>
      <c r="P54" s="257">
        <v>0</v>
      </c>
      <c r="Q54" s="255">
        <v>0.23684000000000002</v>
      </c>
    </row>
    <row r="55" spans="2:17" x14ac:dyDescent="0.25">
      <c r="B55" s="273" t="s">
        <v>331</v>
      </c>
      <c r="C55" s="274" t="s">
        <v>332</v>
      </c>
      <c r="D55" s="219">
        <f t="shared" si="23"/>
        <v>11.71081</v>
      </c>
      <c r="E55" s="217">
        <f t="shared" si="25"/>
        <v>3.4503700000000004</v>
      </c>
      <c r="F55" s="256">
        <v>0.11312999999999999</v>
      </c>
      <c r="G55" s="96">
        <v>0.43747000000000003</v>
      </c>
      <c r="H55" s="257">
        <v>2.8997700000000002</v>
      </c>
      <c r="I55" s="217">
        <f t="shared" si="15"/>
        <v>6.4055000000000009</v>
      </c>
      <c r="J55" s="256">
        <v>1.87158</v>
      </c>
      <c r="K55" s="96">
        <v>3.7856600000000005</v>
      </c>
      <c r="L55" s="96">
        <v>0.74826000000000004</v>
      </c>
      <c r="M55" s="258">
        <v>9.9580000000000002E-2</v>
      </c>
      <c r="N55" s="217">
        <f t="shared" si="31"/>
        <v>1.7553599999999998</v>
      </c>
      <c r="O55" s="259">
        <v>1.7553599999999998</v>
      </c>
      <c r="P55" s="257">
        <v>0</v>
      </c>
      <c r="Q55" s="255">
        <v>0</v>
      </c>
    </row>
    <row r="56" spans="2:17" x14ac:dyDescent="0.25">
      <c r="B56" s="273" t="s">
        <v>333</v>
      </c>
      <c r="C56" s="264" t="s">
        <v>334</v>
      </c>
      <c r="D56" s="219">
        <f>E56+I56+M56+N56+Q56</f>
        <v>0</v>
      </c>
      <c r="E56" s="217">
        <f t="shared" si="25"/>
        <v>0</v>
      </c>
      <c r="F56" s="256">
        <v>0</v>
      </c>
      <c r="G56" s="96">
        <v>0</v>
      </c>
      <c r="H56" s="257">
        <v>0</v>
      </c>
      <c r="I56" s="217">
        <f t="shared" si="15"/>
        <v>0</v>
      </c>
      <c r="J56" s="256">
        <v>0</v>
      </c>
      <c r="K56" s="96">
        <v>0</v>
      </c>
      <c r="L56" s="96">
        <v>0</v>
      </c>
      <c r="M56" s="258">
        <v>0</v>
      </c>
      <c r="N56" s="217">
        <f t="shared" si="31"/>
        <v>0</v>
      </c>
      <c r="O56" s="259">
        <v>0</v>
      </c>
      <c r="P56" s="257">
        <v>0</v>
      </c>
      <c r="Q56" s="255">
        <v>0</v>
      </c>
    </row>
    <row r="57" spans="2:17" x14ac:dyDescent="0.25">
      <c r="B57" s="273" t="s">
        <v>335</v>
      </c>
      <c r="C57" s="264" t="s">
        <v>336</v>
      </c>
      <c r="D57" s="219">
        <f>E57+I57+M57+N57+Q57</f>
        <v>4.9643000000000006</v>
      </c>
      <c r="E57" s="217">
        <f t="shared" si="25"/>
        <v>1.1400100000000002</v>
      </c>
      <c r="F57" s="256">
        <v>0.38285000000000002</v>
      </c>
      <c r="G57" s="96">
        <v>0.12595000000000001</v>
      </c>
      <c r="H57" s="257">
        <v>0.63121000000000005</v>
      </c>
      <c r="I57" s="217">
        <f t="shared" si="15"/>
        <v>3.2873899999999998</v>
      </c>
      <c r="J57" s="256">
        <v>0.80620000000000003</v>
      </c>
      <c r="K57" s="96">
        <v>2.2322899999999999</v>
      </c>
      <c r="L57" s="96">
        <v>0.24890000000000001</v>
      </c>
      <c r="M57" s="258">
        <v>4.7299999999999995E-2</v>
      </c>
      <c r="N57" s="217">
        <f t="shared" si="31"/>
        <v>0.48960000000000004</v>
      </c>
      <c r="O57" s="259">
        <v>0.48960000000000004</v>
      </c>
      <c r="P57" s="257">
        <v>0</v>
      </c>
      <c r="Q57" s="255">
        <v>0</v>
      </c>
    </row>
    <row r="58" spans="2:17" x14ac:dyDescent="0.25">
      <c r="B58" s="155" t="s">
        <v>337</v>
      </c>
      <c r="C58" s="254" t="s">
        <v>338</v>
      </c>
      <c r="D58" s="157">
        <f t="shared" si="23"/>
        <v>333.60773</v>
      </c>
      <c r="E58" s="158">
        <f t="shared" si="25"/>
        <v>175.25731662479424</v>
      </c>
      <c r="F58" s="159">
        <f>SUM(F59:F64)</f>
        <v>166.42995999999999</v>
      </c>
      <c r="G58" s="160">
        <f>SUM(G59:G64)</f>
        <v>0.13974999999999999</v>
      </c>
      <c r="H58" s="161">
        <f>SUM(H59:H64)</f>
        <v>8.6876066247942454</v>
      </c>
      <c r="I58" s="158">
        <f t="shared" ref="I58:I123" si="32">SUM(J58:L58)</f>
        <v>148.01048337520575</v>
      </c>
      <c r="J58" s="159">
        <f t="shared" ref="J58:Q58" si="33">SUM(J59:J64)</f>
        <v>8.9543297332152179</v>
      </c>
      <c r="K58" s="160">
        <f t="shared" si="33"/>
        <v>134.43915276863356</v>
      </c>
      <c r="L58" s="160">
        <f t="shared" si="33"/>
        <v>4.6170008733569725</v>
      </c>
      <c r="M58" s="157">
        <f t="shared" si="33"/>
        <v>10.316520000000001</v>
      </c>
      <c r="N58" s="158">
        <f>SUM(O58:P58)</f>
        <v>2.341E-2</v>
      </c>
      <c r="O58" s="163">
        <f t="shared" si="33"/>
        <v>2.341E-2</v>
      </c>
      <c r="P58" s="161">
        <f t="shared" si="33"/>
        <v>0</v>
      </c>
      <c r="Q58" s="158">
        <f t="shared" si="33"/>
        <v>0</v>
      </c>
    </row>
    <row r="59" spans="2:17" x14ac:dyDescent="0.25">
      <c r="B59" s="273" t="s">
        <v>339</v>
      </c>
      <c r="C59" s="274" t="s">
        <v>340</v>
      </c>
      <c r="D59" s="176">
        <f t="shared" si="23"/>
        <v>161.07</v>
      </c>
      <c r="E59" s="217">
        <f t="shared" si="25"/>
        <v>161.07</v>
      </c>
      <c r="F59" s="262">
        <v>161.07</v>
      </c>
      <c r="G59" s="260">
        <v>0</v>
      </c>
      <c r="H59" s="261">
        <v>0</v>
      </c>
      <c r="I59" s="217">
        <f t="shared" si="32"/>
        <v>0</v>
      </c>
      <c r="J59" s="262">
        <v>0</v>
      </c>
      <c r="K59" s="260">
        <v>0</v>
      </c>
      <c r="L59" s="260">
        <v>0</v>
      </c>
      <c r="M59" s="263">
        <v>0</v>
      </c>
      <c r="N59" s="217">
        <f>SUM(O59:P59)</f>
        <v>0</v>
      </c>
      <c r="O59" s="259">
        <v>0</v>
      </c>
      <c r="P59" s="257">
        <v>0</v>
      </c>
      <c r="Q59" s="275">
        <v>0</v>
      </c>
    </row>
    <row r="60" spans="2:17" x14ac:dyDescent="0.25">
      <c r="B60" s="273" t="s">
        <v>341</v>
      </c>
      <c r="C60" s="274" t="s">
        <v>342</v>
      </c>
      <c r="D60" s="176">
        <f t="shared" si="23"/>
        <v>135.39112000000003</v>
      </c>
      <c r="E60" s="217">
        <f t="shared" si="25"/>
        <v>0.29463</v>
      </c>
      <c r="F60" s="262">
        <v>0</v>
      </c>
      <c r="G60" s="260">
        <v>1.4150000000000001E-2</v>
      </c>
      <c r="H60" s="261">
        <v>0.28048000000000001</v>
      </c>
      <c r="I60" s="217">
        <f t="shared" si="32"/>
        <v>127.53313000000001</v>
      </c>
      <c r="J60" s="262">
        <v>0.45335000000000003</v>
      </c>
      <c r="K60" s="260">
        <v>127.01096000000001</v>
      </c>
      <c r="L60" s="260">
        <v>6.8819999999999992E-2</v>
      </c>
      <c r="M60" s="263">
        <v>7.5399500000000002</v>
      </c>
      <c r="N60" s="217">
        <f t="shared" ref="N60:N64" si="34">SUM(O60:P60)</f>
        <v>2.341E-2</v>
      </c>
      <c r="O60" s="259">
        <v>2.341E-2</v>
      </c>
      <c r="P60" s="257">
        <v>0</v>
      </c>
      <c r="Q60" s="275">
        <v>0</v>
      </c>
    </row>
    <row r="61" spans="2:17" x14ac:dyDescent="0.25">
      <c r="B61" s="273" t="s">
        <v>343</v>
      </c>
      <c r="C61" s="274" t="s">
        <v>344</v>
      </c>
      <c r="D61" s="176">
        <f t="shared" si="23"/>
        <v>12.566320000000001</v>
      </c>
      <c r="E61" s="217">
        <f t="shared" si="25"/>
        <v>7.1822600000000003</v>
      </c>
      <c r="F61" s="262">
        <v>5.3599600000000001</v>
      </c>
      <c r="G61" s="260">
        <v>0.12559999999999999</v>
      </c>
      <c r="H61" s="261">
        <v>1.6967000000000001</v>
      </c>
      <c r="I61" s="217">
        <f t="shared" si="32"/>
        <v>5.3840599999999998</v>
      </c>
      <c r="J61" s="262">
        <v>0.88524999999999998</v>
      </c>
      <c r="K61" s="260">
        <v>2.8361100000000001</v>
      </c>
      <c r="L61" s="260">
        <v>1.6627000000000001</v>
      </c>
      <c r="M61" s="263">
        <v>0</v>
      </c>
      <c r="N61" s="217">
        <f t="shared" si="34"/>
        <v>0</v>
      </c>
      <c r="O61" s="259">
        <v>0</v>
      </c>
      <c r="P61" s="257">
        <v>0</v>
      </c>
      <c r="Q61" s="275">
        <v>0</v>
      </c>
    </row>
    <row r="62" spans="2:17" x14ac:dyDescent="0.25">
      <c r="B62" s="273" t="s">
        <v>345</v>
      </c>
      <c r="C62" s="274" t="s">
        <v>346</v>
      </c>
      <c r="D62" s="176">
        <f t="shared" si="23"/>
        <v>0</v>
      </c>
      <c r="E62" s="217">
        <f t="shared" si="25"/>
        <v>0</v>
      </c>
      <c r="F62" s="262">
        <v>0</v>
      </c>
      <c r="G62" s="260">
        <v>0</v>
      </c>
      <c r="H62" s="261">
        <v>0</v>
      </c>
      <c r="I62" s="217">
        <f t="shared" si="32"/>
        <v>0</v>
      </c>
      <c r="J62" s="262">
        <v>0</v>
      </c>
      <c r="K62" s="260">
        <v>0</v>
      </c>
      <c r="L62" s="260">
        <v>0</v>
      </c>
      <c r="M62" s="263">
        <v>0</v>
      </c>
      <c r="N62" s="217">
        <f t="shared" si="34"/>
        <v>0</v>
      </c>
      <c r="O62" s="259">
        <v>0</v>
      </c>
      <c r="P62" s="257">
        <v>0</v>
      </c>
      <c r="Q62" s="275">
        <v>0</v>
      </c>
    </row>
    <row r="63" spans="2:17" x14ac:dyDescent="0.25">
      <c r="B63" s="276" t="s">
        <v>347</v>
      </c>
      <c r="C63" s="264" t="s">
        <v>348</v>
      </c>
      <c r="D63" s="176">
        <f t="shared" si="23"/>
        <v>0</v>
      </c>
      <c r="E63" s="217">
        <f t="shared" si="25"/>
        <v>0</v>
      </c>
      <c r="F63" s="277">
        <v>0</v>
      </c>
      <c r="G63" s="278">
        <v>0</v>
      </c>
      <c r="H63" s="279">
        <v>0</v>
      </c>
      <c r="I63" s="217">
        <f t="shared" si="32"/>
        <v>0</v>
      </c>
      <c r="J63" s="277">
        <v>0</v>
      </c>
      <c r="K63" s="278">
        <v>0</v>
      </c>
      <c r="L63" s="278">
        <v>0</v>
      </c>
      <c r="M63" s="280">
        <v>0</v>
      </c>
      <c r="N63" s="217">
        <f t="shared" si="34"/>
        <v>0</v>
      </c>
      <c r="O63" s="281">
        <v>0</v>
      </c>
      <c r="P63" s="282">
        <v>0</v>
      </c>
      <c r="Q63" s="283">
        <v>0</v>
      </c>
    </row>
    <row r="64" spans="2:17" x14ac:dyDescent="0.25">
      <c r="B64" s="276" t="s">
        <v>349</v>
      </c>
      <c r="C64" s="264" t="s">
        <v>350</v>
      </c>
      <c r="D64" s="185">
        <f t="shared" si="23"/>
        <v>24.580289999999998</v>
      </c>
      <c r="E64" s="227">
        <f t="shared" si="25"/>
        <v>6.7104266247942457</v>
      </c>
      <c r="F64" s="277">
        <v>0</v>
      </c>
      <c r="G64" s="278">
        <v>0</v>
      </c>
      <c r="H64" s="279">
        <v>6.7104266247942457</v>
      </c>
      <c r="I64" s="227">
        <f t="shared" si="32"/>
        <v>15.093293375205754</v>
      </c>
      <c r="J64" s="277">
        <v>7.6157297332152174</v>
      </c>
      <c r="K64" s="278">
        <v>4.5920827686335652</v>
      </c>
      <c r="L64" s="278">
        <v>2.8854808733569723</v>
      </c>
      <c r="M64" s="280">
        <v>2.7765699999999995</v>
      </c>
      <c r="N64" s="217">
        <f t="shared" si="34"/>
        <v>0</v>
      </c>
      <c r="O64" s="281">
        <v>0</v>
      </c>
      <c r="P64" s="282">
        <v>0</v>
      </c>
      <c r="Q64" s="283">
        <v>0</v>
      </c>
    </row>
    <row r="65" spans="2:17" x14ac:dyDescent="0.25">
      <c r="B65" s="155" t="s">
        <v>351</v>
      </c>
      <c r="C65" s="254" t="s">
        <v>352</v>
      </c>
      <c r="D65" s="157">
        <f t="shared" si="23"/>
        <v>0</v>
      </c>
      <c r="E65" s="158">
        <f t="shared" si="25"/>
        <v>0</v>
      </c>
      <c r="F65" s="159">
        <f>F66+F67</f>
        <v>0</v>
      </c>
      <c r="G65" s="160">
        <f>G66+G67</f>
        <v>0</v>
      </c>
      <c r="H65" s="161">
        <f>H66+H67</f>
        <v>0</v>
      </c>
      <c r="I65" s="158">
        <f t="shared" si="32"/>
        <v>0</v>
      </c>
      <c r="J65" s="159">
        <f t="shared" ref="J65:Q65" si="35">J66+J67</f>
        <v>0</v>
      </c>
      <c r="K65" s="160">
        <f t="shared" si="35"/>
        <v>0</v>
      </c>
      <c r="L65" s="160">
        <f t="shared" si="35"/>
        <v>0</v>
      </c>
      <c r="M65" s="157">
        <f t="shared" si="35"/>
        <v>0</v>
      </c>
      <c r="N65" s="158">
        <f>SUM(O65:P65)</f>
        <v>0</v>
      </c>
      <c r="O65" s="163">
        <f t="shared" si="35"/>
        <v>0</v>
      </c>
      <c r="P65" s="161">
        <f t="shared" si="35"/>
        <v>0</v>
      </c>
      <c r="Q65" s="158">
        <f t="shared" si="35"/>
        <v>0</v>
      </c>
    </row>
    <row r="66" spans="2:17" x14ac:dyDescent="0.25">
      <c r="B66" s="273" t="s">
        <v>353</v>
      </c>
      <c r="C66" s="274" t="s">
        <v>354</v>
      </c>
      <c r="D66" s="176">
        <f t="shared" si="23"/>
        <v>0</v>
      </c>
      <c r="E66" s="177">
        <f t="shared" si="25"/>
        <v>0</v>
      </c>
      <c r="F66" s="284">
        <v>0</v>
      </c>
      <c r="G66" s="285">
        <v>0</v>
      </c>
      <c r="H66" s="286">
        <v>0</v>
      </c>
      <c r="I66" s="177">
        <f t="shared" si="32"/>
        <v>0</v>
      </c>
      <c r="J66" s="284">
        <v>0</v>
      </c>
      <c r="K66" s="285">
        <v>0</v>
      </c>
      <c r="L66" s="285">
        <v>0</v>
      </c>
      <c r="M66" s="287">
        <v>0</v>
      </c>
      <c r="N66" s="177">
        <f>SUM(O66:P66)</f>
        <v>0</v>
      </c>
      <c r="O66" s="288">
        <v>0</v>
      </c>
      <c r="P66" s="286">
        <v>0</v>
      </c>
      <c r="Q66" s="289">
        <v>0</v>
      </c>
    </row>
    <row r="67" spans="2:17" x14ac:dyDescent="0.25">
      <c r="B67" s="276" t="s">
        <v>355</v>
      </c>
      <c r="C67" s="264" t="s">
        <v>356</v>
      </c>
      <c r="D67" s="185">
        <f t="shared" si="23"/>
        <v>0</v>
      </c>
      <c r="E67" s="186">
        <f t="shared" si="25"/>
        <v>0</v>
      </c>
      <c r="F67" s="290">
        <v>0</v>
      </c>
      <c r="G67" s="291">
        <v>0</v>
      </c>
      <c r="H67" s="292">
        <v>0</v>
      </c>
      <c r="I67" s="186">
        <f t="shared" si="32"/>
        <v>0</v>
      </c>
      <c r="J67" s="290">
        <v>0</v>
      </c>
      <c r="K67" s="291">
        <v>0</v>
      </c>
      <c r="L67" s="291">
        <v>0</v>
      </c>
      <c r="M67" s="293">
        <v>0</v>
      </c>
      <c r="N67" s="177">
        <f>SUM(O67:P67)</f>
        <v>0</v>
      </c>
      <c r="O67" s="294">
        <v>0</v>
      </c>
      <c r="P67" s="292">
        <v>0</v>
      </c>
      <c r="Q67" s="295">
        <v>0</v>
      </c>
    </row>
    <row r="68" spans="2:17" x14ac:dyDescent="0.25">
      <c r="B68" s="155" t="s">
        <v>357</v>
      </c>
      <c r="C68" s="254" t="s">
        <v>358</v>
      </c>
      <c r="D68" s="157">
        <f t="shared" si="23"/>
        <v>1.9684299999999999</v>
      </c>
      <c r="E68" s="158">
        <f t="shared" si="25"/>
        <v>0.49575999999999998</v>
      </c>
      <c r="F68" s="159">
        <f>SUM(F69:F82)</f>
        <v>0.17</v>
      </c>
      <c r="G68" s="160">
        <f>SUM(G69:G82)</f>
        <v>0.31190000000000001</v>
      </c>
      <c r="H68" s="161">
        <f>SUM(H69:H82)</f>
        <v>1.3859999999999999E-2</v>
      </c>
      <c r="I68" s="158">
        <f t="shared" si="32"/>
        <v>0.88488999999999995</v>
      </c>
      <c r="J68" s="159">
        <f t="shared" ref="J68:Q68" si="36">SUM(J69:J82)</f>
        <v>0.06</v>
      </c>
      <c r="K68" s="160">
        <f t="shared" si="36"/>
        <v>0.8248899999999999</v>
      </c>
      <c r="L68" s="160">
        <f t="shared" si="36"/>
        <v>0</v>
      </c>
      <c r="M68" s="157">
        <f t="shared" si="36"/>
        <v>2.759E-2</v>
      </c>
      <c r="N68" s="158">
        <f>SUM(O68:P68)</f>
        <v>0.56018999999999997</v>
      </c>
      <c r="O68" s="163">
        <f t="shared" si="36"/>
        <v>0.56018999999999997</v>
      </c>
      <c r="P68" s="161">
        <f t="shared" si="36"/>
        <v>0</v>
      </c>
      <c r="Q68" s="158">
        <f t="shared" si="36"/>
        <v>0</v>
      </c>
    </row>
    <row r="69" spans="2:17" x14ac:dyDescent="0.25">
      <c r="B69" s="273" t="s">
        <v>359</v>
      </c>
      <c r="C69" s="274" t="s">
        <v>360</v>
      </c>
      <c r="D69" s="176">
        <f t="shared" si="23"/>
        <v>0</v>
      </c>
      <c r="E69" s="177">
        <f t="shared" si="25"/>
        <v>0</v>
      </c>
      <c r="F69" s="284">
        <v>0</v>
      </c>
      <c r="G69" s="285">
        <v>0</v>
      </c>
      <c r="H69" s="286">
        <v>0</v>
      </c>
      <c r="I69" s="177">
        <f t="shared" si="32"/>
        <v>0</v>
      </c>
      <c r="J69" s="284">
        <v>0</v>
      </c>
      <c r="K69" s="285">
        <v>0</v>
      </c>
      <c r="L69" s="285">
        <v>0</v>
      </c>
      <c r="M69" s="287">
        <v>0</v>
      </c>
      <c r="N69" s="177">
        <f>SUM(O69:P69)</f>
        <v>0</v>
      </c>
      <c r="O69" s="296">
        <v>0</v>
      </c>
      <c r="P69" s="297">
        <v>0</v>
      </c>
      <c r="Q69" s="289">
        <v>0</v>
      </c>
    </row>
    <row r="70" spans="2:17" x14ac:dyDescent="0.25">
      <c r="B70" s="273" t="s">
        <v>361</v>
      </c>
      <c r="C70" s="274" t="s">
        <v>362</v>
      </c>
      <c r="D70" s="176">
        <f t="shared" si="23"/>
        <v>0</v>
      </c>
      <c r="E70" s="177">
        <f t="shared" si="25"/>
        <v>0</v>
      </c>
      <c r="F70" s="284">
        <v>0</v>
      </c>
      <c r="G70" s="285">
        <v>0</v>
      </c>
      <c r="H70" s="286">
        <v>0</v>
      </c>
      <c r="I70" s="177">
        <f t="shared" si="32"/>
        <v>0</v>
      </c>
      <c r="J70" s="284">
        <v>0</v>
      </c>
      <c r="K70" s="285">
        <v>0</v>
      </c>
      <c r="L70" s="285">
        <v>0</v>
      </c>
      <c r="M70" s="287">
        <v>0</v>
      </c>
      <c r="N70" s="177">
        <f t="shared" ref="N70:N82" si="37">SUM(O70:P70)</f>
        <v>0</v>
      </c>
      <c r="O70" s="296">
        <v>0</v>
      </c>
      <c r="P70" s="297">
        <v>0</v>
      </c>
      <c r="Q70" s="289">
        <v>0</v>
      </c>
    </row>
    <row r="71" spans="2:17" x14ac:dyDescent="0.25">
      <c r="B71" s="273" t="s">
        <v>363</v>
      </c>
      <c r="C71" s="274" t="s">
        <v>364</v>
      </c>
      <c r="D71" s="176">
        <f t="shared" si="23"/>
        <v>0</v>
      </c>
      <c r="E71" s="177">
        <f t="shared" si="25"/>
        <v>0</v>
      </c>
      <c r="F71" s="284">
        <v>0</v>
      </c>
      <c r="G71" s="285">
        <v>0</v>
      </c>
      <c r="H71" s="286">
        <v>0</v>
      </c>
      <c r="I71" s="177">
        <f t="shared" si="32"/>
        <v>0</v>
      </c>
      <c r="J71" s="284">
        <v>0</v>
      </c>
      <c r="K71" s="285">
        <v>0</v>
      </c>
      <c r="L71" s="285">
        <v>0</v>
      </c>
      <c r="M71" s="287">
        <v>0</v>
      </c>
      <c r="N71" s="177">
        <f t="shared" si="37"/>
        <v>0</v>
      </c>
      <c r="O71" s="296">
        <v>0</v>
      </c>
      <c r="P71" s="297">
        <v>0</v>
      </c>
      <c r="Q71" s="289">
        <v>0</v>
      </c>
    </row>
    <row r="72" spans="2:17" x14ac:dyDescent="0.25">
      <c r="B72" s="273" t="s">
        <v>365</v>
      </c>
      <c r="C72" s="274" t="s">
        <v>366</v>
      </c>
      <c r="D72" s="176">
        <f t="shared" si="23"/>
        <v>0</v>
      </c>
      <c r="E72" s="177">
        <f t="shared" si="25"/>
        <v>0</v>
      </c>
      <c r="F72" s="284">
        <v>0</v>
      </c>
      <c r="G72" s="285">
        <v>0</v>
      </c>
      <c r="H72" s="286">
        <v>0</v>
      </c>
      <c r="I72" s="177">
        <f t="shared" si="32"/>
        <v>0</v>
      </c>
      <c r="J72" s="284">
        <v>0</v>
      </c>
      <c r="K72" s="285">
        <v>0</v>
      </c>
      <c r="L72" s="285">
        <v>0</v>
      </c>
      <c r="M72" s="287">
        <v>0</v>
      </c>
      <c r="N72" s="177">
        <f t="shared" si="37"/>
        <v>0</v>
      </c>
      <c r="O72" s="296">
        <v>0</v>
      </c>
      <c r="P72" s="297">
        <v>0</v>
      </c>
      <c r="Q72" s="289">
        <v>0</v>
      </c>
    </row>
    <row r="73" spans="2:17" x14ac:dyDescent="0.25">
      <c r="B73" s="273" t="s">
        <v>367</v>
      </c>
      <c r="C73" s="274" t="s">
        <v>368</v>
      </c>
      <c r="D73" s="176">
        <f t="shared" si="23"/>
        <v>0.12389</v>
      </c>
      <c r="E73" s="177">
        <f t="shared" si="25"/>
        <v>0</v>
      </c>
      <c r="F73" s="284">
        <v>0</v>
      </c>
      <c r="G73" s="285">
        <v>0</v>
      </c>
      <c r="H73" s="286">
        <v>0</v>
      </c>
      <c r="I73" s="177">
        <f t="shared" si="32"/>
        <v>0.12389</v>
      </c>
      <c r="J73" s="284">
        <v>0</v>
      </c>
      <c r="K73" s="285">
        <v>0.12389</v>
      </c>
      <c r="L73" s="285">
        <v>0</v>
      </c>
      <c r="M73" s="287">
        <v>0</v>
      </c>
      <c r="N73" s="177">
        <f t="shared" si="37"/>
        <v>0</v>
      </c>
      <c r="O73" s="296">
        <v>0</v>
      </c>
      <c r="P73" s="297">
        <v>0</v>
      </c>
      <c r="Q73" s="289">
        <v>0</v>
      </c>
    </row>
    <row r="74" spans="2:17" x14ac:dyDescent="0.25">
      <c r="B74" s="273" t="s">
        <v>369</v>
      </c>
      <c r="C74" s="274" t="s">
        <v>370</v>
      </c>
      <c r="D74" s="176">
        <f t="shared" si="23"/>
        <v>0.32190000000000002</v>
      </c>
      <c r="E74" s="177">
        <f t="shared" si="25"/>
        <v>0.18690000000000001</v>
      </c>
      <c r="F74" s="284">
        <v>0</v>
      </c>
      <c r="G74" s="285">
        <v>0.18690000000000001</v>
      </c>
      <c r="H74" s="286">
        <v>0</v>
      </c>
      <c r="I74" s="177">
        <f t="shared" si="32"/>
        <v>0</v>
      </c>
      <c r="J74" s="284">
        <v>0</v>
      </c>
      <c r="K74" s="285">
        <v>0</v>
      </c>
      <c r="L74" s="285">
        <v>0</v>
      </c>
      <c r="M74" s="287">
        <v>0</v>
      </c>
      <c r="N74" s="177">
        <f t="shared" si="37"/>
        <v>0.13500000000000001</v>
      </c>
      <c r="O74" s="296">
        <v>0.13500000000000001</v>
      </c>
      <c r="P74" s="297">
        <v>0</v>
      </c>
      <c r="Q74" s="289">
        <v>0</v>
      </c>
    </row>
    <row r="75" spans="2:17" x14ac:dyDescent="0.25">
      <c r="B75" s="273" t="s">
        <v>371</v>
      </c>
      <c r="C75" s="274" t="s">
        <v>372</v>
      </c>
      <c r="D75" s="176">
        <f t="shared" si="23"/>
        <v>0.41332000000000002</v>
      </c>
      <c r="E75" s="177">
        <f t="shared" si="25"/>
        <v>0</v>
      </c>
      <c r="F75" s="284">
        <v>0</v>
      </c>
      <c r="G75" s="285">
        <v>0</v>
      </c>
      <c r="H75" s="286">
        <v>0</v>
      </c>
      <c r="I75" s="177">
        <f t="shared" si="32"/>
        <v>0.41332000000000002</v>
      </c>
      <c r="J75" s="284">
        <v>0</v>
      </c>
      <c r="K75" s="285">
        <v>0.41332000000000002</v>
      </c>
      <c r="L75" s="285">
        <v>0</v>
      </c>
      <c r="M75" s="287">
        <v>0</v>
      </c>
      <c r="N75" s="177">
        <f t="shared" si="37"/>
        <v>0</v>
      </c>
      <c r="O75" s="296">
        <v>0</v>
      </c>
      <c r="P75" s="297">
        <v>0</v>
      </c>
      <c r="Q75" s="289">
        <v>0</v>
      </c>
    </row>
    <row r="76" spans="2:17" x14ac:dyDescent="0.25">
      <c r="B76" s="273" t="s">
        <v>373</v>
      </c>
      <c r="C76" s="274" t="s">
        <v>374</v>
      </c>
      <c r="D76" s="176">
        <f t="shared" si="23"/>
        <v>0</v>
      </c>
      <c r="E76" s="177">
        <f t="shared" si="25"/>
        <v>0</v>
      </c>
      <c r="F76" s="284">
        <v>0</v>
      </c>
      <c r="G76" s="285">
        <v>0</v>
      </c>
      <c r="H76" s="286">
        <v>0</v>
      </c>
      <c r="I76" s="177">
        <f t="shared" si="32"/>
        <v>0</v>
      </c>
      <c r="J76" s="284">
        <v>0</v>
      </c>
      <c r="K76" s="285">
        <v>0</v>
      </c>
      <c r="L76" s="285">
        <v>0</v>
      </c>
      <c r="M76" s="287">
        <v>0</v>
      </c>
      <c r="N76" s="177">
        <f t="shared" si="37"/>
        <v>0</v>
      </c>
      <c r="O76" s="296">
        <v>0</v>
      </c>
      <c r="P76" s="297">
        <v>0</v>
      </c>
      <c r="Q76" s="289">
        <v>0</v>
      </c>
    </row>
    <row r="77" spans="2:17" x14ac:dyDescent="0.25">
      <c r="B77" s="273" t="s">
        <v>375</v>
      </c>
      <c r="C77" s="274" t="s">
        <v>376</v>
      </c>
      <c r="D77" s="176">
        <f t="shared" si="23"/>
        <v>0.28767999999999999</v>
      </c>
      <c r="E77" s="177">
        <f t="shared" si="25"/>
        <v>0</v>
      </c>
      <c r="F77" s="284">
        <v>0</v>
      </c>
      <c r="G77" s="285">
        <v>0</v>
      </c>
      <c r="H77" s="286">
        <v>0</v>
      </c>
      <c r="I77" s="177">
        <f t="shared" si="32"/>
        <v>0.28767999999999999</v>
      </c>
      <c r="J77" s="284">
        <v>0</v>
      </c>
      <c r="K77" s="285">
        <v>0.28767999999999999</v>
      </c>
      <c r="L77" s="285">
        <v>0</v>
      </c>
      <c r="M77" s="287">
        <v>0</v>
      </c>
      <c r="N77" s="177">
        <f t="shared" si="37"/>
        <v>0</v>
      </c>
      <c r="O77" s="296">
        <v>0</v>
      </c>
      <c r="P77" s="297">
        <v>0</v>
      </c>
      <c r="Q77" s="289">
        <v>0</v>
      </c>
    </row>
    <row r="78" spans="2:17" x14ac:dyDescent="0.25">
      <c r="B78" s="273" t="s">
        <v>377</v>
      </c>
      <c r="C78" s="274" t="s">
        <v>378</v>
      </c>
      <c r="D78" s="176">
        <f t="shared" si="23"/>
        <v>0</v>
      </c>
      <c r="E78" s="177">
        <f t="shared" si="25"/>
        <v>0</v>
      </c>
      <c r="F78" s="284">
        <v>0</v>
      </c>
      <c r="G78" s="285">
        <v>0</v>
      </c>
      <c r="H78" s="286">
        <v>0</v>
      </c>
      <c r="I78" s="177">
        <f t="shared" si="32"/>
        <v>0</v>
      </c>
      <c r="J78" s="284">
        <v>0</v>
      </c>
      <c r="K78" s="285">
        <v>0</v>
      </c>
      <c r="L78" s="285">
        <v>0</v>
      </c>
      <c r="M78" s="287">
        <v>0</v>
      </c>
      <c r="N78" s="177">
        <f t="shared" si="37"/>
        <v>0</v>
      </c>
      <c r="O78" s="296">
        <v>0</v>
      </c>
      <c r="P78" s="297">
        <v>0</v>
      </c>
      <c r="Q78" s="289">
        <v>0</v>
      </c>
    </row>
    <row r="79" spans="2:17" x14ac:dyDescent="0.25">
      <c r="B79" s="273" t="s">
        <v>379</v>
      </c>
      <c r="C79" s="274" t="s">
        <v>380</v>
      </c>
      <c r="D79" s="176">
        <f t="shared" si="23"/>
        <v>0.35500000000000004</v>
      </c>
      <c r="E79" s="177">
        <f t="shared" si="25"/>
        <v>0.29500000000000004</v>
      </c>
      <c r="F79" s="284">
        <v>0.17</v>
      </c>
      <c r="G79" s="285">
        <v>0.125</v>
      </c>
      <c r="H79" s="286">
        <v>0</v>
      </c>
      <c r="I79" s="177">
        <f t="shared" si="32"/>
        <v>0.06</v>
      </c>
      <c r="J79" s="284">
        <v>0.06</v>
      </c>
      <c r="K79" s="285">
        <v>0</v>
      </c>
      <c r="L79" s="285">
        <v>0</v>
      </c>
      <c r="M79" s="287">
        <v>0</v>
      </c>
      <c r="N79" s="177">
        <f t="shared" si="37"/>
        <v>0</v>
      </c>
      <c r="O79" s="296">
        <v>0</v>
      </c>
      <c r="P79" s="297">
        <v>0</v>
      </c>
      <c r="Q79" s="289">
        <v>0</v>
      </c>
    </row>
    <row r="80" spans="2:17" x14ac:dyDescent="0.25">
      <c r="B80" s="273" t="s">
        <v>381</v>
      </c>
      <c r="C80" s="274" t="s">
        <v>382</v>
      </c>
      <c r="D80" s="176">
        <f t="shared" si="23"/>
        <v>0</v>
      </c>
      <c r="E80" s="177">
        <f t="shared" si="25"/>
        <v>0</v>
      </c>
      <c r="F80" s="284">
        <v>0</v>
      </c>
      <c r="G80" s="285">
        <v>0</v>
      </c>
      <c r="H80" s="286">
        <v>0</v>
      </c>
      <c r="I80" s="177">
        <f t="shared" si="32"/>
        <v>0</v>
      </c>
      <c r="J80" s="284">
        <v>0</v>
      </c>
      <c r="K80" s="285">
        <v>0</v>
      </c>
      <c r="L80" s="285">
        <v>0</v>
      </c>
      <c r="M80" s="287">
        <v>0</v>
      </c>
      <c r="N80" s="177">
        <f t="shared" si="37"/>
        <v>0</v>
      </c>
      <c r="O80" s="296">
        <v>0</v>
      </c>
      <c r="P80" s="297">
        <v>0</v>
      </c>
      <c r="Q80" s="289">
        <v>0</v>
      </c>
    </row>
    <row r="81" spans="1:20" x14ac:dyDescent="0.25">
      <c r="B81" s="273" t="s">
        <v>383</v>
      </c>
      <c r="C81" s="274" t="s">
        <v>384</v>
      </c>
      <c r="D81" s="176">
        <f t="shared" si="23"/>
        <v>0</v>
      </c>
      <c r="E81" s="177">
        <f t="shared" si="25"/>
        <v>0</v>
      </c>
      <c r="F81" s="284">
        <v>0</v>
      </c>
      <c r="G81" s="285">
        <v>0</v>
      </c>
      <c r="H81" s="286">
        <v>0</v>
      </c>
      <c r="I81" s="177">
        <f t="shared" si="32"/>
        <v>0</v>
      </c>
      <c r="J81" s="284">
        <v>0</v>
      </c>
      <c r="K81" s="285">
        <v>0</v>
      </c>
      <c r="L81" s="285">
        <v>0</v>
      </c>
      <c r="M81" s="287">
        <v>0</v>
      </c>
      <c r="N81" s="177">
        <f t="shared" si="37"/>
        <v>0</v>
      </c>
      <c r="O81" s="296">
        <v>0</v>
      </c>
      <c r="P81" s="297">
        <v>0</v>
      </c>
      <c r="Q81" s="289">
        <v>0</v>
      </c>
    </row>
    <row r="82" spans="1:20" x14ac:dyDescent="0.25">
      <c r="B82" s="298" t="s">
        <v>385</v>
      </c>
      <c r="C82" s="299" t="s">
        <v>386</v>
      </c>
      <c r="D82" s="300">
        <f t="shared" si="23"/>
        <v>0.46664</v>
      </c>
      <c r="E82" s="301">
        <f t="shared" si="25"/>
        <v>1.3859999999999999E-2</v>
      </c>
      <c r="F82" s="302">
        <v>0</v>
      </c>
      <c r="G82" s="303">
        <v>0</v>
      </c>
      <c r="H82" s="304">
        <v>1.3859999999999999E-2</v>
      </c>
      <c r="I82" s="301">
        <f t="shared" si="32"/>
        <v>0</v>
      </c>
      <c r="J82" s="302">
        <v>0</v>
      </c>
      <c r="K82" s="303">
        <v>0</v>
      </c>
      <c r="L82" s="303">
        <v>0</v>
      </c>
      <c r="M82" s="305">
        <v>2.759E-2</v>
      </c>
      <c r="N82" s="177">
        <f t="shared" si="37"/>
        <v>0.42519000000000001</v>
      </c>
      <c r="O82" s="306">
        <v>0.42519000000000001</v>
      </c>
      <c r="P82" s="307">
        <v>0</v>
      </c>
      <c r="Q82" s="308">
        <v>0</v>
      </c>
    </row>
    <row r="83" spans="1:20" x14ac:dyDescent="0.25">
      <c r="B83" s="309" t="s">
        <v>387</v>
      </c>
      <c r="C83" s="310" t="s">
        <v>388</v>
      </c>
      <c r="D83" s="311">
        <f t="shared" si="23"/>
        <v>0</v>
      </c>
      <c r="E83" s="312">
        <f t="shared" si="25"/>
        <v>0</v>
      </c>
      <c r="F83" s="313">
        <v>0</v>
      </c>
      <c r="G83" s="314">
        <v>0</v>
      </c>
      <c r="H83" s="315">
        <v>0</v>
      </c>
      <c r="I83" s="312">
        <f t="shared" si="32"/>
        <v>0</v>
      </c>
      <c r="J83" s="313">
        <v>0</v>
      </c>
      <c r="K83" s="314">
        <v>0</v>
      </c>
      <c r="L83" s="314">
        <v>0</v>
      </c>
      <c r="M83" s="316">
        <v>0</v>
      </c>
      <c r="N83" s="312">
        <f>SUM(O83:P83)</f>
        <v>0</v>
      </c>
      <c r="O83" s="317">
        <v>0</v>
      </c>
      <c r="P83" s="318">
        <v>0</v>
      </c>
      <c r="Q83" s="319">
        <v>0</v>
      </c>
    </row>
    <row r="84" spans="1:20" x14ac:dyDescent="0.25">
      <c r="A84" s="320"/>
      <c r="B84" s="155" t="s">
        <v>389</v>
      </c>
      <c r="C84" s="215" t="s">
        <v>390</v>
      </c>
      <c r="D84" s="157">
        <f t="shared" si="23"/>
        <v>287.11887000000002</v>
      </c>
      <c r="E84" s="158">
        <f t="shared" si="25"/>
        <v>144.07225</v>
      </c>
      <c r="F84" s="159">
        <f>SUM(F85:F91)</f>
        <v>16.761620000000001</v>
      </c>
      <c r="G84" s="160">
        <f>SUM(G85:G91)</f>
        <v>2.2200000000000002</v>
      </c>
      <c r="H84" s="161">
        <f>SUM(H85:H91)</f>
        <v>125.09062999999999</v>
      </c>
      <c r="I84" s="158">
        <f t="shared" si="32"/>
        <v>124.00344</v>
      </c>
      <c r="J84" s="159">
        <f t="shared" ref="J84:Q84" si="38">SUM(J85:J91)</f>
        <v>97.884289999999993</v>
      </c>
      <c r="K84" s="160">
        <f t="shared" si="38"/>
        <v>25.362749999999998</v>
      </c>
      <c r="L84" s="160">
        <f t="shared" si="38"/>
        <v>0.75640000000000007</v>
      </c>
      <c r="M84" s="157">
        <f t="shared" si="38"/>
        <v>18.862780000000001</v>
      </c>
      <c r="N84" s="158">
        <f>SUM(O84:P84)</f>
        <v>0.1804</v>
      </c>
      <c r="O84" s="163">
        <f t="shared" si="38"/>
        <v>0.1804</v>
      </c>
      <c r="P84" s="161">
        <f t="shared" si="38"/>
        <v>0</v>
      </c>
      <c r="Q84" s="158">
        <f t="shared" si="38"/>
        <v>0</v>
      </c>
    </row>
    <row r="85" spans="1:20" x14ac:dyDescent="0.25">
      <c r="A85" s="320"/>
      <c r="B85" s="321" t="s">
        <v>391</v>
      </c>
      <c r="C85" s="322" t="s">
        <v>392</v>
      </c>
      <c r="D85" s="323">
        <f t="shared" si="23"/>
        <v>2.4099600000000003</v>
      </c>
      <c r="E85" s="324">
        <f t="shared" si="25"/>
        <v>3.193E-2</v>
      </c>
      <c r="F85" s="325">
        <v>0</v>
      </c>
      <c r="G85" s="326">
        <v>0</v>
      </c>
      <c r="H85" s="327">
        <v>3.193E-2</v>
      </c>
      <c r="I85" s="324">
        <f t="shared" si="32"/>
        <v>2.3780300000000003</v>
      </c>
      <c r="J85" s="325">
        <v>1.4469400000000001</v>
      </c>
      <c r="K85" s="326">
        <v>0.93109000000000008</v>
      </c>
      <c r="L85" s="326">
        <v>0</v>
      </c>
      <c r="M85" s="328">
        <v>0</v>
      </c>
      <c r="N85" s="324">
        <f>SUM(O85:P85)</f>
        <v>0</v>
      </c>
      <c r="O85" s="329">
        <v>0</v>
      </c>
      <c r="P85" s="330">
        <v>0</v>
      </c>
      <c r="Q85" s="331">
        <v>0</v>
      </c>
    </row>
    <row r="86" spans="1:20" x14ac:dyDescent="0.25">
      <c r="A86" s="320"/>
      <c r="B86" s="321" t="s">
        <v>393</v>
      </c>
      <c r="C86" s="322" t="s">
        <v>394</v>
      </c>
      <c r="D86" s="323">
        <f t="shared" si="23"/>
        <v>8.5619399999999999</v>
      </c>
      <c r="E86" s="324">
        <f t="shared" si="25"/>
        <v>0.5514</v>
      </c>
      <c r="F86" s="325">
        <v>0</v>
      </c>
      <c r="G86" s="326">
        <v>0</v>
      </c>
      <c r="H86" s="327">
        <v>0.5514</v>
      </c>
      <c r="I86" s="324">
        <f t="shared" si="32"/>
        <v>7.7884500000000001</v>
      </c>
      <c r="J86" s="325">
        <v>7.5793299999999997</v>
      </c>
      <c r="K86" s="326">
        <v>0.15215999999999999</v>
      </c>
      <c r="L86" s="326">
        <v>5.6960000000000004E-2</v>
      </c>
      <c r="M86" s="328">
        <v>4.1689999999999998E-2</v>
      </c>
      <c r="N86" s="324">
        <f t="shared" ref="N86:N91" si="39">SUM(O86:P86)</f>
        <v>0.1804</v>
      </c>
      <c r="O86" s="329">
        <v>0.1804</v>
      </c>
      <c r="P86" s="330">
        <v>0</v>
      </c>
      <c r="Q86" s="331">
        <v>0</v>
      </c>
    </row>
    <row r="87" spans="1:20" x14ac:dyDescent="0.25">
      <c r="A87" s="320"/>
      <c r="B87" s="332" t="s">
        <v>395</v>
      </c>
      <c r="C87" s="333" t="s">
        <v>396</v>
      </c>
      <c r="D87" s="323">
        <f t="shared" si="23"/>
        <v>45.429139999999997</v>
      </c>
      <c r="E87" s="217">
        <f t="shared" si="25"/>
        <v>35.244869999999999</v>
      </c>
      <c r="F87" s="325">
        <v>0</v>
      </c>
      <c r="G87" s="326">
        <v>0</v>
      </c>
      <c r="H87" s="327">
        <v>35.244869999999999</v>
      </c>
      <c r="I87" s="217">
        <f t="shared" si="32"/>
        <v>6.51227</v>
      </c>
      <c r="J87" s="325">
        <v>0</v>
      </c>
      <c r="K87" s="326">
        <v>5.8128299999999999</v>
      </c>
      <c r="L87" s="326">
        <v>0.69944000000000006</v>
      </c>
      <c r="M87" s="328">
        <v>3.6720000000000002</v>
      </c>
      <c r="N87" s="324">
        <f t="shared" si="39"/>
        <v>0</v>
      </c>
      <c r="O87" s="329">
        <v>0</v>
      </c>
      <c r="P87" s="330">
        <v>0</v>
      </c>
      <c r="Q87" s="331">
        <v>0</v>
      </c>
    </row>
    <row r="88" spans="1:20" x14ac:dyDescent="0.25">
      <c r="A88" s="320"/>
      <c r="B88" s="334" t="s">
        <v>397</v>
      </c>
      <c r="C88" s="335" t="s">
        <v>398</v>
      </c>
      <c r="D88" s="323">
        <f t="shared" si="23"/>
        <v>230.71782999999999</v>
      </c>
      <c r="E88" s="227">
        <f t="shared" si="25"/>
        <v>108.24404999999999</v>
      </c>
      <c r="F88" s="325">
        <v>16.761620000000001</v>
      </c>
      <c r="G88" s="326">
        <v>2.2200000000000002</v>
      </c>
      <c r="H88" s="327">
        <v>89.262429999999995</v>
      </c>
      <c r="I88" s="227">
        <f t="shared" si="32"/>
        <v>107.32468999999999</v>
      </c>
      <c r="J88" s="325">
        <v>88.858019999999996</v>
      </c>
      <c r="K88" s="326">
        <v>18.466669999999997</v>
      </c>
      <c r="L88" s="326">
        <v>0</v>
      </c>
      <c r="M88" s="328">
        <v>15.149089999999999</v>
      </c>
      <c r="N88" s="324">
        <f t="shared" si="39"/>
        <v>0</v>
      </c>
      <c r="O88" s="329">
        <v>0</v>
      </c>
      <c r="P88" s="330">
        <v>0</v>
      </c>
      <c r="Q88" s="331">
        <v>0</v>
      </c>
    </row>
    <row r="89" spans="1:20" x14ac:dyDescent="0.25">
      <c r="A89" s="320"/>
      <c r="B89" s="334" t="s">
        <v>399</v>
      </c>
      <c r="C89" s="225" t="s">
        <v>400</v>
      </c>
      <c r="D89" s="323">
        <f t="shared" si="23"/>
        <v>0</v>
      </c>
      <c r="E89" s="227">
        <f t="shared" si="25"/>
        <v>0</v>
      </c>
      <c r="F89" s="325">
        <v>0</v>
      </c>
      <c r="G89" s="326">
        <v>0</v>
      </c>
      <c r="H89" s="327">
        <v>0</v>
      </c>
      <c r="I89" s="227">
        <f t="shared" si="32"/>
        <v>0</v>
      </c>
      <c r="J89" s="325">
        <v>0</v>
      </c>
      <c r="K89" s="326">
        <v>0</v>
      </c>
      <c r="L89" s="326">
        <v>0</v>
      </c>
      <c r="M89" s="328">
        <v>0</v>
      </c>
      <c r="N89" s="324">
        <f t="shared" si="39"/>
        <v>0</v>
      </c>
      <c r="O89" s="329">
        <v>0</v>
      </c>
      <c r="P89" s="330">
        <v>0</v>
      </c>
      <c r="Q89" s="331">
        <v>0</v>
      </c>
    </row>
    <row r="90" spans="1:20" x14ac:dyDescent="0.25">
      <c r="A90" s="320"/>
      <c r="B90" s="334" t="s">
        <v>401</v>
      </c>
      <c r="C90" s="225" t="s">
        <v>402</v>
      </c>
      <c r="D90" s="323">
        <f t="shared" si="23"/>
        <v>0</v>
      </c>
      <c r="E90" s="227">
        <f t="shared" si="25"/>
        <v>0</v>
      </c>
      <c r="F90" s="325">
        <v>0</v>
      </c>
      <c r="G90" s="326">
        <v>0</v>
      </c>
      <c r="H90" s="327">
        <v>0</v>
      </c>
      <c r="I90" s="227">
        <f t="shared" si="32"/>
        <v>0</v>
      </c>
      <c r="J90" s="325">
        <v>0</v>
      </c>
      <c r="K90" s="326">
        <v>0</v>
      </c>
      <c r="L90" s="326">
        <v>0</v>
      </c>
      <c r="M90" s="328">
        <v>0</v>
      </c>
      <c r="N90" s="324">
        <f t="shared" si="39"/>
        <v>0</v>
      </c>
      <c r="O90" s="329">
        <v>0</v>
      </c>
      <c r="P90" s="330">
        <v>0</v>
      </c>
      <c r="Q90" s="331">
        <v>0</v>
      </c>
    </row>
    <row r="91" spans="1:20" x14ac:dyDescent="0.25">
      <c r="A91" s="320"/>
      <c r="B91" s="334" t="s">
        <v>403</v>
      </c>
      <c r="C91" s="225" t="s">
        <v>404</v>
      </c>
      <c r="D91" s="323">
        <f t="shared" si="23"/>
        <v>0</v>
      </c>
      <c r="E91" s="227">
        <f t="shared" si="25"/>
        <v>0</v>
      </c>
      <c r="F91" s="336">
        <v>0</v>
      </c>
      <c r="G91" s="337">
        <v>0</v>
      </c>
      <c r="H91" s="282">
        <v>0</v>
      </c>
      <c r="I91" s="227">
        <f t="shared" si="32"/>
        <v>0</v>
      </c>
      <c r="J91" s="336">
        <v>0</v>
      </c>
      <c r="K91" s="337">
        <v>0</v>
      </c>
      <c r="L91" s="337">
        <v>0</v>
      </c>
      <c r="M91" s="338">
        <v>0</v>
      </c>
      <c r="N91" s="324">
        <f t="shared" si="39"/>
        <v>0</v>
      </c>
      <c r="O91" s="339">
        <v>0</v>
      </c>
      <c r="P91" s="279">
        <v>0</v>
      </c>
      <c r="Q91" s="340">
        <v>0</v>
      </c>
    </row>
    <row r="92" spans="1:20" ht="42" customHeight="1" x14ac:dyDescent="0.25">
      <c r="A92" s="320"/>
      <c r="B92" s="138" t="s">
        <v>129</v>
      </c>
      <c r="C92" s="139" t="s">
        <v>405</v>
      </c>
      <c r="D92" s="341">
        <f>D93+D96+D99+D101+D107+D108+D114+D118+D121+D136+D137</f>
        <v>732.00909979898745</v>
      </c>
      <c r="E92" s="138">
        <f t="shared" si="25"/>
        <v>195.42058814926116</v>
      </c>
      <c r="F92" s="242">
        <f>F93+F96+F99+F101+F107+F108+F114+F118+F121+F136+F137</f>
        <v>12.149521441948204</v>
      </c>
      <c r="G92" s="243">
        <f>G93+G96+G99+G101+G107+G108+G114+G118+G121+G136+G137</f>
        <v>22.634281302190082</v>
      </c>
      <c r="H92" s="244">
        <f>H93+H96+H99+H101+H107+H108+H114+H118+H121+H136+H137</f>
        <v>160.63678540512288</v>
      </c>
      <c r="I92" s="138">
        <f t="shared" si="32"/>
        <v>464.95113860434469</v>
      </c>
      <c r="J92" s="242">
        <f t="shared" ref="J92:Q92" si="40">J93+J96+J99+J101+J107+J108+J114+J118+J121+J136+J137</f>
        <v>239.29875373160547</v>
      </c>
      <c r="K92" s="243">
        <f t="shared" si="40"/>
        <v>148.16330405439962</v>
      </c>
      <c r="L92" s="243">
        <f t="shared" si="40"/>
        <v>77.489080818339602</v>
      </c>
      <c r="M92" s="241">
        <f t="shared" si="40"/>
        <v>67.775965234983815</v>
      </c>
      <c r="N92" s="138">
        <f t="shared" ref="N92:N102" si="41">SUM(O92:P92)</f>
        <v>1.0097390382057245</v>
      </c>
      <c r="O92" s="246">
        <f t="shared" si="40"/>
        <v>1.0097390382057245</v>
      </c>
      <c r="P92" s="244">
        <f t="shared" si="40"/>
        <v>0</v>
      </c>
      <c r="Q92" s="138">
        <f t="shared" si="40"/>
        <v>2.8516687721920797</v>
      </c>
      <c r="R92" s="342"/>
      <c r="S92" s="343"/>
    </row>
    <row r="93" spans="1:20" x14ac:dyDescent="0.25">
      <c r="B93" s="147" t="s">
        <v>131</v>
      </c>
      <c r="C93" s="344" t="s">
        <v>295</v>
      </c>
      <c r="D93" s="345">
        <f>D94+D95</f>
        <v>18.093809999999998</v>
      </c>
      <c r="E93" s="346">
        <f t="shared" si="25"/>
        <v>4.8304085195552293</v>
      </c>
      <c r="F93" s="347">
        <f>F94+F95</f>
        <v>0.30031202156080211</v>
      </c>
      <c r="G93" s="348">
        <f>G94+G95</f>
        <v>0.55947444571500715</v>
      </c>
      <c r="H93" s="349">
        <f>H94+H95</f>
        <v>3.9706220522794196</v>
      </c>
      <c r="I93" s="346">
        <f t="shared" si="32"/>
        <v>11.492668005767753</v>
      </c>
      <c r="J93" s="347">
        <f t="shared" ref="J93:Q93" si="42">J94+J95</f>
        <v>5.9149895601645488</v>
      </c>
      <c r="K93" s="348">
        <f t="shared" si="42"/>
        <v>3.6623023856789545</v>
      </c>
      <c r="L93" s="348">
        <f t="shared" si="42"/>
        <v>1.9153760599242491</v>
      </c>
      <c r="M93" s="350">
        <f t="shared" si="42"/>
        <v>1.6752871485684486</v>
      </c>
      <c r="N93" s="346">
        <f t="shared" si="41"/>
        <v>2.4958742059209563E-2</v>
      </c>
      <c r="O93" s="351">
        <f t="shared" si="42"/>
        <v>2.4958742059209563E-2</v>
      </c>
      <c r="P93" s="349">
        <f t="shared" si="42"/>
        <v>0</v>
      </c>
      <c r="Q93" s="346">
        <f t="shared" si="42"/>
        <v>7.0487584049359023E-2</v>
      </c>
      <c r="R93" s="342"/>
      <c r="S93" s="343"/>
      <c r="T93" s="216"/>
    </row>
    <row r="94" spans="1:20" ht="32.25" customHeight="1" x14ac:dyDescent="0.25">
      <c r="B94" s="174" t="s">
        <v>406</v>
      </c>
      <c r="C94" s="175" t="s">
        <v>263</v>
      </c>
      <c r="D94" s="352">
        <v>1.0303499999999999</v>
      </c>
      <c r="E94" s="217">
        <f t="shared" si="25"/>
        <v>0.27506707642689571</v>
      </c>
      <c r="F94" s="220">
        <f>IFERROR($D$94*F146/100, 0)</f>
        <v>1.7101234699334878E-2</v>
      </c>
      <c r="G94" s="221">
        <f>IFERROR($D$94*G146/100, 0)</f>
        <v>3.1859210146589226E-2</v>
      </c>
      <c r="H94" s="222">
        <f>IFERROR($D$94*H146/100, 0)</f>
        <v>0.22610663158097161</v>
      </c>
      <c r="I94" s="217">
        <f t="shared" si="32"/>
        <v>0.65444870260839494</v>
      </c>
      <c r="J94" s="220">
        <f t="shared" ref="J94:Q94" si="43">IFERROR($D$94*J146/100, 0)</f>
        <v>0.33682842327379042</v>
      </c>
      <c r="K94" s="221">
        <f t="shared" si="43"/>
        <v>0.20854940242460326</v>
      </c>
      <c r="L94" s="221">
        <f t="shared" si="43"/>
        <v>0.10907087691000125</v>
      </c>
      <c r="M94" s="219">
        <f t="shared" si="43"/>
        <v>9.5399040529744766E-2</v>
      </c>
      <c r="N94" s="217">
        <f t="shared" si="41"/>
        <v>1.4212727933313421E-3</v>
      </c>
      <c r="O94" s="224">
        <f t="shared" ref="O94:P94" si="44">IFERROR($D$94*O146/100, 0)</f>
        <v>1.4212727933313421E-3</v>
      </c>
      <c r="P94" s="222">
        <f t="shared" si="44"/>
        <v>0</v>
      </c>
      <c r="Q94" s="217">
        <f t="shared" si="43"/>
        <v>4.0139076416330815E-3</v>
      </c>
      <c r="R94" s="353"/>
      <c r="S94" s="354"/>
    </row>
    <row r="95" spans="1:20" ht="27" customHeight="1" x14ac:dyDescent="0.25">
      <c r="B95" s="174" t="s">
        <v>407</v>
      </c>
      <c r="C95" s="175" t="s">
        <v>298</v>
      </c>
      <c r="D95" s="352">
        <v>17.063459999999999</v>
      </c>
      <c r="E95" s="217">
        <f t="shared" si="25"/>
        <v>4.5553414431283326</v>
      </c>
      <c r="F95" s="220">
        <f>IFERROR($D$95*F147/100, 0)</f>
        <v>0.28321078686146722</v>
      </c>
      <c r="G95" s="221">
        <f>IFERROR($D$95*G147/100, 0)</f>
        <v>0.52761523556841794</v>
      </c>
      <c r="H95" s="222">
        <f>IFERROR($D$95*H147/100, 0)</f>
        <v>3.7445154206984479</v>
      </c>
      <c r="I95" s="217">
        <f t="shared" si="32"/>
        <v>10.838219303159358</v>
      </c>
      <c r="J95" s="220">
        <f t="shared" ref="J95:Q95" si="45">IFERROR($D$95*J147/100, 0)</f>
        <v>5.578161136890758</v>
      </c>
      <c r="K95" s="221">
        <f t="shared" si="45"/>
        <v>3.4537529832543514</v>
      </c>
      <c r="L95" s="221">
        <f t="shared" si="45"/>
        <v>1.8063051830142478</v>
      </c>
      <c r="M95" s="219">
        <f t="shared" si="45"/>
        <v>1.5798881080387039</v>
      </c>
      <c r="N95" s="217">
        <f t="shared" si="41"/>
        <v>2.3537469265878221E-2</v>
      </c>
      <c r="O95" s="224">
        <f t="shared" ref="O95:P95" si="46">IFERROR($D$95*O147/100, 0)</f>
        <v>2.3537469265878221E-2</v>
      </c>
      <c r="P95" s="222">
        <f t="shared" si="46"/>
        <v>0</v>
      </c>
      <c r="Q95" s="217">
        <f t="shared" si="45"/>
        <v>6.6473676407725946E-2</v>
      </c>
      <c r="R95" s="353"/>
      <c r="S95" s="354"/>
    </row>
    <row r="96" spans="1:20" x14ac:dyDescent="0.25">
      <c r="B96" s="155" t="s">
        <v>133</v>
      </c>
      <c r="C96" s="254" t="s">
        <v>305</v>
      </c>
      <c r="D96" s="355">
        <f>D97+D98</f>
        <v>26.643280000000001</v>
      </c>
      <c r="E96" s="158">
        <f t="shared" si="25"/>
        <v>7.1128151948592055</v>
      </c>
      <c r="F96" s="159">
        <f>F97+F98</f>
        <v>0.44221185465142432</v>
      </c>
      <c r="G96" s="160">
        <f>G97+G98</f>
        <v>0.82383059786909096</v>
      </c>
      <c r="H96" s="161">
        <f>H97+H98</f>
        <v>5.8467727423386906</v>
      </c>
      <c r="I96" s="158">
        <f t="shared" si="32"/>
        <v>16.923045595411462</v>
      </c>
      <c r="J96" s="159">
        <f t="shared" ref="J96:Q96" si="47">J97+J98</f>
        <v>8.7098694552745339</v>
      </c>
      <c r="K96" s="160">
        <f t="shared" si="47"/>
        <v>5.3927695662943513</v>
      </c>
      <c r="L96" s="160">
        <f t="shared" si="47"/>
        <v>2.8204065738425763</v>
      </c>
      <c r="M96" s="157">
        <f t="shared" si="47"/>
        <v>2.4668737308345108</v>
      </c>
      <c r="N96" s="158">
        <f t="shared" si="41"/>
        <v>3.6751947385945637E-2</v>
      </c>
      <c r="O96" s="163">
        <f t="shared" ref="O96:P96" si="48">O97+O98</f>
        <v>3.6751947385945637E-2</v>
      </c>
      <c r="P96" s="161">
        <f t="shared" si="48"/>
        <v>0</v>
      </c>
      <c r="Q96" s="158">
        <f t="shared" si="47"/>
        <v>0.10379353150887549</v>
      </c>
      <c r="R96" s="342"/>
      <c r="S96" s="343"/>
    </row>
    <row r="97" spans="2:19" ht="29.25" customHeight="1" x14ac:dyDescent="0.25">
      <c r="B97" s="174" t="s">
        <v>135</v>
      </c>
      <c r="C97" s="175" t="s">
        <v>307</v>
      </c>
      <c r="D97" s="352">
        <v>15.038720000000001</v>
      </c>
      <c r="E97" s="217">
        <f t="shared" si="25"/>
        <v>4.0148073408091287</v>
      </c>
      <c r="F97" s="220">
        <f>IFERROR($D$97*F149/100, 0)</f>
        <v>0.24960516358284221</v>
      </c>
      <c r="G97" s="221">
        <f>IFERROR($D$97*G149/100, 0)</f>
        <v>0.46500872598215592</v>
      </c>
      <c r="H97" s="222">
        <f>IFERROR($D$97*H149/100, 0)</f>
        <v>3.3001934512441307</v>
      </c>
      <c r="I97" s="217">
        <f t="shared" si="32"/>
        <v>9.5521626562730368</v>
      </c>
      <c r="J97" s="220">
        <f t="shared" ref="J97:Q97" si="49">IFERROR($D$97*J149/100, 0)</f>
        <v>4.9162598589372717</v>
      </c>
      <c r="K97" s="221">
        <f t="shared" si="49"/>
        <v>3.0439327114387642</v>
      </c>
      <c r="L97" s="221">
        <f t="shared" si="49"/>
        <v>1.5919700858970005</v>
      </c>
      <c r="M97" s="219">
        <f t="shared" si="49"/>
        <v>1.3924195261760406</v>
      </c>
      <c r="N97" s="217">
        <f t="shared" si="41"/>
        <v>2.07445271825379E-2</v>
      </c>
      <c r="O97" s="224">
        <f t="shared" ref="O97:P97" si="50">IFERROR($D$97*O149/100, 0)</f>
        <v>2.07445271825379E-2</v>
      </c>
      <c r="P97" s="222">
        <f t="shared" si="50"/>
        <v>0</v>
      </c>
      <c r="Q97" s="217">
        <f t="shared" si="49"/>
        <v>5.8585949559256827E-2</v>
      </c>
      <c r="R97" s="353"/>
      <c r="S97" s="354"/>
    </row>
    <row r="98" spans="2:19" ht="25.5" customHeight="1" x14ac:dyDescent="0.25">
      <c r="B98" s="174" t="s">
        <v>137</v>
      </c>
      <c r="C98" s="175" t="s">
        <v>309</v>
      </c>
      <c r="D98" s="352">
        <v>11.604559999999999</v>
      </c>
      <c r="E98" s="217">
        <f t="shared" si="25"/>
        <v>3.0980078540500768</v>
      </c>
      <c r="F98" s="220">
        <f>IFERROR($D$98*F150/100, 0)</f>
        <v>0.19260669106858208</v>
      </c>
      <c r="G98" s="221">
        <f>IFERROR($D$98*G150/100, 0)</f>
        <v>0.35882187188693498</v>
      </c>
      <c r="H98" s="222">
        <f>IFERROR($D$98*H150/100, 0)</f>
        <v>2.5465792910945599</v>
      </c>
      <c r="I98" s="217">
        <f t="shared" si="32"/>
        <v>7.3708829391384247</v>
      </c>
      <c r="J98" s="220">
        <f t="shared" ref="J98:Q98" si="51">IFERROR($D$98*J150/100, 0)</f>
        <v>3.7936095963372618</v>
      </c>
      <c r="K98" s="221">
        <f t="shared" si="51"/>
        <v>2.3488368548555871</v>
      </c>
      <c r="L98" s="221">
        <f t="shared" si="51"/>
        <v>1.228436487945576</v>
      </c>
      <c r="M98" s="219">
        <f t="shared" si="51"/>
        <v>1.0744542046584704</v>
      </c>
      <c r="N98" s="217">
        <f t="shared" si="41"/>
        <v>1.6007420203407736E-2</v>
      </c>
      <c r="O98" s="224">
        <f t="shared" ref="O98:P98" si="52">IFERROR($D$98*O150/100, 0)</f>
        <v>1.6007420203407736E-2</v>
      </c>
      <c r="P98" s="222">
        <f t="shared" si="52"/>
        <v>0</v>
      </c>
      <c r="Q98" s="217">
        <f t="shared" si="51"/>
        <v>4.5207581949618672E-2</v>
      </c>
      <c r="R98" s="353"/>
      <c r="S98" s="354"/>
    </row>
    <row r="99" spans="2:19" x14ac:dyDescent="0.25">
      <c r="B99" s="155" t="s">
        <v>141</v>
      </c>
      <c r="C99" s="254" t="s">
        <v>311</v>
      </c>
      <c r="D99" s="355">
        <f>D100</f>
        <v>5.3586800000000006</v>
      </c>
      <c r="E99" s="158">
        <f t="shared" si="25"/>
        <v>1.4305783870600064</v>
      </c>
      <c r="F99" s="159">
        <f>F100</f>
        <v>8.8940694287020769E-2</v>
      </c>
      <c r="G99" s="160">
        <f>G100</f>
        <v>0.16569448462010461</v>
      </c>
      <c r="H99" s="161">
        <f>H100</f>
        <v>1.1759432081528811</v>
      </c>
      <c r="I99" s="158">
        <f t="shared" si="32"/>
        <v>3.4036795008429706</v>
      </c>
      <c r="J99" s="159">
        <f t="shared" ref="J99:Q99" si="53">J100</f>
        <v>1.7517889408732912</v>
      </c>
      <c r="K99" s="160">
        <f t="shared" si="53"/>
        <v>1.084630962085382</v>
      </c>
      <c r="L99" s="160">
        <f t="shared" si="53"/>
        <v>0.56725959788429725</v>
      </c>
      <c r="M99" s="157">
        <f t="shared" si="53"/>
        <v>0.49615463726494174</v>
      </c>
      <c r="N99" s="158">
        <f t="shared" si="41"/>
        <v>7.3918048160031037E-3</v>
      </c>
      <c r="O99" s="163">
        <f t="shared" si="53"/>
        <v>7.3918048160031037E-3</v>
      </c>
      <c r="P99" s="161">
        <f t="shared" si="53"/>
        <v>0</v>
      </c>
      <c r="Q99" s="158">
        <f t="shared" si="53"/>
        <v>2.0875670016078388E-2</v>
      </c>
      <c r="R99" s="342"/>
      <c r="S99" s="343"/>
    </row>
    <row r="100" spans="2:19" x14ac:dyDescent="0.25">
      <c r="B100" s="174" t="s">
        <v>408</v>
      </c>
      <c r="C100" s="175" t="s">
        <v>313</v>
      </c>
      <c r="D100" s="352">
        <v>5.3586800000000006</v>
      </c>
      <c r="E100" s="217">
        <f>IFERROR($D$100*E152/100, 0)</f>
        <v>1.4305783870600066</v>
      </c>
      <c r="F100" s="220">
        <f>IFERROR($D$100*F152/100, 0)</f>
        <v>8.8940694287020769E-2</v>
      </c>
      <c r="G100" s="221">
        <f>IFERROR($D$100*G152/100, 0)</f>
        <v>0.16569448462010461</v>
      </c>
      <c r="H100" s="222">
        <f>IFERROR($D$100*H152/100, 0)</f>
        <v>1.1759432081528811</v>
      </c>
      <c r="I100" s="217">
        <f t="shared" si="32"/>
        <v>3.4036795008429706</v>
      </c>
      <c r="J100" s="220">
        <f t="shared" ref="J100:Q100" si="54">IFERROR($D$100*J152/100, 0)</f>
        <v>1.7517889408732912</v>
      </c>
      <c r="K100" s="221">
        <f t="shared" si="54"/>
        <v>1.084630962085382</v>
      </c>
      <c r="L100" s="221">
        <f t="shared" si="54"/>
        <v>0.56725959788429725</v>
      </c>
      <c r="M100" s="219">
        <f t="shared" si="54"/>
        <v>0.49615463726494174</v>
      </c>
      <c r="N100" s="217">
        <f t="shared" si="41"/>
        <v>7.3918048160031037E-3</v>
      </c>
      <c r="O100" s="224">
        <f t="shared" ref="O100:P100" si="55">IFERROR($D$100*O152/100, 0)</f>
        <v>7.3918048160031037E-3</v>
      </c>
      <c r="P100" s="222">
        <f t="shared" si="55"/>
        <v>0</v>
      </c>
      <c r="Q100" s="217">
        <f t="shared" si="54"/>
        <v>2.0875670016078388E-2</v>
      </c>
      <c r="R100" s="353"/>
      <c r="S100" s="354"/>
    </row>
    <row r="101" spans="2:19" x14ac:dyDescent="0.25">
      <c r="B101" s="155" t="s">
        <v>409</v>
      </c>
      <c r="C101" s="254" t="s">
        <v>315</v>
      </c>
      <c r="D101" s="355">
        <f>SUM(D102:D106)</f>
        <v>103.89603</v>
      </c>
      <c r="E101" s="158">
        <f>SUM(F101:H101)</f>
        <v>27.736572256476975</v>
      </c>
      <c r="F101" s="159">
        <f>SUM(F102:F106)</f>
        <v>1.7244144158384409</v>
      </c>
      <c r="G101" s="160">
        <f>SUM(G102:G106)</f>
        <v>3.2125447208874065</v>
      </c>
      <c r="H101" s="161">
        <f>SUM(H102:H106)</f>
        <v>22.799613119751129</v>
      </c>
      <c r="I101" s="158">
        <f t="shared" si="32"/>
        <v>65.991771766548155</v>
      </c>
      <c r="J101" s="159">
        <f t="shared" ref="J101:Q101" si="56">SUM(J102:J106)</f>
        <v>33.964318890965629</v>
      </c>
      <c r="K101" s="160">
        <f t="shared" si="56"/>
        <v>21.029218198465237</v>
      </c>
      <c r="L101" s="160">
        <f t="shared" si="56"/>
        <v>10.99823467711729</v>
      </c>
      <c r="M101" s="157">
        <f t="shared" si="56"/>
        <v>9.6196259298777882</v>
      </c>
      <c r="N101" s="158">
        <f t="shared" si="41"/>
        <v>0.14331499080325805</v>
      </c>
      <c r="O101" s="163">
        <f t="shared" ref="O101:P101" si="57">SUM(O102:O106)</f>
        <v>0.14331499080325805</v>
      </c>
      <c r="P101" s="161">
        <f t="shared" si="57"/>
        <v>0</v>
      </c>
      <c r="Q101" s="158">
        <f t="shared" si="56"/>
        <v>0.40474505629382246</v>
      </c>
      <c r="R101" s="342"/>
      <c r="S101" s="343"/>
    </row>
    <row r="102" spans="2:19" x14ac:dyDescent="0.25">
      <c r="B102" s="174" t="s">
        <v>410</v>
      </c>
      <c r="C102" s="175" t="s">
        <v>269</v>
      </c>
      <c r="D102" s="352">
        <v>55.109900000000003</v>
      </c>
      <c r="E102" s="217">
        <f>IFERROR($D$102*E154/100, 0)</f>
        <v>14.712397801891184</v>
      </c>
      <c r="F102" s="220">
        <f>IFERROR($D$102*F154/100, 0)</f>
        <v>0.91468659596920987</v>
      </c>
      <c r="G102" s="221">
        <f>IFERROR($D$102*G154/100, 0)</f>
        <v>1.7040402632673537</v>
      </c>
      <c r="H102" s="222">
        <f>IFERROR($D$102*H154/100, 0)</f>
        <v>12.093670942654621</v>
      </c>
      <c r="I102" s="217">
        <f t="shared" si="32"/>
        <v>35.004224346948504</v>
      </c>
      <c r="J102" s="220">
        <f t="shared" ref="J102:Q102" si="58">IFERROR($D$102*J154/100, 0)</f>
        <v>18.01580115861238</v>
      </c>
      <c r="K102" s="221">
        <f t="shared" si="58"/>
        <v>11.154594761663168</v>
      </c>
      <c r="L102" s="221">
        <f t="shared" si="58"/>
        <v>5.8338284266729552</v>
      </c>
      <c r="M102" s="219">
        <f t="shared" si="58"/>
        <v>5.1025686258942899</v>
      </c>
      <c r="N102" s="217">
        <f t="shared" si="41"/>
        <v>7.6019024130839954E-2</v>
      </c>
      <c r="O102" s="224">
        <f t="shared" ref="O102:P102" si="59">IFERROR($D$102*O154/100, 0)</f>
        <v>7.6019024130839954E-2</v>
      </c>
      <c r="P102" s="222">
        <f t="shared" si="59"/>
        <v>0</v>
      </c>
      <c r="Q102" s="217">
        <f t="shared" si="58"/>
        <v>0.21469020113518222</v>
      </c>
      <c r="R102" s="353"/>
      <c r="S102" s="354"/>
    </row>
    <row r="103" spans="2:19" x14ac:dyDescent="0.25">
      <c r="B103" s="174" t="s">
        <v>411</v>
      </c>
      <c r="C103" s="175" t="s">
        <v>273</v>
      </c>
      <c r="D103" s="352">
        <v>18.517850000000003</v>
      </c>
      <c r="E103" s="217">
        <f>IFERROR($D$103*E155/100, 0)</f>
        <v>4.9436122300303706</v>
      </c>
      <c r="F103" s="220">
        <f>IFERROR($D$103*F155/100, 0)</f>
        <v>0.30735002569716935</v>
      </c>
      <c r="G103" s="221">
        <f>IFERROR($D$103*G155/100, 0)</f>
        <v>0.57258608687632107</v>
      </c>
      <c r="H103" s="222">
        <f>IFERROR($D$103*H155/100, 0)</f>
        <v>4.0636761174568798</v>
      </c>
      <c r="I103" s="217">
        <f t="shared" si="32"/>
        <v>11.762006024745833</v>
      </c>
      <c r="J103" s="220">
        <f t="shared" ref="J103:Q103" si="60">IFERROR($D$103*J155/100, 0)</f>
        <v>6.0536111204159377</v>
      </c>
      <c r="K103" s="221">
        <f t="shared" si="60"/>
        <v>3.7481307824413461</v>
      </c>
      <c r="L103" s="221">
        <f t="shared" si="60"/>
        <v>1.9602641218885497</v>
      </c>
      <c r="M103" s="219">
        <f t="shared" si="60"/>
        <v>1.7145485734689518</v>
      </c>
      <c r="N103" s="217">
        <f t="shared" ref="N103:N106" si="61">SUM(O103:P103)</f>
        <v>2.5543666128976371E-2</v>
      </c>
      <c r="O103" s="224">
        <f t="shared" ref="O103:P103" si="62">IFERROR($D$103*O155/100, 0)</f>
        <v>2.5543666128976371E-2</v>
      </c>
      <c r="P103" s="222">
        <f t="shared" si="62"/>
        <v>0</v>
      </c>
      <c r="Q103" s="217">
        <f t="shared" si="60"/>
        <v>7.2139505625870029E-2</v>
      </c>
      <c r="R103" s="353"/>
      <c r="S103" s="354"/>
    </row>
    <row r="104" spans="2:19" x14ac:dyDescent="0.25">
      <c r="B104" s="174" t="s">
        <v>412</v>
      </c>
      <c r="C104" s="264" t="s">
        <v>319</v>
      </c>
      <c r="D104" s="352">
        <v>0</v>
      </c>
      <c r="E104" s="217">
        <f>IFERROR($D$104*E156/100, 0)</f>
        <v>0</v>
      </c>
      <c r="F104" s="220">
        <f>IFERROR($D$104*F156/100, 0)</f>
        <v>0</v>
      </c>
      <c r="G104" s="221">
        <f>IFERROR($D$104*G156/100, 0)</f>
        <v>0</v>
      </c>
      <c r="H104" s="222">
        <f>IFERROR($D$104*H156/100, 0)</f>
        <v>0</v>
      </c>
      <c r="I104" s="217">
        <f t="shared" si="32"/>
        <v>0</v>
      </c>
      <c r="J104" s="220">
        <f t="shared" ref="J104:Q104" si="63">IFERROR($D$104*J156/100, 0)</f>
        <v>0</v>
      </c>
      <c r="K104" s="221">
        <f t="shared" si="63"/>
        <v>0</v>
      </c>
      <c r="L104" s="221">
        <f t="shared" si="63"/>
        <v>0</v>
      </c>
      <c r="M104" s="219">
        <f t="shared" si="63"/>
        <v>0</v>
      </c>
      <c r="N104" s="217">
        <f t="shared" si="61"/>
        <v>0</v>
      </c>
      <c r="O104" s="224">
        <f t="shared" ref="O104:P104" si="64">IFERROR($D$104*O156/100, 0)</f>
        <v>0</v>
      </c>
      <c r="P104" s="222">
        <f t="shared" si="64"/>
        <v>0</v>
      </c>
      <c r="Q104" s="217">
        <f t="shared" si="63"/>
        <v>0</v>
      </c>
      <c r="R104" s="353"/>
      <c r="S104" s="354"/>
    </row>
    <row r="105" spans="2:19" x14ac:dyDescent="0.25">
      <c r="B105" s="174" t="s">
        <v>413</v>
      </c>
      <c r="C105" s="265" t="s">
        <v>271</v>
      </c>
      <c r="D105" s="352">
        <v>29.274380000000001</v>
      </c>
      <c r="E105" s="217">
        <f>IFERROR($D$105*E157/100, 0)</f>
        <v>7.8152260113650582</v>
      </c>
      <c r="F105" s="220">
        <f>IFERROR($D$105*F157/100, 0)</f>
        <v>0.48588153836804487</v>
      </c>
      <c r="G105" s="221">
        <f>IFERROR($D$105*G157/100, 0)</f>
        <v>0.90518622247887492</v>
      </c>
      <c r="H105" s="222">
        <f>IFERROR($D$105*H157/100, 0)</f>
        <v>6.424158250518138</v>
      </c>
      <c r="I105" s="217">
        <f t="shared" si="32"/>
        <v>18.594244684490853</v>
      </c>
      <c r="J105" s="220">
        <f t="shared" ref="J105:Q105" si="65">IFERROR($D$105*J157/100, 0)</f>
        <v>9.5699939415905142</v>
      </c>
      <c r="K105" s="221">
        <f t="shared" si="65"/>
        <v>5.9253209640906084</v>
      </c>
      <c r="L105" s="221">
        <f t="shared" si="65"/>
        <v>3.0989297788097279</v>
      </c>
      <c r="M105" s="219">
        <f t="shared" si="65"/>
        <v>2.7104845577746879</v>
      </c>
      <c r="N105" s="217">
        <f t="shared" si="61"/>
        <v>4.0381307163238879E-2</v>
      </c>
      <c r="O105" s="224">
        <f t="shared" ref="O105:P105" si="66">IFERROR($D$105*O157/100, 0)</f>
        <v>4.0381307163238879E-2</v>
      </c>
      <c r="P105" s="222">
        <f t="shared" si="66"/>
        <v>0</v>
      </c>
      <c r="Q105" s="217">
        <f t="shared" si="65"/>
        <v>0.11404343920616361</v>
      </c>
      <c r="R105" s="353"/>
      <c r="S105" s="354"/>
    </row>
    <row r="106" spans="2:19" ht="32.25" customHeight="1" x14ac:dyDescent="0.25">
      <c r="B106" s="174" t="s">
        <v>414</v>
      </c>
      <c r="C106" s="265" t="s">
        <v>322</v>
      </c>
      <c r="D106" s="352">
        <v>0.99390000000000001</v>
      </c>
      <c r="E106" s="217">
        <f>IFERROR($D$106*E158/100, 0)</f>
        <v>0.26533621319036416</v>
      </c>
      <c r="F106" s="220">
        <f>IFERROR($D$106*F158/100, 0)</f>
        <v>1.6496255804017021E-2</v>
      </c>
      <c r="G106" s="221">
        <f>IFERROR($D$106*G158/100, 0)</f>
        <v>3.0732148264856637E-2</v>
      </c>
      <c r="H106" s="222">
        <f>IFERROR($D$106*H158/100, 0)</f>
        <v>0.21810780912149044</v>
      </c>
      <c r="I106" s="217">
        <f t="shared" si="32"/>
        <v>0.63129671036296775</v>
      </c>
      <c r="J106" s="220">
        <f t="shared" ref="J106:Q106" si="67">IFERROR($D$106*J158/100, 0)</f>
        <v>0.32491267034679511</v>
      </c>
      <c r="K106" s="221">
        <f t="shared" si="67"/>
        <v>0.20117169027011525</v>
      </c>
      <c r="L106" s="221">
        <f t="shared" si="67"/>
        <v>0.10521234974605742</v>
      </c>
      <c r="M106" s="219">
        <f t="shared" si="67"/>
        <v>9.202417273985862E-2</v>
      </c>
      <c r="N106" s="217">
        <f t="shared" si="61"/>
        <v>1.3709933802028642E-3</v>
      </c>
      <c r="O106" s="224">
        <f t="shared" ref="O106:P106" si="68">IFERROR($D$106*O158/100, 0)</f>
        <v>1.3709933802028642E-3</v>
      </c>
      <c r="P106" s="222">
        <f t="shared" si="68"/>
        <v>0</v>
      </c>
      <c r="Q106" s="217">
        <f t="shared" si="67"/>
        <v>3.8719103266066095E-3</v>
      </c>
      <c r="R106" s="353"/>
      <c r="S106" s="354"/>
    </row>
    <row r="107" spans="2:19" x14ac:dyDescent="0.25">
      <c r="B107" s="155" t="s">
        <v>415</v>
      </c>
      <c r="C107" s="254" t="s">
        <v>324</v>
      </c>
      <c r="D107" s="356">
        <v>5.0340048199874525</v>
      </c>
      <c r="E107" s="158">
        <f>IFERROR($D$107*E159/100, 0)</f>
        <v>1.343901575729461</v>
      </c>
      <c r="F107" s="159">
        <f>IFERROR($D$107*F159/100, 0)</f>
        <v>8.355189780578294E-2</v>
      </c>
      <c r="G107" s="160">
        <f>IFERROR($D$107*G159/100, 0)</f>
        <v>0.15565527970002749</v>
      </c>
      <c r="H107" s="161">
        <f>IFERROR($D$107*H159/100, 0)</f>
        <v>1.1046943982236506</v>
      </c>
      <c r="I107" s="158">
        <f t="shared" si="32"/>
        <v>3.1974551592810165</v>
      </c>
      <c r="J107" s="159">
        <f t="shared" ref="J107:Q107" si="69">IFERROR($D$107*J159/100, 0)</f>
        <v>1.6456504161392098</v>
      </c>
      <c r="K107" s="160">
        <f t="shared" si="69"/>
        <v>1.0189146377550891</v>
      </c>
      <c r="L107" s="160">
        <f t="shared" si="69"/>
        <v>0.53289010538671766</v>
      </c>
      <c r="M107" s="157">
        <f t="shared" si="69"/>
        <v>0.4660932982471136</v>
      </c>
      <c r="N107" s="158">
        <f>SUM(O107:P107)</f>
        <v>6.9439453507516933E-3</v>
      </c>
      <c r="O107" s="163">
        <f t="shared" si="69"/>
        <v>6.9439453507516933E-3</v>
      </c>
      <c r="P107" s="161">
        <f t="shared" si="69"/>
        <v>0</v>
      </c>
      <c r="Q107" s="158">
        <f t="shared" si="69"/>
        <v>1.9610841379109432E-2</v>
      </c>
      <c r="R107" s="342"/>
      <c r="S107" s="343"/>
    </row>
    <row r="108" spans="2:19" x14ac:dyDescent="0.25">
      <c r="B108" s="155" t="s">
        <v>416</v>
      </c>
      <c r="C108" s="254" t="s">
        <v>326</v>
      </c>
      <c r="D108" s="355">
        <f>SUM(D109:D113)</f>
        <v>539.128914979</v>
      </c>
      <c r="E108" s="158">
        <f t="shared" ref="E108:E143" si="70">SUM(F108:H108)</f>
        <v>143.92838788807489</v>
      </c>
      <c r="F108" s="159">
        <f>SUM(F109:F113)</f>
        <v>8.9481924668837181</v>
      </c>
      <c r="G108" s="160">
        <f>SUM(G109:G113)</f>
        <v>16.670278447535885</v>
      </c>
      <c r="H108" s="161">
        <f>SUM(H109:H113)</f>
        <v>118.30991697365531</v>
      </c>
      <c r="I108" s="158">
        <f t="shared" si="32"/>
        <v>342.43918954401738</v>
      </c>
      <c r="J108" s="159">
        <f t="shared" ref="J108:Q108" si="71">SUM(J109:J113)</f>
        <v>176.24490937417968</v>
      </c>
      <c r="K108" s="160">
        <f t="shared" si="71"/>
        <v>109.12312616945235</v>
      </c>
      <c r="L108" s="160">
        <f t="shared" si="71"/>
        <v>57.071154000385356</v>
      </c>
      <c r="M108" s="157">
        <f t="shared" si="71"/>
        <v>49.917388470751625</v>
      </c>
      <c r="N108" s="158">
        <f>SUM(O108:P108)</f>
        <v>0.74367861305177763</v>
      </c>
      <c r="O108" s="163">
        <f t="shared" ref="O108:P108" si="72">SUM(O109:O113)</f>
        <v>0.74367861305177763</v>
      </c>
      <c r="P108" s="161">
        <f t="shared" si="72"/>
        <v>0</v>
      </c>
      <c r="Q108" s="158">
        <f t="shared" si="71"/>
        <v>2.1002704631043434</v>
      </c>
      <c r="R108" s="357"/>
      <c r="S108" s="343"/>
    </row>
    <row r="109" spans="2:19" x14ac:dyDescent="0.25">
      <c r="B109" s="273" t="s">
        <v>417</v>
      </c>
      <c r="C109" s="274" t="s">
        <v>328</v>
      </c>
      <c r="D109" s="352">
        <v>526.58810000000005</v>
      </c>
      <c r="E109" s="217">
        <f t="shared" si="70"/>
        <v>140.58043300644812</v>
      </c>
      <c r="F109" s="220">
        <f>IFERROR($D$109*F161/100, 0)</f>
        <v>8.7400462832793</v>
      </c>
      <c r="G109" s="221">
        <f>IFERROR($D$109*G161/100, 0)</f>
        <v>16.282506855527874</v>
      </c>
      <c r="H109" s="222">
        <f>IFERROR($D$109*H161/100, 0)</f>
        <v>115.55787986764095</v>
      </c>
      <c r="I109" s="217">
        <f t="shared" si="32"/>
        <v>334.47362435485007</v>
      </c>
      <c r="J109" s="220">
        <f t="shared" ref="J109:Q109" si="73">IFERROR($D$109*J161/100, 0)</f>
        <v>172.1452316569526</v>
      </c>
      <c r="K109" s="221">
        <f t="shared" si="73"/>
        <v>106.5847853437252</v>
      </c>
      <c r="L109" s="221">
        <f t="shared" si="73"/>
        <v>55.743607354172319</v>
      </c>
      <c r="M109" s="219">
        <f t="shared" si="73"/>
        <v>48.756247386209822</v>
      </c>
      <c r="N109" s="217">
        <f>SUM(O109:P109)</f>
        <v>0.72637971545789715</v>
      </c>
      <c r="O109" s="224">
        <f t="shared" ref="O109:P109" si="74">IFERROR($D$109*O161/100, 0)</f>
        <v>0.72637971545789715</v>
      </c>
      <c r="P109" s="222">
        <f t="shared" si="74"/>
        <v>0</v>
      </c>
      <c r="Q109" s="217">
        <f t="shared" si="73"/>
        <v>2.0514155370340621</v>
      </c>
      <c r="R109" s="358"/>
      <c r="S109" s="354"/>
    </row>
    <row r="110" spans="2:19" x14ac:dyDescent="0.25">
      <c r="B110" s="273" t="s">
        <v>418</v>
      </c>
      <c r="C110" s="274" t="s">
        <v>330</v>
      </c>
      <c r="D110" s="352">
        <v>9.2454849790000004</v>
      </c>
      <c r="E110" s="217">
        <f t="shared" si="70"/>
        <v>2.4682181038698592</v>
      </c>
      <c r="F110" s="220">
        <f>IFERROR($D$110*F162/100, 0)</f>
        <v>0.15345194209254548</v>
      </c>
      <c r="G110" s="221">
        <f>IFERROR($D$110*G162/100, 0)</f>
        <v>0.2858774677081527</v>
      </c>
      <c r="H110" s="222">
        <f>IFERROR($D$110*H162/100, 0)</f>
        <v>2.0288886940691611</v>
      </c>
      <c r="I110" s="217">
        <f t="shared" si="32"/>
        <v>5.87246629736687</v>
      </c>
      <c r="J110" s="220">
        <f t="shared" ref="J110:Q110" si="75">IFERROR($D$110*J162/100, 0)</f>
        <v>3.0224119259262228</v>
      </c>
      <c r="K110" s="221">
        <f t="shared" si="75"/>
        <v>1.8713450453691425</v>
      </c>
      <c r="L110" s="221">
        <f t="shared" si="75"/>
        <v>0.97870932607150452</v>
      </c>
      <c r="M110" s="219">
        <f t="shared" si="75"/>
        <v>0.85602988909474209</v>
      </c>
      <c r="N110" s="217">
        <f t="shared" ref="N110:N113" si="76">SUM(O110:P110)</f>
        <v>1.2753293795124276E-2</v>
      </c>
      <c r="O110" s="224">
        <f t="shared" ref="O110:P110" si="77">IFERROR($D$110*O162/100, 0)</f>
        <v>1.2753293795124276E-2</v>
      </c>
      <c r="P110" s="222">
        <f t="shared" si="77"/>
        <v>0</v>
      </c>
      <c r="Q110" s="217">
        <f t="shared" si="75"/>
        <v>3.6017394873404156E-2</v>
      </c>
      <c r="R110" s="358"/>
      <c r="S110" s="354"/>
    </row>
    <row r="111" spans="2:19" x14ac:dyDescent="0.25">
      <c r="B111" s="273" t="s">
        <v>419</v>
      </c>
      <c r="C111" s="274" t="s">
        <v>332</v>
      </c>
      <c r="D111" s="352">
        <v>2.2996800000000004</v>
      </c>
      <c r="E111" s="217">
        <f t="shared" si="70"/>
        <v>0.61393337634532319</v>
      </c>
      <c r="F111" s="220">
        <f>IFERROR($D$111*F163/100, 0)</f>
        <v>3.8168940081881347E-2</v>
      </c>
      <c r="G111" s="359">
        <f t="shared" ref="G111:Q111" si="78">IFERROR($D$111*G163/100, 0)</f>
        <v>7.1107864696373396E-2</v>
      </c>
      <c r="H111" s="222">
        <f t="shared" si="78"/>
        <v>0.50465657156706845</v>
      </c>
      <c r="I111" s="220">
        <f t="shared" si="78"/>
        <v>1.460690631741131</v>
      </c>
      <c r="J111" s="220">
        <f t="shared" si="78"/>
        <v>0.75178103405082797</v>
      </c>
      <c r="K111" s="359">
        <f t="shared" si="78"/>
        <v>0.46546987894192443</v>
      </c>
      <c r="L111" s="222">
        <f t="shared" si="78"/>
        <v>0.24343971874837847</v>
      </c>
      <c r="M111" s="220">
        <f t="shared" si="78"/>
        <v>0.21292499201770609</v>
      </c>
      <c r="N111" s="220">
        <f t="shared" si="78"/>
        <v>3.1721964549601806E-3</v>
      </c>
      <c r="O111" s="219">
        <f t="shared" si="78"/>
        <v>3.1721964549601806E-3</v>
      </c>
      <c r="P111" s="222">
        <f t="shared" si="78"/>
        <v>0</v>
      </c>
      <c r="Q111" s="220">
        <f t="shared" si="78"/>
        <v>8.9588034408800577E-3</v>
      </c>
      <c r="R111" s="353"/>
      <c r="S111" s="354"/>
    </row>
    <row r="112" spans="2:19" x14ac:dyDescent="0.25">
      <c r="B112" s="273" t="s">
        <v>420</v>
      </c>
      <c r="C112" s="264" t="s">
        <v>334</v>
      </c>
      <c r="D112" s="360">
        <v>0</v>
      </c>
      <c r="E112" s="217">
        <f>SUM(F112:H112)</f>
        <v>0</v>
      </c>
      <c r="F112" s="219">
        <f>IFERROR($D$112*F164/100, 0)</f>
        <v>0</v>
      </c>
      <c r="G112" s="221">
        <f>IFERROR($D$112*G164/100, 0)</f>
        <v>0</v>
      </c>
      <c r="H112" s="224">
        <f>IFERROR($D$112*H164/100, 0)</f>
        <v>0</v>
      </c>
      <c r="I112" s="220">
        <f>SUM(J112:L112)</f>
        <v>0</v>
      </c>
      <c r="J112" s="219">
        <f>IFERROR($D$112*J164/100, 0)</f>
        <v>0</v>
      </c>
      <c r="K112" s="361">
        <f>IFERROR($D$112*K164/100, 0)</f>
        <v>0</v>
      </c>
      <c r="L112" s="222">
        <f>IFERROR($D$112*L164/100, 0)</f>
        <v>0</v>
      </c>
      <c r="M112" s="220">
        <f>IFERROR($D$112*M164/100, 0)</f>
        <v>0</v>
      </c>
      <c r="N112" s="220">
        <f>SUM(O112:P112)</f>
        <v>0</v>
      </c>
      <c r="O112" s="219">
        <f>IFERROR($D$112*O164/100, 0)</f>
        <v>0</v>
      </c>
      <c r="P112" s="222">
        <f>IFERROR($D$112*P164/100, 0)</f>
        <v>0</v>
      </c>
      <c r="Q112" s="220">
        <f>IFERROR($D$112*Q164/100, 0)</f>
        <v>0</v>
      </c>
      <c r="R112" s="353"/>
      <c r="S112" s="354"/>
    </row>
    <row r="113" spans="2:19" x14ac:dyDescent="0.25">
      <c r="B113" s="273" t="s">
        <v>421</v>
      </c>
      <c r="C113" s="264" t="s">
        <v>336</v>
      </c>
      <c r="D113" s="360">
        <v>0.99564999999999992</v>
      </c>
      <c r="E113" s="227">
        <f t="shared" si="70"/>
        <v>0.26580340141159675</v>
      </c>
      <c r="F113" s="228">
        <f>IFERROR($D$113*F165/100, 0)</f>
        <v>1.6525301429992499E-2</v>
      </c>
      <c r="G113" s="229">
        <f>IFERROR($D$113*G165/100, 0)</f>
        <v>3.0786259603485768E-2</v>
      </c>
      <c r="H113" s="230">
        <f>IFERROR($D$113*H165/100, 0)</f>
        <v>0.2184918403781185</v>
      </c>
      <c r="I113" s="227">
        <f t="shared" si="32"/>
        <v>0.63240826005925022</v>
      </c>
      <c r="J113" s="228">
        <f t="shared" ref="J113:Q113" si="79">IFERROR($D$113*J165/100, 0)</f>
        <v>0.32548475725001164</v>
      </c>
      <c r="K113" s="229">
        <f t="shared" si="79"/>
        <v>0.20152590141607829</v>
      </c>
      <c r="L113" s="229">
        <f t="shared" si="79"/>
        <v>0.10539760139316033</v>
      </c>
      <c r="M113" s="226">
        <f t="shared" si="79"/>
        <v>9.218620342935932E-2</v>
      </c>
      <c r="N113" s="217">
        <f t="shared" si="76"/>
        <v>1.3734073437961381E-3</v>
      </c>
      <c r="O113" s="232">
        <f t="shared" ref="O113:P113" si="80">IFERROR($D$113*O165/100, 0)</f>
        <v>1.3734073437961381E-3</v>
      </c>
      <c r="P113" s="230">
        <f t="shared" si="80"/>
        <v>0</v>
      </c>
      <c r="Q113" s="227">
        <f t="shared" si="79"/>
        <v>3.878727755997455E-3</v>
      </c>
      <c r="R113" s="353"/>
      <c r="S113" s="354"/>
    </row>
    <row r="114" spans="2:19" x14ac:dyDescent="0.25">
      <c r="B114" s="155" t="s">
        <v>422</v>
      </c>
      <c r="C114" s="254" t="s">
        <v>338</v>
      </c>
      <c r="D114" s="355">
        <f>SUM(D115:D117)</f>
        <v>2.15252</v>
      </c>
      <c r="E114" s="158">
        <f t="shared" si="70"/>
        <v>0.57464685141012428</v>
      </c>
      <c r="F114" s="159">
        <f>SUM(F115:F117)</f>
        <v>3.572645189985181E-2</v>
      </c>
      <c r="G114" s="160">
        <f>SUM(G115:G117)</f>
        <v>6.6557564929136934E-2</v>
      </c>
      <c r="H114" s="161">
        <f>SUM(H115:H117)</f>
        <v>0.47236283458113554</v>
      </c>
      <c r="I114" s="158">
        <f t="shared" si="32"/>
        <v>1.367218829852596</v>
      </c>
      <c r="J114" s="159">
        <f t="shared" ref="J114:Q114" si="81">SUM(J115:J117)</f>
        <v>0.70367342909234665</v>
      </c>
      <c r="K114" s="160">
        <f t="shared" si="81"/>
        <v>0.43568375766196643</v>
      </c>
      <c r="L114" s="160">
        <f t="shared" si="81"/>
        <v>0.22786164309828302</v>
      </c>
      <c r="M114" s="157">
        <f t="shared" si="81"/>
        <v>0.19929959986517803</v>
      </c>
      <c r="N114" s="158">
        <f>SUM(O114:P114)</f>
        <v>2.9692028078823511E-3</v>
      </c>
      <c r="O114" s="163">
        <f t="shared" ref="O114:P114" si="82">SUM(O115:O117)</f>
        <v>2.9692028078823511E-3</v>
      </c>
      <c r="P114" s="161">
        <f t="shared" si="82"/>
        <v>0</v>
      </c>
      <c r="Q114" s="158">
        <f t="shared" si="81"/>
        <v>8.3855160642189938E-3</v>
      </c>
      <c r="R114" s="342"/>
      <c r="S114" s="343"/>
    </row>
    <row r="115" spans="2:19" x14ac:dyDescent="0.25">
      <c r="B115" s="273" t="s">
        <v>423</v>
      </c>
      <c r="C115" s="274" t="s">
        <v>344</v>
      </c>
      <c r="D115" s="352">
        <v>0.52967999999999993</v>
      </c>
      <c r="E115" s="217">
        <f t="shared" si="70"/>
        <v>0.14140586115572196</v>
      </c>
      <c r="F115" s="220">
        <f>IFERROR($D$115*F167/100, 0)</f>
        <v>8.7913640952527756E-3</v>
      </c>
      <c r="G115" s="221">
        <f>IFERROR($D$115*G167/100, 0)</f>
        <v>1.6378110768617827E-2</v>
      </c>
      <c r="H115" s="222">
        <f>IFERROR($D$115*H167/100, 0)</f>
        <v>0.11623638629185135</v>
      </c>
      <c r="I115" s="217">
        <f t="shared" si="32"/>
        <v>0.33643751035824199</v>
      </c>
      <c r="J115" s="220">
        <f t="shared" ref="J115:Q115" si="83">IFERROR($D$115*J167/100, 0)</f>
        <v>0.17315599479755547</v>
      </c>
      <c r="K115" s="221">
        <f t="shared" si="83"/>
        <v>0.10721060559641274</v>
      </c>
      <c r="L115" s="221">
        <f t="shared" si="83"/>
        <v>5.6070909964273753E-2</v>
      </c>
      <c r="M115" s="219">
        <f t="shared" si="83"/>
        <v>4.9042523208419668E-2</v>
      </c>
      <c r="N115" s="217">
        <f>SUM(O115:P115)</f>
        <v>7.3064470633449341E-4</v>
      </c>
      <c r="O115" s="224">
        <f t="shared" ref="O115:P115" si="84">IFERROR($D$115*O167/100, 0)</f>
        <v>7.3064470633449341E-4</v>
      </c>
      <c r="P115" s="222">
        <f t="shared" si="84"/>
        <v>0</v>
      </c>
      <c r="Q115" s="217">
        <f t="shared" si="83"/>
        <v>2.0634605712818079E-3</v>
      </c>
      <c r="R115" s="353"/>
      <c r="S115" s="354"/>
    </row>
    <row r="116" spans="2:19" x14ac:dyDescent="0.25">
      <c r="B116" s="276" t="s">
        <v>424</v>
      </c>
      <c r="C116" s="274" t="s">
        <v>346</v>
      </c>
      <c r="D116" s="360">
        <v>0</v>
      </c>
      <c r="E116" s="217">
        <f t="shared" si="70"/>
        <v>0</v>
      </c>
      <c r="F116" s="220">
        <f>IFERROR($D$116*F168/100, 0)</f>
        <v>0</v>
      </c>
      <c r="G116" s="221">
        <f>IFERROR($D$116*G168/100, 0)</f>
        <v>0</v>
      </c>
      <c r="H116" s="222">
        <f>IFERROR($D$116*H168/100, 0)</f>
        <v>0</v>
      </c>
      <c r="I116" s="217">
        <f t="shared" si="32"/>
        <v>0</v>
      </c>
      <c r="J116" s="220">
        <f t="shared" ref="J116:Q116" si="85">IFERROR($D$116*J168/100, 0)</f>
        <v>0</v>
      </c>
      <c r="K116" s="221">
        <f t="shared" si="85"/>
        <v>0</v>
      </c>
      <c r="L116" s="221">
        <f t="shared" si="85"/>
        <v>0</v>
      </c>
      <c r="M116" s="219">
        <f t="shared" si="85"/>
        <v>0</v>
      </c>
      <c r="N116" s="217">
        <f t="shared" ref="N116:N117" si="86">SUM(O116:P116)</f>
        <v>0</v>
      </c>
      <c r="O116" s="224">
        <f t="shared" ref="O116:P116" si="87">IFERROR($D$116*O168/100, 0)</f>
        <v>0</v>
      </c>
      <c r="P116" s="222">
        <f t="shared" si="87"/>
        <v>0</v>
      </c>
      <c r="Q116" s="217">
        <f t="shared" si="85"/>
        <v>0</v>
      </c>
      <c r="R116" s="353"/>
      <c r="S116" s="354"/>
    </row>
    <row r="117" spans="2:19" x14ac:dyDescent="0.25">
      <c r="B117" s="276" t="s">
        <v>425</v>
      </c>
      <c r="C117" s="264" t="s">
        <v>350</v>
      </c>
      <c r="D117" s="360">
        <v>1.6228399999999998</v>
      </c>
      <c r="E117" s="227">
        <f t="shared" si="70"/>
        <v>0.43324099025440233</v>
      </c>
      <c r="F117" s="228">
        <f>IFERROR($D$117*F169/100, 0)</f>
        <v>2.6935087804599033E-2</v>
      </c>
      <c r="G117" s="229">
        <f>IFERROR($D$117*G169/100, 0)</f>
        <v>5.0179454160519103E-2</v>
      </c>
      <c r="H117" s="230">
        <f>IFERROR($D$117*H169/100, 0)</f>
        <v>0.35612644828928419</v>
      </c>
      <c r="I117" s="227">
        <f t="shared" si="32"/>
        <v>1.0307813194943543</v>
      </c>
      <c r="J117" s="228">
        <f t="shared" ref="J117:Q117" si="88">IFERROR($D$117*J169/100, 0)</f>
        <v>0.53051743429479115</v>
      </c>
      <c r="K117" s="229">
        <f t="shared" si="88"/>
        <v>0.32847315206555366</v>
      </c>
      <c r="L117" s="229">
        <f t="shared" si="88"/>
        <v>0.17179073313400928</v>
      </c>
      <c r="M117" s="226">
        <f t="shared" si="88"/>
        <v>0.15025707665675836</v>
      </c>
      <c r="N117" s="217">
        <f t="shared" si="86"/>
        <v>2.2385581015478577E-3</v>
      </c>
      <c r="O117" s="232">
        <f t="shared" ref="O117:P117" si="89">IFERROR($D$117*O169/100, 0)</f>
        <v>2.2385581015478577E-3</v>
      </c>
      <c r="P117" s="230">
        <f t="shared" si="89"/>
        <v>0</v>
      </c>
      <c r="Q117" s="227">
        <f t="shared" si="88"/>
        <v>6.3220554929371868E-3</v>
      </c>
      <c r="R117" s="353"/>
      <c r="S117" s="354"/>
    </row>
    <row r="118" spans="2:19" x14ac:dyDescent="0.25">
      <c r="B118" s="155" t="s">
        <v>426</v>
      </c>
      <c r="C118" s="254" t="s">
        <v>352</v>
      </c>
      <c r="D118" s="355">
        <f>SUM(D119:D120)</f>
        <v>0</v>
      </c>
      <c r="E118" s="158">
        <f t="shared" si="70"/>
        <v>0</v>
      </c>
      <c r="F118" s="159">
        <f>F119+F120</f>
        <v>0</v>
      </c>
      <c r="G118" s="160">
        <f>G119+G120</f>
        <v>0</v>
      </c>
      <c r="H118" s="161">
        <f>H119+H120</f>
        <v>0</v>
      </c>
      <c r="I118" s="158">
        <f t="shared" si="32"/>
        <v>0</v>
      </c>
      <c r="J118" s="159">
        <f t="shared" ref="J118:Q118" si="90">J119+J120</f>
        <v>0</v>
      </c>
      <c r="K118" s="160">
        <f t="shared" si="90"/>
        <v>0</v>
      </c>
      <c r="L118" s="160">
        <f t="shared" si="90"/>
        <v>0</v>
      </c>
      <c r="M118" s="157">
        <f t="shared" si="90"/>
        <v>0</v>
      </c>
      <c r="N118" s="158">
        <f>SUM(O118:P118)</f>
        <v>0</v>
      </c>
      <c r="O118" s="163">
        <f t="shared" ref="O118:P118" si="91">O119+O120</f>
        <v>0</v>
      </c>
      <c r="P118" s="161">
        <f t="shared" si="91"/>
        <v>0</v>
      </c>
      <c r="Q118" s="158">
        <f t="shared" si="90"/>
        <v>0</v>
      </c>
      <c r="R118" s="342"/>
      <c r="S118" s="343"/>
    </row>
    <row r="119" spans="2:19" x14ac:dyDescent="0.25">
      <c r="B119" s="273" t="s">
        <v>427</v>
      </c>
      <c r="C119" s="274" t="s">
        <v>354</v>
      </c>
      <c r="D119" s="362">
        <v>0</v>
      </c>
      <c r="E119" s="217">
        <f t="shared" si="70"/>
        <v>0</v>
      </c>
      <c r="F119" s="220">
        <f>IFERROR($D$119*F171/100, 0)</f>
        <v>0</v>
      </c>
      <c r="G119" s="221">
        <f>IFERROR($D$119*G171/100, 0)</f>
        <v>0</v>
      </c>
      <c r="H119" s="222">
        <f>IFERROR($D$119*H171/100, 0)</f>
        <v>0</v>
      </c>
      <c r="I119" s="217">
        <f t="shared" si="32"/>
        <v>0</v>
      </c>
      <c r="J119" s="220">
        <f t="shared" ref="J119:Q119" si="92">IFERROR($D$119*J171/100, 0)</f>
        <v>0</v>
      </c>
      <c r="K119" s="221">
        <f t="shared" si="92"/>
        <v>0</v>
      </c>
      <c r="L119" s="221">
        <f t="shared" si="92"/>
        <v>0</v>
      </c>
      <c r="M119" s="219">
        <f t="shared" si="92"/>
        <v>0</v>
      </c>
      <c r="N119" s="217">
        <f>SUM(O119:P119)</f>
        <v>0</v>
      </c>
      <c r="O119" s="224">
        <f t="shared" ref="O119:P119" si="93">IFERROR($D$119*O171/100, 0)</f>
        <v>0</v>
      </c>
      <c r="P119" s="222">
        <f t="shared" si="93"/>
        <v>0</v>
      </c>
      <c r="Q119" s="217">
        <f t="shared" si="92"/>
        <v>0</v>
      </c>
      <c r="R119" s="353"/>
      <c r="S119" s="354"/>
    </row>
    <row r="120" spans="2:19" x14ac:dyDescent="0.25">
      <c r="B120" s="276" t="s">
        <v>428</v>
      </c>
      <c r="C120" s="264" t="s">
        <v>356</v>
      </c>
      <c r="D120" s="363">
        <v>0</v>
      </c>
      <c r="E120" s="227">
        <f t="shared" si="70"/>
        <v>0</v>
      </c>
      <c r="F120" s="228">
        <f>IFERROR($D$120*F172/100, 0)</f>
        <v>0</v>
      </c>
      <c r="G120" s="229">
        <f>IFERROR($D$120*G172/100, 0)</f>
        <v>0</v>
      </c>
      <c r="H120" s="230">
        <f>IFERROR($D$120*H172/100, 0)</f>
        <v>0</v>
      </c>
      <c r="I120" s="227">
        <f t="shared" si="32"/>
        <v>0</v>
      </c>
      <c r="J120" s="228">
        <f t="shared" ref="J120:Q120" si="94">IFERROR($D$120*J172/100, 0)</f>
        <v>0</v>
      </c>
      <c r="K120" s="229">
        <f t="shared" si="94"/>
        <v>0</v>
      </c>
      <c r="L120" s="229">
        <f t="shared" si="94"/>
        <v>0</v>
      </c>
      <c r="M120" s="226">
        <f t="shared" si="94"/>
        <v>0</v>
      </c>
      <c r="N120" s="217">
        <f>SUM(O120:P120)</f>
        <v>0</v>
      </c>
      <c r="O120" s="232">
        <f t="shared" ref="O120:P120" si="95">IFERROR($D$120*O172/100, 0)</f>
        <v>0</v>
      </c>
      <c r="P120" s="230">
        <f t="shared" si="95"/>
        <v>0</v>
      </c>
      <c r="Q120" s="227">
        <f t="shared" si="94"/>
        <v>0</v>
      </c>
      <c r="R120" s="353"/>
      <c r="S120" s="354"/>
    </row>
    <row r="121" spans="2:19" x14ac:dyDescent="0.25">
      <c r="B121" s="155" t="s">
        <v>429</v>
      </c>
      <c r="C121" s="254" t="s">
        <v>358</v>
      </c>
      <c r="D121" s="355">
        <f>SUM(D122:D135)</f>
        <v>27.619989999999998</v>
      </c>
      <c r="E121" s="158">
        <f t="shared" si="70"/>
        <v>7.3735622848935742</v>
      </c>
      <c r="F121" s="159">
        <f>SUM(F122:F135)</f>
        <v>0.45842279942085934</v>
      </c>
      <c r="G121" s="160">
        <f>SUM(G122:G135)</f>
        <v>0.85403121818478478</v>
      </c>
      <c r="H121" s="161">
        <f>SUM(H122:H135)</f>
        <v>6.0611082672879304</v>
      </c>
      <c r="I121" s="158">
        <f t="shared" si="32"/>
        <v>17.543423711900658</v>
      </c>
      <c r="J121" s="159">
        <f t="shared" ref="J121:Q121" si="96">SUM(J122:J135)</f>
        <v>9.0291625976977326</v>
      </c>
      <c r="K121" s="160">
        <f t="shared" si="96"/>
        <v>5.5904618910792632</v>
      </c>
      <c r="L121" s="160">
        <f t="shared" si="96"/>
        <v>2.9237992231236625</v>
      </c>
      <c r="M121" s="157">
        <f t="shared" si="96"/>
        <v>2.5573062992586446</v>
      </c>
      <c r="N121" s="158">
        <f>SUM(O121:P121)</f>
        <v>3.8099228746623706E-2</v>
      </c>
      <c r="O121" s="163">
        <f t="shared" ref="O121:P121" si="97">SUM(O122:O135)</f>
        <v>3.8099228746623706E-2</v>
      </c>
      <c r="P121" s="161">
        <f t="shared" si="97"/>
        <v>0</v>
      </c>
      <c r="Q121" s="158">
        <f t="shared" si="96"/>
        <v>0.1075984752004943</v>
      </c>
      <c r="R121" s="342"/>
      <c r="S121" s="343"/>
    </row>
    <row r="122" spans="2:19" x14ac:dyDescent="0.25">
      <c r="B122" s="273" t="s">
        <v>430</v>
      </c>
      <c r="C122" s="274" t="s">
        <v>360</v>
      </c>
      <c r="D122" s="352">
        <v>0</v>
      </c>
      <c r="E122" s="217">
        <f t="shared" si="70"/>
        <v>0</v>
      </c>
      <c r="F122" s="220">
        <f>IFERROR($D$122*F174/100, 0)</f>
        <v>0</v>
      </c>
      <c r="G122" s="221">
        <f>IFERROR($D$122*G174/100, 0)</f>
        <v>0</v>
      </c>
      <c r="H122" s="222">
        <f>IFERROR($D$122*H174/100, 0)</f>
        <v>0</v>
      </c>
      <c r="I122" s="217">
        <f t="shared" si="32"/>
        <v>0</v>
      </c>
      <c r="J122" s="220">
        <f t="shared" ref="J122:Q122" si="98">IFERROR($D$122*J174/100, 0)</f>
        <v>0</v>
      </c>
      <c r="K122" s="221">
        <f t="shared" si="98"/>
        <v>0</v>
      </c>
      <c r="L122" s="221">
        <f t="shared" si="98"/>
        <v>0</v>
      </c>
      <c r="M122" s="219">
        <f t="shared" si="98"/>
        <v>0</v>
      </c>
      <c r="N122" s="217">
        <f>SUM(O122:P122)</f>
        <v>0</v>
      </c>
      <c r="O122" s="224">
        <f t="shared" ref="O122:P122" si="99">IFERROR($D$122*O174/100, 0)</f>
        <v>0</v>
      </c>
      <c r="P122" s="222">
        <f t="shared" si="99"/>
        <v>0</v>
      </c>
      <c r="Q122" s="217">
        <f t="shared" si="98"/>
        <v>0</v>
      </c>
      <c r="R122" s="353"/>
      <c r="S122" s="354"/>
    </row>
    <row r="123" spans="2:19" x14ac:dyDescent="0.25">
      <c r="B123" s="273" t="s">
        <v>431</v>
      </c>
      <c r="C123" s="274" t="s">
        <v>362</v>
      </c>
      <c r="D123" s="352">
        <v>0</v>
      </c>
      <c r="E123" s="217">
        <f t="shared" si="70"/>
        <v>0</v>
      </c>
      <c r="F123" s="220">
        <f>IFERROR($D$123*F175/100, 0)</f>
        <v>0</v>
      </c>
      <c r="G123" s="221">
        <f>IFERROR($D$123*G175/100, 0)</f>
        <v>0</v>
      </c>
      <c r="H123" s="222">
        <f>IFERROR($D$123*H175/100, 0)</f>
        <v>0</v>
      </c>
      <c r="I123" s="217">
        <f t="shared" si="32"/>
        <v>0</v>
      </c>
      <c r="J123" s="220">
        <f t="shared" ref="J123:Q123" si="100">IFERROR($D$123*J175/100, 0)</f>
        <v>0</v>
      </c>
      <c r="K123" s="221">
        <f t="shared" si="100"/>
        <v>0</v>
      </c>
      <c r="L123" s="221">
        <f t="shared" si="100"/>
        <v>0</v>
      </c>
      <c r="M123" s="219">
        <f t="shared" si="100"/>
        <v>0</v>
      </c>
      <c r="N123" s="217">
        <f t="shared" ref="N123:N135" si="101">SUM(O123:P123)</f>
        <v>0</v>
      </c>
      <c r="O123" s="224">
        <f t="shared" ref="O123:P123" si="102">IFERROR($D$123*O175/100, 0)</f>
        <v>0</v>
      </c>
      <c r="P123" s="222">
        <f t="shared" si="102"/>
        <v>0</v>
      </c>
      <c r="Q123" s="217">
        <f t="shared" si="100"/>
        <v>0</v>
      </c>
      <c r="R123" s="353"/>
      <c r="S123" s="354"/>
    </row>
    <row r="124" spans="2:19" x14ac:dyDescent="0.25">
      <c r="B124" s="273" t="s">
        <v>432</v>
      </c>
      <c r="C124" s="274" t="s">
        <v>364</v>
      </c>
      <c r="D124" s="352">
        <v>0</v>
      </c>
      <c r="E124" s="217">
        <f t="shared" si="70"/>
        <v>0</v>
      </c>
      <c r="F124" s="220">
        <f>IFERROR($D$124*F176/100, 0)</f>
        <v>0</v>
      </c>
      <c r="G124" s="221">
        <f>IFERROR($D$124*G176/100, 0)</f>
        <v>0</v>
      </c>
      <c r="H124" s="222">
        <f>IFERROR($D$124*H176/100, 0)</f>
        <v>0</v>
      </c>
      <c r="I124" s="217">
        <f t="shared" ref="I124:I143" si="103">SUM(J124:L124)</f>
        <v>0</v>
      </c>
      <c r="J124" s="220">
        <f t="shared" ref="J124:Q124" si="104">IFERROR($D$124*J176/100, 0)</f>
        <v>0</v>
      </c>
      <c r="K124" s="221">
        <f t="shared" si="104"/>
        <v>0</v>
      </c>
      <c r="L124" s="221">
        <f t="shared" si="104"/>
        <v>0</v>
      </c>
      <c r="M124" s="219">
        <f t="shared" si="104"/>
        <v>0</v>
      </c>
      <c r="N124" s="217">
        <f t="shared" si="101"/>
        <v>0</v>
      </c>
      <c r="O124" s="224">
        <f t="shared" ref="O124:P124" si="105">IFERROR($D$124*O176/100, 0)</f>
        <v>0</v>
      </c>
      <c r="P124" s="222">
        <f t="shared" si="105"/>
        <v>0</v>
      </c>
      <c r="Q124" s="217">
        <f t="shared" si="104"/>
        <v>0</v>
      </c>
      <c r="R124" s="353"/>
      <c r="S124" s="354"/>
    </row>
    <row r="125" spans="2:19" x14ac:dyDescent="0.25">
      <c r="B125" s="273" t="s">
        <v>433</v>
      </c>
      <c r="C125" s="274" t="s">
        <v>366</v>
      </c>
      <c r="D125" s="352">
        <v>0</v>
      </c>
      <c r="E125" s="217">
        <f t="shared" si="70"/>
        <v>0</v>
      </c>
      <c r="F125" s="220">
        <f>IFERROR($D$125*F177/100, 0)</f>
        <v>0</v>
      </c>
      <c r="G125" s="221">
        <f>IFERROR($D$125*G177/100, 0)</f>
        <v>0</v>
      </c>
      <c r="H125" s="222">
        <f>IFERROR($D$125*H177/100, 0)</f>
        <v>0</v>
      </c>
      <c r="I125" s="217">
        <f t="shared" si="103"/>
        <v>0</v>
      </c>
      <c r="J125" s="220">
        <f t="shared" ref="J125:Q125" si="106">IFERROR($D$125*J177/100, 0)</f>
        <v>0</v>
      </c>
      <c r="K125" s="221">
        <f t="shared" si="106"/>
        <v>0</v>
      </c>
      <c r="L125" s="221">
        <f t="shared" si="106"/>
        <v>0</v>
      </c>
      <c r="M125" s="219">
        <f t="shared" si="106"/>
        <v>0</v>
      </c>
      <c r="N125" s="217">
        <f t="shared" si="101"/>
        <v>0</v>
      </c>
      <c r="O125" s="224">
        <f t="shared" ref="O125:P125" si="107">IFERROR($D$125*O177/100, 0)</f>
        <v>0</v>
      </c>
      <c r="P125" s="222">
        <f t="shared" si="107"/>
        <v>0</v>
      </c>
      <c r="Q125" s="217">
        <f t="shared" si="106"/>
        <v>0</v>
      </c>
      <c r="R125" s="353"/>
      <c r="S125" s="354"/>
    </row>
    <row r="126" spans="2:19" x14ac:dyDescent="0.25">
      <c r="B126" s="273" t="s">
        <v>434</v>
      </c>
      <c r="C126" s="274" t="s">
        <v>368</v>
      </c>
      <c r="D126" s="352">
        <v>0</v>
      </c>
      <c r="E126" s="217">
        <f t="shared" si="70"/>
        <v>0</v>
      </c>
      <c r="F126" s="220">
        <f>IFERROR($D$126*F178/100, 0)</f>
        <v>0</v>
      </c>
      <c r="G126" s="221">
        <f>IFERROR($D$126*G178/100, 0)</f>
        <v>0</v>
      </c>
      <c r="H126" s="222">
        <f>IFERROR($D$126*H178/100, 0)</f>
        <v>0</v>
      </c>
      <c r="I126" s="217">
        <f t="shared" si="103"/>
        <v>0</v>
      </c>
      <c r="J126" s="220">
        <f t="shared" ref="J126:Q126" si="108">IFERROR($D$126*J178/100, 0)</f>
        <v>0</v>
      </c>
      <c r="K126" s="221">
        <f t="shared" si="108"/>
        <v>0</v>
      </c>
      <c r="L126" s="221">
        <f t="shared" si="108"/>
        <v>0</v>
      </c>
      <c r="M126" s="219">
        <f t="shared" si="108"/>
        <v>0</v>
      </c>
      <c r="N126" s="217">
        <f t="shared" si="101"/>
        <v>0</v>
      </c>
      <c r="O126" s="224">
        <f t="shared" ref="O126:P126" si="109">IFERROR($D$126*O178/100, 0)</f>
        <v>0</v>
      </c>
      <c r="P126" s="222">
        <f t="shared" si="109"/>
        <v>0</v>
      </c>
      <c r="Q126" s="217">
        <f t="shared" si="108"/>
        <v>0</v>
      </c>
      <c r="R126" s="353"/>
      <c r="S126" s="354"/>
    </row>
    <row r="127" spans="2:19" x14ac:dyDescent="0.25">
      <c r="B127" s="273" t="s">
        <v>435</v>
      </c>
      <c r="C127" s="274" t="s">
        <v>370</v>
      </c>
      <c r="D127" s="362">
        <v>5.5E-2</v>
      </c>
      <c r="E127" s="217">
        <f t="shared" si="70"/>
        <v>1.4683058381597773E-2</v>
      </c>
      <c r="F127" s="220">
        <f>IFERROR($D$127*F179/100, 0)</f>
        <v>9.1286253065794962E-4</v>
      </c>
      <c r="G127" s="221">
        <f>IFERROR($D$127*G179/100, 0)</f>
        <v>1.7006420712014437E-3</v>
      </c>
      <c r="H127" s="222">
        <f>IFERROR($D$127*H179/100, 0)</f>
        <v>1.206955377973838E-2</v>
      </c>
      <c r="I127" s="217">
        <f t="shared" si="103"/>
        <v>3.4934419026021964E-2</v>
      </c>
      <c r="J127" s="220">
        <f t="shared" ref="J127:Q127" si="110">IFERROR($D$127*J179/100, 0)</f>
        <v>1.7979874101090382E-2</v>
      </c>
      <c r="K127" s="221">
        <f t="shared" si="110"/>
        <v>1.1132350301696688E-2</v>
      </c>
      <c r="L127" s="221">
        <f t="shared" si="110"/>
        <v>5.8221946232348909E-3</v>
      </c>
      <c r="M127" s="219">
        <f t="shared" si="110"/>
        <v>5.0923930985936451E-3</v>
      </c>
      <c r="N127" s="217">
        <f t="shared" si="101"/>
        <v>7.5867427217182336E-5</v>
      </c>
      <c r="O127" s="224">
        <f t="shared" ref="O127:P127" si="111">IFERROR($D$127*O179/100, 0)</f>
        <v>7.5867427217182336E-5</v>
      </c>
      <c r="P127" s="222">
        <f t="shared" si="111"/>
        <v>0</v>
      </c>
      <c r="Q127" s="217">
        <f t="shared" si="110"/>
        <v>2.1426206656943711E-4</v>
      </c>
      <c r="R127" s="353"/>
      <c r="S127" s="354"/>
    </row>
    <row r="128" spans="2:19" x14ac:dyDescent="0.25">
      <c r="B128" s="273" t="s">
        <v>436</v>
      </c>
      <c r="C128" s="274" t="s">
        <v>372</v>
      </c>
      <c r="D128" s="352">
        <v>18.869049999999998</v>
      </c>
      <c r="E128" s="217">
        <f t="shared" si="70"/>
        <v>5.0373702319143163</v>
      </c>
      <c r="F128" s="220">
        <f>IFERROR($D$128*F180/100, 0)</f>
        <v>0.31317906789293426</v>
      </c>
      <c r="G128" s="221">
        <f>IFERROR($D$128*G180/100, 0)</f>
        <v>0.58344545952006543</v>
      </c>
      <c r="H128" s="222">
        <f>IFERROR($D$128*H180/100, 0)</f>
        <v>4.1407457045013167</v>
      </c>
      <c r="I128" s="217">
        <f t="shared" si="103"/>
        <v>11.985078169508355</v>
      </c>
      <c r="J128" s="220">
        <f t="shared" ref="J128:Q128" si="112">IFERROR($D$128*J180/100, 0)</f>
        <v>6.168420789221444</v>
      </c>
      <c r="K128" s="221">
        <f t="shared" si="112"/>
        <v>3.8192158992769065</v>
      </c>
      <c r="L128" s="221">
        <f t="shared" si="112"/>
        <v>1.9974414810100054</v>
      </c>
      <c r="M128" s="219">
        <f t="shared" si="112"/>
        <v>1.7470658181276073</v>
      </c>
      <c r="N128" s="217">
        <f t="shared" si="101"/>
        <v>2.602811413695226E-2</v>
      </c>
      <c r="O128" s="224">
        <f t="shared" ref="O128:P128" si="113">IFERROR($D$128*O180/100, 0)</f>
        <v>2.602811413695226E-2</v>
      </c>
      <c r="P128" s="222">
        <f t="shared" si="113"/>
        <v>0</v>
      </c>
      <c r="Q128" s="217">
        <f t="shared" si="112"/>
        <v>7.35076663127643E-2</v>
      </c>
      <c r="R128" s="353"/>
      <c r="S128" s="354"/>
    </row>
    <row r="129" spans="2:19" x14ac:dyDescent="0.25">
      <c r="B129" s="273" t="s">
        <v>437</v>
      </c>
      <c r="C129" s="274" t="s">
        <v>374</v>
      </c>
      <c r="D129" s="352">
        <v>0</v>
      </c>
      <c r="E129" s="217">
        <f t="shared" si="70"/>
        <v>0</v>
      </c>
      <c r="F129" s="220">
        <f>IFERROR($D$129*F181/100, 0)</f>
        <v>0</v>
      </c>
      <c r="G129" s="221">
        <f>IFERROR($D$129*G181/100, 0)</f>
        <v>0</v>
      </c>
      <c r="H129" s="222">
        <f>IFERROR($D$129*H181/100, 0)</f>
        <v>0</v>
      </c>
      <c r="I129" s="217">
        <f t="shared" si="103"/>
        <v>0</v>
      </c>
      <c r="J129" s="220">
        <f t="shared" ref="J129:Q129" si="114">IFERROR($D$129*J181/100, 0)</f>
        <v>0</v>
      </c>
      <c r="K129" s="221">
        <f t="shared" si="114"/>
        <v>0</v>
      </c>
      <c r="L129" s="221">
        <f t="shared" si="114"/>
        <v>0</v>
      </c>
      <c r="M129" s="219">
        <f t="shared" si="114"/>
        <v>0</v>
      </c>
      <c r="N129" s="217">
        <f t="shared" si="101"/>
        <v>0</v>
      </c>
      <c r="O129" s="224">
        <f t="shared" ref="O129:P129" si="115">IFERROR($D$129*O181/100, 0)</f>
        <v>0</v>
      </c>
      <c r="P129" s="222">
        <f t="shared" si="115"/>
        <v>0</v>
      </c>
      <c r="Q129" s="217">
        <f t="shared" si="114"/>
        <v>0</v>
      </c>
      <c r="R129" s="353"/>
      <c r="S129" s="354"/>
    </row>
    <row r="130" spans="2:19" x14ac:dyDescent="0.25">
      <c r="B130" s="273" t="s">
        <v>438</v>
      </c>
      <c r="C130" s="274" t="s">
        <v>376</v>
      </c>
      <c r="D130" s="352">
        <v>2.8804400000000001</v>
      </c>
      <c r="E130" s="217">
        <f t="shared" si="70"/>
        <v>0.76897579426708174</v>
      </c>
      <c r="F130" s="220">
        <f>IFERROR($D$130*F182/100, 0)</f>
        <v>4.7808104505606998E-2</v>
      </c>
      <c r="G130" s="221">
        <f>IFERROR($D$130*G182/100, 0)</f>
        <v>8.9065408137663393E-2</v>
      </c>
      <c r="H130" s="222">
        <f>IFERROR($D$130*H182/100, 0)</f>
        <v>0.63210228162381132</v>
      </c>
      <c r="I130" s="217">
        <f t="shared" si="103"/>
        <v>1.8295726898057216</v>
      </c>
      <c r="J130" s="220">
        <f t="shared" ref="J130:Q130" si="116">IFERROR($D$130*J182/100, 0)</f>
        <v>0.94163542828626878</v>
      </c>
      <c r="K130" s="221">
        <f t="shared" si="116"/>
        <v>0.58301940187307655</v>
      </c>
      <c r="L130" s="221">
        <f t="shared" si="116"/>
        <v>0.30491785964637652</v>
      </c>
      <c r="M130" s="219">
        <f t="shared" si="116"/>
        <v>0.26669695958023781</v>
      </c>
      <c r="N130" s="217">
        <f t="shared" si="101"/>
        <v>3.9733013100629218E-3</v>
      </c>
      <c r="O130" s="224">
        <f t="shared" ref="O130:P130" si="117">IFERROR($D$130*O182/100, 0)</f>
        <v>3.9733013100629218E-3</v>
      </c>
      <c r="P130" s="222">
        <f t="shared" si="117"/>
        <v>0</v>
      </c>
      <c r="Q130" s="217">
        <f t="shared" si="116"/>
        <v>1.1221255036895807E-2</v>
      </c>
      <c r="R130" s="353"/>
      <c r="S130" s="354"/>
    </row>
    <row r="131" spans="2:19" x14ac:dyDescent="0.25">
      <c r="B131" s="273" t="s">
        <v>439</v>
      </c>
      <c r="C131" s="274" t="s">
        <v>378</v>
      </c>
      <c r="D131" s="352">
        <v>0</v>
      </c>
      <c r="E131" s="217">
        <f t="shared" si="70"/>
        <v>0</v>
      </c>
      <c r="F131" s="220">
        <f>IFERROR($D$131*F183/100, 0)</f>
        <v>0</v>
      </c>
      <c r="G131" s="221">
        <f>IFERROR($D$131*G183/100, 0)</f>
        <v>0</v>
      </c>
      <c r="H131" s="222">
        <f>IFERROR($D$131*H183/100, 0)</f>
        <v>0</v>
      </c>
      <c r="I131" s="217">
        <f t="shared" si="103"/>
        <v>0</v>
      </c>
      <c r="J131" s="220">
        <f t="shared" ref="J131:Q131" si="118">IFERROR($D$131*J183/100, 0)</f>
        <v>0</v>
      </c>
      <c r="K131" s="221">
        <f t="shared" si="118"/>
        <v>0</v>
      </c>
      <c r="L131" s="221">
        <f t="shared" si="118"/>
        <v>0</v>
      </c>
      <c r="M131" s="219">
        <f t="shared" si="118"/>
        <v>0</v>
      </c>
      <c r="N131" s="217">
        <f t="shared" si="101"/>
        <v>0</v>
      </c>
      <c r="O131" s="224">
        <f t="shared" ref="O131:P131" si="119">IFERROR($D$131*O183/100, 0)</f>
        <v>0</v>
      </c>
      <c r="P131" s="222">
        <f t="shared" si="119"/>
        <v>0</v>
      </c>
      <c r="Q131" s="217">
        <f t="shared" si="118"/>
        <v>0</v>
      </c>
      <c r="R131" s="353"/>
      <c r="S131" s="354"/>
    </row>
    <row r="132" spans="2:19" x14ac:dyDescent="0.25">
      <c r="B132" s="273" t="s">
        <v>440</v>
      </c>
      <c r="C132" s="274" t="s">
        <v>380</v>
      </c>
      <c r="D132" s="352">
        <v>5.8</v>
      </c>
      <c r="E132" s="217">
        <f t="shared" si="70"/>
        <v>1.5483952475139469</v>
      </c>
      <c r="F132" s="220">
        <f>IFERROR($D$132*F184/100, 0)</f>
        <v>9.6265503233020147E-2</v>
      </c>
      <c r="G132" s="221">
        <f>IFERROR($D$132*G184/100, 0)</f>
        <v>0.17934043659942497</v>
      </c>
      <c r="H132" s="222">
        <f>IFERROR($D$132*H184/100, 0)</f>
        <v>1.2727893076815018</v>
      </c>
      <c r="I132" s="217">
        <f t="shared" si="103"/>
        <v>3.6839932791077703</v>
      </c>
      <c r="J132" s="220">
        <f t="shared" ref="J132:Q132" si="120">IFERROR($D$132*J184/100, 0)</f>
        <v>1.8960594506604402</v>
      </c>
      <c r="K132" s="221">
        <f t="shared" si="120"/>
        <v>1.1739569409061961</v>
      </c>
      <c r="L132" s="221">
        <f t="shared" si="120"/>
        <v>0.613976887541134</v>
      </c>
      <c r="M132" s="219">
        <f t="shared" si="120"/>
        <v>0.53701599948805712</v>
      </c>
      <c r="N132" s="217">
        <f t="shared" si="101"/>
        <v>8.000565051993775E-3</v>
      </c>
      <c r="O132" s="224">
        <f t="shared" ref="O132:P132" si="121">IFERROR($D$132*O184/100, 0)</f>
        <v>8.000565051993775E-3</v>
      </c>
      <c r="P132" s="222">
        <f t="shared" si="121"/>
        <v>0</v>
      </c>
      <c r="Q132" s="217">
        <f t="shared" si="120"/>
        <v>2.2594908838231547E-2</v>
      </c>
      <c r="R132" s="353"/>
      <c r="S132" s="354"/>
    </row>
    <row r="133" spans="2:19" x14ac:dyDescent="0.25">
      <c r="B133" s="273" t="s">
        <v>441</v>
      </c>
      <c r="C133" s="274" t="s">
        <v>382</v>
      </c>
      <c r="D133" s="352">
        <v>0</v>
      </c>
      <c r="E133" s="217">
        <f t="shared" si="70"/>
        <v>0</v>
      </c>
      <c r="F133" s="220">
        <f>IFERROR($D$133*F185/100, 0)</f>
        <v>0</v>
      </c>
      <c r="G133" s="221">
        <f>IFERROR($D$133*G185/100, 0)</f>
        <v>0</v>
      </c>
      <c r="H133" s="222">
        <f>IFERROR($D$133*H185/100, 0)</f>
        <v>0</v>
      </c>
      <c r="I133" s="217">
        <f t="shared" si="103"/>
        <v>0</v>
      </c>
      <c r="J133" s="220">
        <f t="shared" ref="J133:Q133" si="122">IFERROR($D$133*J185/100, 0)</f>
        <v>0</v>
      </c>
      <c r="K133" s="221">
        <f t="shared" si="122"/>
        <v>0</v>
      </c>
      <c r="L133" s="221">
        <f t="shared" si="122"/>
        <v>0</v>
      </c>
      <c r="M133" s="219">
        <f t="shared" si="122"/>
        <v>0</v>
      </c>
      <c r="N133" s="217">
        <f t="shared" si="101"/>
        <v>0</v>
      </c>
      <c r="O133" s="224">
        <f t="shared" ref="O133:P133" si="123">IFERROR($D$133*O185/100, 0)</f>
        <v>0</v>
      </c>
      <c r="P133" s="222">
        <f t="shared" si="123"/>
        <v>0</v>
      </c>
      <c r="Q133" s="217">
        <f t="shared" si="122"/>
        <v>0</v>
      </c>
      <c r="R133" s="353"/>
      <c r="S133" s="354"/>
    </row>
    <row r="134" spans="2:19" x14ac:dyDescent="0.25">
      <c r="B134" s="273" t="s">
        <v>442</v>
      </c>
      <c r="C134" s="274" t="s">
        <v>384</v>
      </c>
      <c r="D134" s="352">
        <v>0</v>
      </c>
      <c r="E134" s="217">
        <f t="shared" si="70"/>
        <v>0</v>
      </c>
      <c r="F134" s="220">
        <f>IFERROR($D$134*F186/100, 0)</f>
        <v>0</v>
      </c>
      <c r="G134" s="221">
        <f>IFERROR($D$134*G186/100, 0)</f>
        <v>0</v>
      </c>
      <c r="H134" s="222">
        <f>IFERROR($D$134*H186/100, 0)</f>
        <v>0</v>
      </c>
      <c r="I134" s="217">
        <f t="shared" si="103"/>
        <v>0</v>
      </c>
      <c r="J134" s="220">
        <f t="shared" ref="J134:Q134" si="124">IFERROR($D$134*J186/100, 0)</f>
        <v>0</v>
      </c>
      <c r="K134" s="221">
        <f t="shared" si="124"/>
        <v>0</v>
      </c>
      <c r="L134" s="221">
        <f t="shared" si="124"/>
        <v>0</v>
      </c>
      <c r="M134" s="219">
        <f t="shared" si="124"/>
        <v>0</v>
      </c>
      <c r="N134" s="217">
        <f t="shared" si="101"/>
        <v>0</v>
      </c>
      <c r="O134" s="224">
        <f t="shared" ref="O134:P134" si="125">IFERROR($D$134*O186/100, 0)</f>
        <v>0</v>
      </c>
      <c r="P134" s="222">
        <f t="shared" si="125"/>
        <v>0</v>
      </c>
      <c r="Q134" s="217">
        <f t="shared" si="124"/>
        <v>0</v>
      </c>
      <c r="R134" s="353"/>
      <c r="S134" s="354"/>
    </row>
    <row r="135" spans="2:19" x14ac:dyDescent="0.25">
      <c r="B135" s="298" t="s">
        <v>443</v>
      </c>
      <c r="C135" s="299" t="s">
        <v>386</v>
      </c>
      <c r="D135" s="364">
        <v>1.55E-2</v>
      </c>
      <c r="E135" s="365">
        <f t="shared" si="70"/>
        <v>4.137952816632099E-3</v>
      </c>
      <c r="F135" s="366">
        <f>IFERROR($D$135*F187/100, 0)</f>
        <v>2.5726125863996763E-4</v>
      </c>
      <c r="G135" s="367">
        <f>IFERROR($D$135*G187/100, 0)</f>
        <v>4.7927185642949782E-4</v>
      </c>
      <c r="H135" s="368">
        <f>IFERROR($D$135*H187/100, 0)</f>
        <v>3.4014197015626341E-3</v>
      </c>
      <c r="I135" s="365">
        <f t="shared" si="103"/>
        <v>9.8451544527880068E-3</v>
      </c>
      <c r="J135" s="366">
        <f t="shared" ref="J135:Q135" si="126">IFERROR($D$135*J187/100, 0)</f>
        <v>5.0670554284891079E-3</v>
      </c>
      <c r="K135" s="367">
        <f t="shared" si="126"/>
        <v>3.1372987213872483E-3</v>
      </c>
      <c r="L135" s="367">
        <f t="shared" si="126"/>
        <v>1.640800302911651E-3</v>
      </c>
      <c r="M135" s="369">
        <f t="shared" si="126"/>
        <v>1.4351289641491183E-3</v>
      </c>
      <c r="N135" s="365">
        <f t="shared" si="101"/>
        <v>2.1380820397569569E-5</v>
      </c>
      <c r="O135" s="370">
        <f t="shared" ref="O135:P135" si="127">IFERROR($D$135*O187/100, 0)</f>
        <v>2.1380820397569569E-5</v>
      </c>
      <c r="P135" s="368">
        <f t="shared" si="127"/>
        <v>0</v>
      </c>
      <c r="Q135" s="365">
        <f t="shared" si="126"/>
        <v>6.0382946033204999E-5</v>
      </c>
      <c r="R135" s="353"/>
      <c r="S135" s="354"/>
    </row>
    <row r="136" spans="2:19" x14ac:dyDescent="0.25">
      <c r="B136" s="309" t="s">
        <v>444</v>
      </c>
      <c r="C136" s="310" t="s">
        <v>388</v>
      </c>
      <c r="D136" s="371">
        <v>0</v>
      </c>
      <c r="E136" s="312">
        <f t="shared" si="70"/>
        <v>0</v>
      </c>
      <c r="F136" s="372">
        <f>IFERROR($D$136*F188/100, 0)</f>
        <v>0</v>
      </c>
      <c r="G136" s="373">
        <f>IFERROR($D$136*G188/100, 0)</f>
        <v>0</v>
      </c>
      <c r="H136" s="374">
        <f>IFERROR($D$136*H188/100, 0)</f>
        <v>0</v>
      </c>
      <c r="I136" s="312">
        <f t="shared" si="103"/>
        <v>0</v>
      </c>
      <c r="J136" s="372">
        <f t="shared" ref="J136:Q136" si="128">IFERROR($D$136*J188/100, 0)</f>
        <v>0</v>
      </c>
      <c r="K136" s="373">
        <f t="shared" si="128"/>
        <v>0</v>
      </c>
      <c r="L136" s="373">
        <f t="shared" si="128"/>
        <v>0</v>
      </c>
      <c r="M136" s="311">
        <f t="shared" si="128"/>
        <v>0</v>
      </c>
      <c r="N136" s="312">
        <f>SUM(O136:P136)</f>
        <v>0</v>
      </c>
      <c r="O136" s="375">
        <f t="shared" si="128"/>
        <v>0</v>
      </c>
      <c r="P136" s="374">
        <f t="shared" si="128"/>
        <v>0</v>
      </c>
      <c r="Q136" s="312">
        <f t="shared" si="128"/>
        <v>0</v>
      </c>
      <c r="R136" s="342"/>
      <c r="S136" s="343"/>
    </row>
    <row r="137" spans="2:19" x14ac:dyDescent="0.25">
      <c r="B137" s="155" t="s">
        <v>445</v>
      </c>
      <c r="C137" s="215" t="s">
        <v>390</v>
      </c>
      <c r="D137" s="355">
        <f>SUM(D138:D143)</f>
        <v>4.0818699999999994</v>
      </c>
      <c r="E137" s="158">
        <f t="shared" si="70"/>
        <v>1.0897151912016816</v>
      </c>
      <c r="F137" s="159">
        <f>SUM(F138:F143)</f>
        <v>6.7748839600304811E-2</v>
      </c>
      <c r="G137" s="160">
        <f>SUM(G138:G143)</f>
        <v>0.12621454274863703</v>
      </c>
      <c r="H137" s="161">
        <f>SUM(H138:H143)</f>
        <v>0.89575180885273986</v>
      </c>
      <c r="I137" s="158">
        <f t="shared" si="103"/>
        <v>2.5926864907226954</v>
      </c>
      <c r="J137" s="159">
        <f t="shared" ref="J137:Q137" si="129">SUM(J138:J143)</f>
        <v>1.3343910672185053</v>
      </c>
      <c r="K137" s="160">
        <f t="shared" si="129"/>
        <v>0.8261964859270301</v>
      </c>
      <c r="L137" s="160">
        <f t="shared" si="129"/>
        <v>0.43209893757716006</v>
      </c>
      <c r="M137" s="157">
        <f t="shared" si="129"/>
        <v>0.37793612031557167</v>
      </c>
      <c r="N137" s="158">
        <f>SUM(O137:P137)</f>
        <v>5.6305631842727289E-3</v>
      </c>
      <c r="O137" s="163">
        <f t="shared" ref="O137:P137" si="130">SUM(O138:O143)</f>
        <v>5.6305631842727289E-3</v>
      </c>
      <c r="P137" s="161">
        <f t="shared" si="130"/>
        <v>0</v>
      </c>
      <c r="Q137" s="158">
        <f t="shared" si="129"/>
        <v>1.5901634575777965E-2</v>
      </c>
      <c r="R137" s="342"/>
      <c r="S137" s="343"/>
    </row>
    <row r="138" spans="2:19" x14ac:dyDescent="0.25">
      <c r="B138" s="174" t="s">
        <v>446</v>
      </c>
      <c r="C138" s="376" t="s">
        <v>392</v>
      </c>
      <c r="D138" s="377">
        <v>0</v>
      </c>
      <c r="E138" s="324">
        <f t="shared" si="70"/>
        <v>0</v>
      </c>
      <c r="F138" s="378">
        <f>IFERROR($D$138*F189/100, 0)</f>
        <v>0</v>
      </c>
      <c r="G138" s="379">
        <f>IFERROR($D$138*G189/100, 0)</f>
        <v>0</v>
      </c>
      <c r="H138" s="380">
        <f>IFERROR($D$138*H189/100, 0)</f>
        <v>0</v>
      </c>
      <c r="I138" s="324">
        <f t="shared" si="103"/>
        <v>0</v>
      </c>
      <c r="J138" s="378">
        <f t="shared" ref="J138:Q138" si="131">IFERROR($D$138*J189/100, 0)</f>
        <v>0</v>
      </c>
      <c r="K138" s="379">
        <f t="shared" si="131"/>
        <v>0</v>
      </c>
      <c r="L138" s="379">
        <f t="shared" si="131"/>
        <v>0</v>
      </c>
      <c r="M138" s="323">
        <f t="shared" si="131"/>
        <v>0</v>
      </c>
      <c r="N138" s="324">
        <f>SUM(O138:P138)</f>
        <v>0</v>
      </c>
      <c r="O138" s="381">
        <f t="shared" ref="O138:P138" si="132">IFERROR($D$138*O189/100, 0)</f>
        <v>0</v>
      </c>
      <c r="P138" s="380">
        <f t="shared" si="132"/>
        <v>0</v>
      </c>
      <c r="Q138" s="324">
        <f t="shared" si="131"/>
        <v>0</v>
      </c>
      <c r="R138" s="353"/>
      <c r="S138" s="354"/>
    </row>
    <row r="139" spans="2:19" x14ac:dyDescent="0.25">
      <c r="B139" s="174" t="s">
        <v>447</v>
      </c>
      <c r="C139" s="376" t="s">
        <v>448</v>
      </c>
      <c r="D139" s="377">
        <v>1.2817499999999999</v>
      </c>
      <c r="E139" s="324">
        <f t="shared" si="70"/>
        <v>0.34218200146568989</v>
      </c>
      <c r="F139" s="378">
        <f>IFERROR($D$139*F189/100, 0)</f>
        <v>2.1273846339469583E-2</v>
      </c>
      <c r="G139" s="379">
        <f>IFERROR($D$139*G189/100, 0)</f>
        <v>3.9632690450226368E-2</v>
      </c>
      <c r="H139" s="380">
        <f>IFERROR($D$139*H189/100, 0)</f>
        <v>0.28127546467599396</v>
      </c>
      <c r="I139" s="324">
        <f t="shared" si="103"/>
        <v>0.81413075612006636</v>
      </c>
      <c r="J139" s="378">
        <f t="shared" ref="J139:Q139" si="133">IFERROR($D$139*J189/100, 0)</f>
        <v>0.41901279325586538</v>
      </c>
      <c r="K139" s="379">
        <f t="shared" si="133"/>
        <v>0.25943436362181321</v>
      </c>
      <c r="L139" s="379">
        <f t="shared" si="133"/>
        <v>0.13568359924238765</v>
      </c>
      <c r="M139" s="323">
        <f t="shared" si="133"/>
        <v>0.11867590643858918</v>
      </c>
      <c r="N139" s="324">
        <f t="shared" ref="N139:N143" si="134">SUM(O139:P139)</f>
        <v>1.7680559061022446E-3</v>
      </c>
      <c r="O139" s="381">
        <f t="shared" ref="O139:P139" si="135">IFERROR($D$139*O189/100, 0)</f>
        <v>1.7680559061022446E-3</v>
      </c>
      <c r="P139" s="380">
        <f t="shared" si="135"/>
        <v>0</v>
      </c>
      <c r="Q139" s="324">
        <f t="shared" si="133"/>
        <v>4.9932800695522903E-3</v>
      </c>
      <c r="R139" s="353"/>
      <c r="S139" s="354"/>
    </row>
    <row r="140" spans="2:19" x14ac:dyDescent="0.25">
      <c r="B140" s="273" t="s">
        <v>449</v>
      </c>
      <c r="C140" s="274" t="s">
        <v>396</v>
      </c>
      <c r="D140" s="352">
        <v>0</v>
      </c>
      <c r="E140" s="217">
        <f t="shared" si="70"/>
        <v>0</v>
      </c>
      <c r="F140" s="220">
        <f>IFERROR($D$140*F189/100, 0)</f>
        <v>0</v>
      </c>
      <c r="G140" s="221">
        <f>IFERROR($D$140*G189/100, 0)</f>
        <v>0</v>
      </c>
      <c r="H140" s="222">
        <f>IFERROR($D$140*H189/100, 0)</f>
        <v>0</v>
      </c>
      <c r="I140" s="217">
        <f t="shared" si="103"/>
        <v>0</v>
      </c>
      <c r="J140" s="220">
        <f t="shared" ref="J140:Q140" si="136">IFERROR($D$140*J189/100, 0)</f>
        <v>0</v>
      </c>
      <c r="K140" s="221">
        <f t="shared" si="136"/>
        <v>0</v>
      </c>
      <c r="L140" s="221">
        <f t="shared" si="136"/>
        <v>0</v>
      </c>
      <c r="M140" s="219">
        <f t="shared" si="136"/>
        <v>0</v>
      </c>
      <c r="N140" s="324">
        <f t="shared" si="134"/>
        <v>0</v>
      </c>
      <c r="O140" s="224">
        <f t="shared" ref="O140:P140" si="137">IFERROR($D$140*O189/100, 0)</f>
        <v>0</v>
      </c>
      <c r="P140" s="222">
        <f t="shared" si="137"/>
        <v>0</v>
      </c>
      <c r="Q140" s="217">
        <f t="shared" si="136"/>
        <v>0</v>
      </c>
      <c r="R140" s="353"/>
      <c r="S140" s="354"/>
    </row>
    <row r="141" spans="2:19" x14ac:dyDescent="0.25">
      <c r="B141" s="276" t="s">
        <v>450</v>
      </c>
      <c r="C141" s="264" t="s">
        <v>451</v>
      </c>
      <c r="D141" s="360">
        <v>2.8001199999999997</v>
      </c>
      <c r="E141" s="227">
        <f t="shared" si="70"/>
        <v>0.74753318973599181</v>
      </c>
      <c r="F141" s="228">
        <f>IFERROR($D$141*F189/100, 0)</f>
        <v>4.6474993260835228E-2</v>
      </c>
      <c r="G141" s="229">
        <f>IFERROR($D$141*G189/100, 0)</f>
        <v>8.6581852298410644E-2</v>
      </c>
      <c r="H141" s="230">
        <f>IFERROR($D$141*H189/100, 0)</f>
        <v>0.6144763441767459</v>
      </c>
      <c r="I141" s="227">
        <f t="shared" si="103"/>
        <v>1.7785557346026293</v>
      </c>
      <c r="J141" s="228">
        <f t="shared" ref="J141:Q141" si="138">IFERROR($D$141*J189/100, 0)</f>
        <v>0.91537827396263993</v>
      </c>
      <c r="K141" s="229">
        <f t="shared" si="138"/>
        <v>0.56676212230521683</v>
      </c>
      <c r="L141" s="229">
        <f t="shared" si="138"/>
        <v>0.2964153383347724</v>
      </c>
      <c r="M141" s="226">
        <f t="shared" si="138"/>
        <v>0.2592602138769825</v>
      </c>
      <c r="N141" s="324">
        <f t="shared" si="134"/>
        <v>3.8625072781704839E-3</v>
      </c>
      <c r="O141" s="232">
        <f t="shared" ref="O141:P141" si="139">IFERROR($D$141*O189/100, 0)</f>
        <v>3.8625072781704839E-3</v>
      </c>
      <c r="P141" s="230">
        <f t="shared" si="139"/>
        <v>0</v>
      </c>
      <c r="Q141" s="227">
        <f t="shared" si="138"/>
        <v>1.0908354506225675E-2</v>
      </c>
      <c r="R141" s="353"/>
      <c r="S141" s="354"/>
    </row>
    <row r="142" spans="2:19" x14ac:dyDescent="0.25">
      <c r="B142" s="276" t="s">
        <v>452</v>
      </c>
      <c r="C142" s="382" t="s">
        <v>400</v>
      </c>
      <c r="D142" s="360">
        <v>0</v>
      </c>
      <c r="E142" s="227">
        <f t="shared" si="70"/>
        <v>0</v>
      </c>
      <c r="F142" s="228">
        <f>IFERROR($D$142*F189/100, 0)</f>
        <v>0</v>
      </c>
      <c r="G142" s="229">
        <f>IFERROR($D$142*G189/100, 0)</f>
        <v>0</v>
      </c>
      <c r="H142" s="230">
        <f>IFERROR($D$142*H189/100, 0)</f>
        <v>0</v>
      </c>
      <c r="I142" s="227">
        <f t="shared" si="103"/>
        <v>0</v>
      </c>
      <c r="J142" s="228">
        <f t="shared" ref="J142:Q142" si="140">IFERROR($D$142*J189/100, 0)</f>
        <v>0</v>
      </c>
      <c r="K142" s="229">
        <f t="shared" si="140"/>
        <v>0</v>
      </c>
      <c r="L142" s="229">
        <f t="shared" si="140"/>
        <v>0</v>
      </c>
      <c r="M142" s="226">
        <f t="shared" si="140"/>
        <v>0</v>
      </c>
      <c r="N142" s="324">
        <f t="shared" si="134"/>
        <v>0</v>
      </c>
      <c r="O142" s="232">
        <f t="shared" ref="O142:P142" si="141">IFERROR($D$142*O189/100, 0)</f>
        <v>0</v>
      </c>
      <c r="P142" s="230">
        <f t="shared" si="141"/>
        <v>0</v>
      </c>
      <c r="Q142" s="227">
        <f t="shared" si="140"/>
        <v>0</v>
      </c>
      <c r="R142" s="353"/>
      <c r="S142" s="354"/>
    </row>
    <row r="143" spans="2:19" x14ac:dyDescent="0.25">
      <c r="B143" s="276" t="s">
        <v>453</v>
      </c>
      <c r="C143" s="382" t="s">
        <v>404</v>
      </c>
      <c r="D143" s="360">
        <v>0</v>
      </c>
      <c r="E143" s="227">
        <f t="shared" si="70"/>
        <v>0</v>
      </c>
      <c r="F143" s="228">
        <f>IFERROR($D$143*F189/100, 0)</f>
        <v>0</v>
      </c>
      <c r="G143" s="229">
        <f>IFERROR($D$143*G189/100, 0)</f>
        <v>0</v>
      </c>
      <c r="H143" s="230">
        <f>IFERROR($D$143*H189/100, 0)</f>
        <v>0</v>
      </c>
      <c r="I143" s="227">
        <f t="shared" si="103"/>
        <v>0</v>
      </c>
      <c r="J143" s="228">
        <f t="shared" ref="J143:Q143" si="142">IFERROR($D$143*J189/100, 0)</f>
        <v>0</v>
      </c>
      <c r="K143" s="229">
        <f t="shared" si="142"/>
        <v>0</v>
      </c>
      <c r="L143" s="229">
        <f t="shared" si="142"/>
        <v>0</v>
      </c>
      <c r="M143" s="226">
        <f t="shared" si="142"/>
        <v>0</v>
      </c>
      <c r="N143" s="324">
        <f t="shared" si="134"/>
        <v>0</v>
      </c>
      <c r="O143" s="232">
        <f t="shared" ref="O143:P143" si="143">IFERROR($D$143*O189/100, 0)</f>
        <v>0</v>
      </c>
      <c r="P143" s="230">
        <f t="shared" si="143"/>
        <v>0</v>
      </c>
      <c r="Q143" s="227">
        <f t="shared" si="142"/>
        <v>0</v>
      </c>
      <c r="R143" s="353"/>
      <c r="S143" s="354"/>
    </row>
    <row r="144" spans="2:19" ht="119.25" customHeight="1" x14ac:dyDescent="0.25">
      <c r="B144" s="127" t="s">
        <v>143</v>
      </c>
      <c r="C144" s="128" t="s">
        <v>454</v>
      </c>
      <c r="D144" s="383" t="s">
        <v>245</v>
      </c>
      <c r="E144" s="384" t="s">
        <v>246</v>
      </c>
      <c r="F144" s="385" t="s">
        <v>247</v>
      </c>
      <c r="G144" s="386" t="s">
        <v>248</v>
      </c>
      <c r="H144" s="387" t="s">
        <v>249</v>
      </c>
      <c r="I144" s="388" t="s">
        <v>250</v>
      </c>
      <c r="J144" s="385" t="s">
        <v>251</v>
      </c>
      <c r="K144" s="386" t="s">
        <v>252</v>
      </c>
      <c r="L144" s="389" t="s">
        <v>253</v>
      </c>
      <c r="M144" s="384" t="s">
        <v>254</v>
      </c>
      <c r="N144" s="388" t="s">
        <v>255</v>
      </c>
      <c r="O144" s="390" t="s">
        <v>256</v>
      </c>
      <c r="P144" s="391" t="s">
        <v>257</v>
      </c>
      <c r="Q144" s="392" t="s">
        <v>258</v>
      </c>
    </row>
    <row r="145" spans="2:17" x14ac:dyDescent="0.25">
      <c r="B145" s="393" t="s">
        <v>145</v>
      </c>
      <c r="C145" s="394" t="s">
        <v>455</v>
      </c>
      <c r="D145" s="395"/>
      <c r="E145" s="396"/>
      <c r="F145" s="397"/>
      <c r="G145" s="397"/>
      <c r="H145" s="397"/>
      <c r="I145" s="396"/>
      <c r="J145" s="397"/>
      <c r="K145" s="397"/>
      <c r="L145" s="398"/>
      <c r="M145" s="396"/>
      <c r="N145" s="399"/>
      <c r="O145" s="400"/>
      <c r="P145" s="401"/>
      <c r="Q145" s="402"/>
    </row>
    <row r="146" spans="2:17" ht="25.5" x14ac:dyDescent="0.25">
      <c r="B146" s="393">
        <v>1</v>
      </c>
      <c r="C146" s="394" t="s">
        <v>263</v>
      </c>
      <c r="D146" s="403">
        <f>E146+I146+M146+N146+Q146</f>
        <v>100</v>
      </c>
      <c r="E146" s="404">
        <f>SUM(F146:H146)</f>
        <v>26.696469784723224</v>
      </c>
      <c r="F146" s="405">
        <v>1.6597500557417266</v>
      </c>
      <c r="G146" s="405">
        <v>3.0920764930935341</v>
      </c>
      <c r="H146" s="405">
        <v>21.944643235887963</v>
      </c>
      <c r="I146" s="404">
        <f>SUM(J146:L146)</f>
        <v>63.517125501858111</v>
      </c>
      <c r="J146" s="405">
        <v>32.690680183800694</v>
      </c>
      <c r="K146" s="405">
        <v>20.240636912175795</v>
      </c>
      <c r="L146" s="406">
        <v>10.58580840588162</v>
      </c>
      <c r="M146" s="407">
        <v>9.2588965428975367</v>
      </c>
      <c r="N146" s="408">
        <f>SUM(O146:P146)</f>
        <v>0.13794077675851335</v>
      </c>
      <c r="O146" s="409">
        <v>0.13794077675851335</v>
      </c>
      <c r="P146" s="410">
        <v>0</v>
      </c>
      <c r="Q146" s="411">
        <v>0.3895673937626129</v>
      </c>
    </row>
    <row r="147" spans="2:17" x14ac:dyDescent="0.25">
      <c r="B147" s="412">
        <v>2</v>
      </c>
      <c r="C147" s="175" t="s">
        <v>298</v>
      </c>
      <c r="D147" s="413">
        <f>E147+I147+M147+N147+Q147</f>
        <v>100</v>
      </c>
      <c r="E147" s="414">
        <f>SUM(F147:H147)</f>
        <v>26.696469784723224</v>
      </c>
      <c r="F147" s="415">
        <v>1.6597500557417266</v>
      </c>
      <c r="G147" s="415">
        <v>3.0920764930935341</v>
      </c>
      <c r="H147" s="415">
        <v>21.944643235887963</v>
      </c>
      <c r="I147" s="414">
        <f>SUM(J147:L147)</f>
        <v>63.517125501858111</v>
      </c>
      <c r="J147" s="415">
        <v>32.690680183800694</v>
      </c>
      <c r="K147" s="415">
        <v>20.240636912175795</v>
      </c>
      <c r="L147" s="416">
        <v>10.58580840588162</v>
      </c>
      <c r="M147" s="417">
        <v>9.2588965428975367</v>
      </c>
      <c r="N147" s="408">
        <f>SUM(O147:P147)</f>
        <v>0.13794077675851335</v>
      </c>
      <c r="O147" s="418">
        <v>0.13794077675851335</v>
      </c>
      <c r="P147" s="419">
        <v>0</v>
      </c>
      <c r="Q147" s="420">
        <v>0.3895673937626129</v>
      </c>
    </row>
    <row r="148" spans="2:17" x14ac:dyDescent="0.25">
      <c r="B148" s="421" t="s">
        <v>147</v>
      </c>
      <c r="C148" s="422" t="s">
        <v>456</v>
      </c>
      <c r="D148" s="395"/>
      <c r="E148" s="396"/>
      <c r="F148" s="397"/>
      <c r="G148" s="397"/>
      <c r="H148" s="397"/>
      <c r="I148" s="396"/>
      <c r="J148" s="397"/>
      <c r="K148" s="397"/>
      <c r="L148" s="398"/>
      <c r="M148" s="396"/>
      <c r="N148" s="402"/>
      <c r="O148" s="400"/>
      <c r="P148" s="401"/>
      <c r="Q148" s="402"/>
    </row>
    <row r="149" spans="2:17" ht="28.5" customHeight="1" x14ac:dyDescent="0.25">
      <c r="B149" s="423">
        <v>1</v>
      </c>
      <c r="C149" s="424" t="s">
        <v>307</v>
      </c>
      <c r="D149" s="403">
        <f>E149+I149+M149+N149+Q149</f>
        <v>100</v>
      </c>
      <c r="E149" s="404">
        <f>SUM(F149:H149)</f>
        <v>26.696469784723224</v>
      </c>
      <c r="F149" s="405">
        <v>1.6597500557417266</v>
      </c>
      <c r="G149" s="405">
        <v>3.0920764930935341</v>
      </c>
      <c r="H149" s="405">
        <v>21.944643235887963</v>
      </c>
      <c r="I149" s="404">
        <f>SUM(J149:L149)</f>
        <v>63.517125501858111</v>
      </c>
      <c r="J149" s="405">
        <v>32.690680183800694</v>
      </c>
      <c r="K149" s="405">
        <v>20.240636912175795</v>
      </c>
      <c r="L149" s="406">
        <v>10.58580840588162</v>
      </c>
      <c r="M149" s="407">
        <v>9.2588965428975367</v>
      </c>
      <c r="N149" s="408">
        <f>SUM(O149:P149)</f>
        <v>0.13794077675851335</v>
      </c>
      <c r="O149" s="425">
        <v>0.13794077675851335</v>
      </c>
      <c r="P149" s="426">
        <v>0</v>
      </c>
      <c r="Q149" s="411">
        <v>0.3895673937626129</v>
      </c>
    </row>
    <row r="150" spans="2:17" x14ac:dyDescent="0.25">
      <c r="B150" s="427">
        <v>2</v>
      </c>
      <c r="C150" s="428" t="s">
        <v>309</v>
      </c>
      <c r="D150" s="413">
        <f>E150+I150+M150+N150+Q150</f>
        <v>100</v>
      </c>
      <c r="E150" s="414">
        <f>SUM(F150:H150)</f>
        <v>26.696469784723224</v>
      </c>
      <c r="F150" s="415">
        <v>1.6597500557417266</v>
      </c>
      <c r="G150" s="415">
        <v>3.0920764930935341</v>
      </c>
      <c r="H150" s="415">
        <v>21.944643235887963</v>
      </c>
      <c r="I150" s="414">
        <f>SUM(J150:L150)</f>
        <v>63.517125501858111</v>
      </c>
      <c r="J150" s="415">
        <v>32.690680183800694</v>
      </c>
      <c r="K150" s="415">
        <v>20.240636912175795</v>
      </c>
      <c r="L150" s="416">
        <v>10.58580840588162</v>
      </c>
      <c r="M150" s="417">
        <v>9.2588965428975367</v>
      </c>
      <c r="N150" s="408">
        <f>SUM(O150:P150)</f>
        <v>0.13794077675851335</v>
      </c>
      <c r="O150" s="429">
        <v>0.13794077675851335</v>
      </c>
      <c r="P150" s="430">
        <v>0</v>
      </c>
      <c r="Q150" s="420">
        <v>0.3895673937626129</v>
      </c>
    </row>
    <row r="151" spans="2:17" x14ac:dyDescent="0.25">
      <c r="B151" s="421" t="s">
        <v>149</v>
      </c>
      <c r="C151" s="422" t="s">
        <v>457</v>
      </c>
      <c r="D151" s="395"/>
      <c r="E151" s="396"/>
      <c r="F151" s="397"/>
      <c r="G151" s="397"/>
      <c r="H151" s="397"/>
      <c r="I151" s="396"/>
      <c r="J151" s="397"/>
      <c r="K151" s="397"/>
      <c r="L151" s="398"/>
      <c r="M151" s="396"/>
      <c r="N151" s="402"/>
      <c r="O151" s="400"/>
      <c r="P151" s="401"/>
      <c r="Q151" s="402"/>
    </row>
    <row r="152" spans="2:17" x14ac:dyDescent="0.25">
      <c r="B152" s="427">
        <v>1</v>
      </c>
      <c r="C152" s="428" t="s">
        <v>313</v>
      </c>
      <c r="D152" s="413">
        <f>E152+I152+M152+N152+Q152</f>
        <v>100</v>
      </c>
      <c r="E152" s="414">
        <f>SUM(F152:H152)</f>
        <v>26.696469784723224</v>
      </c>
      <c r="F152" s="415">
        <v>1.6597500557417266</v>
      </c>
      <c r="G152" s="415">
        <v>3.0920764930935341</v>
      </c>
      <c r="H152" s="415">
        <v>21.944643235887963</v>
      </c>
      <c r="I152" s="414">
        <f>SUM(J152:L152)</f>
        <v>63.517125501858111</v>
      </c>
      <c r="J152" s="415">
        <v>32.690680183800694</v>
      </c>
      <c r="K152" s="415">
        <v>20.240636912175795</v>
      </c>
      <c r="L152" s="416">
        <v>10.58580840588162</v>
      </c>
      <c r="M152" s="417">
        <v>9.2588965428975367</v>
      </c>
      <c r="N152" s="431">
        <f>SUM(O152:P152)</f>
        <v>0.13794077675851335</v>
      </c>
      <c r="O152" s="418">
        <v>0.13794077675851335</v>
      </c>
      <c r="P152" s="419">
        <v>0</v>
      </c>
      <c r="Q152" s="420">
        <v>0.3895673937626129</v>
      </c>
    </row>
    <row r="153" spans="2:17" x14ac:dyDescent="0.25">
      <c r="B153" s="421" t="s">
        <v>458</v>
      </c>
      <c r="C153" s="422" t="s">
        <v>459</v>
      </c>
      <c r="D153" s="395"/>
      <c r="E153" s="396"/>
      <c r="F153" s="397"/>
      <c r="G153" s="397"/>
      <c r="H153" s="397"/>
      <c r="I153" s="396"/>
      <c r="J153" s="397"/>
      <c r="K153" s="397"/>
      <c r="L153" s="398"/>
      <c r="M153" s="396"/>
      <c r="N153" s="402"/>
      <c r="O153" s="400"/>
      <c r="P153" s="401"/>
      <c r="Q153" s="402"/>
    </row>
    <row r="154" spans="2:17" x14ac:dyDescent="0.25">
      <c r="B154" s="423">
        <v>1</v>
      </c>
      <c r="C154" s="424" t="s">
        <v>269</v>
      </c>
      <c r="D154" s="403">
        <f t="shared" ref="D154:D159" si="144">E154+I154+M154+N154+Q154</f>
        <v>100</v>
      </c>
      <c r="E154" s="404">
        <f t="shared" ref="E154:E159" si="145">SUM(F154:H154)</f>
        <v>26.696469784723224</v>
      </c>
      <c r="F154" s="405">
        <v>1.6597500557417266</v>
      </c>
      <c r="G154" s="405">
        <v>3.0920764930935341</v>
      </c>
      <c r="H154" s="405">
        <v>21.944643235887963</v>
      </c>
      <c r="I154" s="404">
        <f t="shared" ref="I154:I159" si="146">SUM(J154:L154)</f>
        <v>63.517125501858111</v>
      </c>
      <c r="J154" s="405">
        <v>32.690680183800694</v>
      </c>
      <c r="K154" s="405">
        <v>20.240636912175795</v>
      </c>
      <c r="L154" s="406">
        <v>10.58580840588162</v>
      </c>
      <c r="M154" s="407">
        <v>9.2588965428975367</v>
      </c>
      <c r="N154" s="408">
        <f>SUM(O154:P154)</f>
        <v>0.13794077675851335</v>
      </c>
      <c r="O154" s="425">
        <v>0.13794077675851335</v>
      </c>
      <c r="P154" s="426">
        <v>0</v>
      </c>
      <c r="Q154" s="411">
        <v>0.3895673937626129</v>
      </c>
    </row>
    <row r="155" spans="2:17" x14ac:dyDescent="0.25">
      <c r="B155" s="423">
        <v>2</v>
      </c>
      <c r="C155" s="424" t="s">
        <v>273</v>
      </c>
      <c r="D155" s="403">
        <f t="shared" si="144"/>
        <v>100</v>
      </c>
      <c r="E155" s="404">
        <f t="shared" si="145"/>
        <v>26.696469784723224</v>
      </c>
      <c r="F155" s="405">
        <v>1.6597500557417266</v>
      </c>
      <c r="G155" s="405">
        <v>3.0920764930935341</v>
      </c>
      <c r="H155" s="405">
        <v>21.944643235887963</v>
      </c>
      <c r="I155" s="404">
        <f t="shared" si="146"/>
        <v>63.517125501858111</v>
      </c>
      <c r="J155" s="405">
        <v>32.690680183800694</v>
      </c>
      <c r="K155" s="405">
        <v>20.240636912175795</v>
      </c>
      <c r="L155" s="406">
        <v>10.58580840588162</v>
      </c>
      <c r="M155" s="407">
        <v>9.2588965428975367</v>
      </c>
      <c r="N155" s="408">
        <f t="shared" ref="N155:N158" si="147">SUM(O155:P155)</f>
        <v>0.13794077675851335</v>
      </c>
      <c r="O155" s="425">
        <v>0.13794077675851335</v>
      </c>
      <c r="P155" s="426">
        <v>0</v>
      </c>
      <c r="Q155" s="411">
        <v>0.3895673937626129</v>
      </c>
    </row>
    <row r="156" spans="2:17" x14ac:dyDescent="0.25">
      <c r="B156" s="423">
        <v>3</v>
      </c>
      <c r="C156" s="424" t="s">
        <v>460</v>
      </c>
      <c r="D156" s="403">
        <f t="shared" si="144"/>
        <v>100</v>
      </c>
      <c r="E156" s="404">
        <f t="shared" si="145"/>
        <v>26.696469784723224</v>
      </c>
      <c r="F156" s="405">
        <v>1.6597500557417266</v>
      </c>
      <c r="G156" s="405">
        <v>3.0920764930935341</v>
      </c>
      <c r="H156" s="405">
        <v>21.944643235887963</v>
      </c>
      <c r="I156" s="404">
        <f t="shared" si="146"/>
        <v>63.517125501858111</v>
      </c>
      <c r="J156" s="405">
        <v>32.690680183800694</v>
      </c>
      <c r="K156" s="405">
        <v>20.240636912175795</v>
      </c>
      <c r="L156" s="406">
        <v>10.58580840588162</v>
      </c>
      <c r="M156" s="407">
        <v>9.2588965428975367</v>
      </c>
      <c r="N156" s="408">
        <f t="shared" si="147"/>
        <v>0.13794077675851335</v>
      </c>
      <c r="O156" s="425">
        <v>0.13794077675851335</v>
      </c>
      <c r="P156" s="426">
        <v>0</v>
      </c>
      <c r="Q156" s="411">
        <v>0.3895673937626129</v>
      </c>
    </row>
    <row r="157" spans="2:17" x14ac:dyDescent="0.25">
      <c r="B157" s="423">
        <v>4</v>
      </c>
      <c r="C157" s="424" t="s">
        <v>461</v>
      </c>
      <c r="D157" s="403">
        <f t="shared" si="144"/>
        <v>100</v>
      </c>
      <c r="E157" s="404">
        <f t="shared" si="145"/>
        <v>26.696469784723224</v>
      </c>
      <c r="F157" s="405">
        <v>1.6597500557417266</v>
      </c>
      <c r="G157" s="405">
        <v>3.0920764930935341</v>
      </c>
      <c r="H157" s="405">
        <v>21.944643235887963</v>
      </c>
      <c r="I157" s="404">
        <f t="shared" si="146"/>
        <v>63.517125501858111</v>
      </c>
      <c r="J157" s="405">
        <v>32.690680183800694</v>
      </c>
      <c r="K157" s="405">
        <v>20.240636912175795</v>
      </c>
      <c r="L157" s="406">
        <v>10.58580840588162</v>
      </c>
      <c r="M157" s="407">
        <v>9.2588965428975367</v>
      </c>
      <c r="N157" s="408">
        <f t="shared" si="147"/>
        <v>0.13794077675851335</v>
      </c>
      <c r="O157" s="425">
        <v>0.13794077675851335</v>
      </c>
      <c r="P157" s="426">
        <v>0</v>
      </c>
      <c r="Q157" s="411">
        <v>0.3895673937626129</v>
      </c>
    </row>
    <row r="158" spans="2:17" ht="30" customHeight="1" x14ac:dyDescent="0.25">
      <c r="B158" s="427">
        <v>5</v>
      </c>
      <c r="C158" s="428" t="s">
        <v>322</v>
      </c>
      <c r="D158" s="413">
        <f t="shared" si="144"/>
        <v>100</v>
      </c>
      <c r="E158" s="414">
        <f t="shared" si="145"/>
        <v>26.696469784723224</v>
      </c>
      <c r="F158" s="415">
        <v>1.6597500557417266</v>
      </c>
      <c r="G158" s="415">
        <v>3.0920764930935341</v>
      </c>
      <c r="H158" s="415">
        <v>21.944643235887963</v>
      </c>
      <c r="I158" s="414">
        <f t="shared" si="146"/>
        <v>63.517125501858111</v>
      </c>
      <c r="J158" s="415">
        <v>32.690680183800694</v>
      </c>
      <c r="K158" s="415">
        <v>20.240636912175795</v>
      </c>
      <c r="L158" s="416">
        <v>10.58580840588162</v>
      </c>
      <c r="M158" s="417">
        <v>9.2588965428975367</v>
      </c>
      <c r="N158" s="408">
        <f t="shared" si="147"/>
        <v>0.13794077675851335</v>
      </c>
      <c r="O158" s="429">
        <v>0.13794077675851335</v>
      </c>
      <c r="P158" s="430">
        <v>0</v>
      </c>
      <c r="Q158" s="420">
        <v>0.3895673937626129</v>
      </c>
    </row>
    <row r="159" spans="2:17" x14ac:dyDescent="0.25">
      <c r="B159" s="432" t="s">
        <v>462</v>
      </c>
      <c r="C159" s="433" t="s">
        <v>324</v>
      </c>
      <c r="D159" s="434">
        <f t="shared" si="144"/>
        <v>100</v>
      </c>
      <c r="E159" s="435">
        <f t="shared" si="145"/>
        <v>26.696469784723224</v>
      </c>
      <c r="F159" s="436">
        <v>1.6597500557417266</v>
      </c>
      <c r="G159" s="436">
        <v>3.0920764930935341</v>
      </c>
      <c r="H159" s="436">
        <v>21.944643235887963</v>
      </c>
      <c r="I159" s="435">
        <f t="shared" si="146"/>
        <v>63.517125501858111</v>
      </c>
      <c r="J159" s="436">
        <v>32.690680183800694</v>
      </c>
      <c r="K159" s="436">
        <v>20.240636912175795</v>
      </c>
      <c r="L159" s="437">
        <v>10.58580840588162</v>
      </c>
      <c r="M159" s="438">
        <v>9.2588965428975367</v>
      </c>
      <c r="N159" s="435">
        <f>SUM(O159:P159)</f>
        <v>0.13794077675851335</v>
      </c>
      <c r="O159" s="439">
        <v>0.13794077675851335</v>
      </c>
      <c r="P159" s="440">
        <v>0</v>
      </c>
      <c r="Q159" s="441">
        <v>0.3895673937626129</v>
      </c>
    </row>
    <row r="160" spans="2:17" x14ac:dyDescent="0.25">
      <c r="B160" s="421" t="s">
        <v>463</v>
      </c>
      <c r="C160" s="422" t="s">
        <v>464</v>
      </c>
      <c r="D160" s="395"/>
      <c r="E160" s="396"/>
      <c r="F160" s="397"/>
      <c r="G160" s="397"/>
      <c r="H160" s="397"/>
      <c r="I160" s="396"/>
      <c r="J160" s="397"/>
      <c r="K160" s="397"/>
      <c r="L160" s="398"/>
      <c r="M160" s="396"/>
      <c r="N160" s="402"/>
      <c r="O160" s="400"/>
      <c r="P160" s="401"/>
      <c r="Q160" s="402"/>
    </row>
    <row r="161" spans="2:18" x14ac:dyDescent="0.25">
      <c r="B161" s="423">
        <v>1</v>
      </c>
      <c r="C161" s="424" t="s">
        <v>277</v>
      </c>
      <c r="D161" s="403">
        <f>E161+I161+M161+N161+Q161</f>
        <v>100</v>
      </c>
      <c r="E161" s="404">
        <f>SUM(F161:H161)</f>
        <v>26.696469784723224</v>
      </c>
      <c r="F161" s="405">
        <v>1.6597500557417266</v>
      </c>
      <c r="G161" s="405">
        <v>3.0920764930935341</v>
      </c>
      <c r="H161" s="405">
        <v>21.944643235887963</v>
      </c>
      <c r="I161" s="404">
        <f>SUM(J161:L161)</f>
        <v>63.517125501858111</v>
      </c>
      <c r="J161" s="405">
        <v>32.690680183800694</v>
      </c>
      <c r="K161" s="405">
        <v>20.240636912175795</v>
      </c>
      <c r="L161" s="406">
        <v>10.58580840588162</v>
      </c>
      <c r="M161" s="407">
        <v>9.2588965428975367</v>
      </c>
      <c r="N161" s="404">
        <f>SUM(O161:P161)</f>
        <v>0.13794077675851335</v>
      </c>
      <c r="O161" s="409">
        <v>0.13794077675851335</v>
      </c>
      <c r="P161" s="410">
        <v>0</v>
      </c>
      <c r="Q161" s="411">
        <v>0.3895673937626129</v>
      </c>
    </row>
    <row r="162" spans="2:18" x14ac:dyDescent="0.25">
      <c r="B162" s="423">
        <v>2</v>
      </c>
      <c r="C162" s="442" t="s">
        <v>330</v>
      </c>
      <c r="D162" s="403">
        <f>E162+I162+M162+N162+Q162</f>
        <v>100</v>
      </c>
      <c r="E162" s="404">
        <f>SUM(F162:H162)</f>
        <v>26.696469784723224</v>
      </c>
      <c r="F162" s="405">
        <v>1.6597500557417266</v>
      </c>
      <c r="G162" s="405">
        <v>3.0920764930935341</v>
      </c>
      <c r="H162" s="405">
        <v>21.944643235887963</v>
      </c>
      <c r="I162" s="404">
        <f>SUM(J162:L162)</f>
        <v>63.517125501858111</v>
      </c>
      <c r="J162" s="405">
        <v>32.690680183800694</v>
      </c>
      <c r="K162" s="405">
        <v>20.240636912175795</v>
      </c>
      <c r="L162" s="406">
        <v>10.58580840588162</v>
      </c>
      <c r="M162" s="407">
        <v>9.2588965428975367</v>
      </c>
      <c r="N162" s="404">
        <f t="shared" ref="N162:N165" si="148">SUM(O162:P162)</f>
        <v>0.13794077675851335</v>
      </c>
      <c r="O162" s="409">
        <v>0.13794077675851335</v>
      </c>
      <c r="P162" s="410">
        <v>0</v>
      </c>
      <c r="Q162" s="411">
        <v>0.3895673937626129</v>
      </c>
    </row>
    <row r="163" spans="2:18" x14ac:dyDescent="0.25">
      <c r="B163" s="423">
        <v>3</v>
      </c>
      <c r="C163" s="424" t="s">
        <v>465</v>
      </c>
      <c r="D163" s="403">
        <f>E163+I163+M163+N163+Q163</f>
        <v>100</v>
      </c>
      <c r="E163" s="404">
        <f>SUM(F163:H163)</f>
        <v>26.696469784723224</v>
      </c>
      <c r="F163" s="415">
        <v>1.6597500557417266</v>
      </c>
      <c r="G163" s="415">
        <v>3.0920764930935341</v>
      </c>
      <c r="H163" s="415">
        <v>21.944643235887963</v>
      </c>
      <c r="I163" s="414">
        <f>SUM(J163:L163)</f>
        <v>63.517125501858111</v>
      </c>
      <c r="J163" s="415">
        <v>32.690680183800694</v>
      </c>
      <c r="K163" s="415">
        <v>20.240636912175795</v>
      </c>
      <c r="L163" s="416">
        <v>10.58580840588162</v>
      </c>
      <c r="M163" s="417">
        <v>9.2588965428975367</v>
      </c>
      <c r="N163" s="414">
        <f t="shared" si="148"/>
        <v>0.13794077675851335</v>
      </c>
      <c r="O163" s="418">
        <v>0.13794077675851335</v>
      </c>
      <c r="P163" s="419">
        <v>0</v>
      </c>
      <c r="Q163" s="420">
        <v>0.3895673937626129</v>
      </c>
    </row>
    <row r="164" spans="2:18" x14ac:dyDescent="0.25">
      <c r="B164" s="427">
        <v>4</v>
      </c>
      <c r="C164" s="428" t="s">
        <v>334</v>
      </c>
      <c r="D164" s="403">
        <f>E164+I164+M164+N164+Q164</f>
        <v>100</v>
      </c>
      <c r="E164" s="443">
        <f>SUM(F164:H164)</f>
        <v>26.696469784723224</v>
      </c>
      <c r="F164" s="444">
        <v>1.6597500557417266</v>
      </c>
      <c r="G164" s="445">
        <v>3.0920764930935341</v>
      </c>
      <c r="H164" s="446">
        <v>21.944643235887963</v>
      </c>
      <c r="I164" s="403">
        <f>SUM(J164:L164)</f>
        <v>63.517125501858111</v>
      </c>
      <c r="J164" s="445">
        <v>32.690680183800694</v>
      </c>
      <c r="K164" s="447">
        <v>20.240636912175795</v>
      </c>
      <c r="L164" s="448">
        <v>10.58580840588162</v>
      </c>
      <c r="M164" s="447">
        <v>9.2588965428975367</v>
      </c>
      <c r="N164" s="403">
        <f t="shared" si="148"/>
        <v>0.13794077675851335</v>
      </c>
      <c r="O164" s="449">
        <v>0.13794077675851335</v>
      </c>
      <c r="P164" s="450">
        <v>0</v>
      </c>
      <c r="Q164" s="451">
        <v>0.3895673937626129</v>
      </c>
      <c r="R164" s="452"/>
    </row>
    <row r="165" spans="2:18" x14ac:dyDescent="0.25">
      <c r="B165" s="427">
        <v>5</v>
      </c>
      <c r="C165" s="428" t="s">
        <v>466</v>
      </c>
      <c r="D165" s="413">
        <f>E165+I165+M165+N165+Q165</f>
        <v>100</v>
      </c>
      <c r="E165" s="414">
        <f>SUM(F165:H165)</f>
        <v>26.696469784723224</v>
      </c>
      <c r="F165" s="415">
        <v>1.6597500557417266</v>
      </c>
      <c r="G165" s="415">
        <v>3.0920764930935341</v>
      </c>
      <c r="H165" s="415">
        <v>21.944643235887963</v>
      </c>
      <c r="I165" s="453">
        <f>SUM(J165:L165)</f>
        <v>63.517125501858111</v>
      </c>
      <c r="J165" s="415">
        <v>32.690680183800694</v>
      </c>
      <c r="K165" s="415">
        <v>20.240636912175795</v>
      </c>
      <c r="L165" s="416">
        <v>10.58580840588162</v>
      </c>
      <c r="M165" s="417">
        <v>9.2588965428975367</v>
      </c>
      <c r="N165" s="454">
        <f t="shared" si="148"/>
        <v>0.13794077675851335</v>
      </c>
      <c r="O165" s="418">
        <v>0.13794077675851335</v>
      </c>
      <c r="P165" s="419">
        <v>0</v>
      </c>
      <c r="Q165" s="420">
        <v>0.3895673937626129</v>
      </c>
    </row>
    <row r="166" spans="2:18" x14ac:dyDescent="0.25">
      <c r="B166" s="421" t="s">
        <v>467</v>
      </c>
      <c r="C166" s="422" t="s">
        <v>468</v>
      </c>
      <c r="D166" s="395"/>
      <c r="E166" s="396"/>
      <c r="F166" s="397"/>
      <c r="G166" s="397"/>
      <c r="H166" s="397"/>
      <c r="I166" s="396"/>
      <c r="J166" s="397"/>
      <c r="K166" s="397"/>
      <c r="L166" s="398"/>
      <c r="M166" s="396"/>
      <c r="N166" s="402"/>
      <c r="O166" s="400"/>
      <c r="P166" s="401"/>
      <c r="Q166" s="402"/>
    </row>
    <row r="167" spans="2:18" x14ac:dyDescent="0.25">
      <c r="B167" s="423">
        <v>1</v>
      </c>
      <c r="C167" s="424" t="s">
        <v>469</v>
      </c>
      <c r="D167" s="403">
        <f>E167+I167+M167+N167+Q167</f>
        <v>100</v>
      </c>
      <c r="E167" s="404">
        <f>SUM(F167:H167)</f>
        <v>26.696469784723224</v>
      </c>
      <c r="F167" s="405">
        <v>1.6597500557417266</v>
      </c>
      <c r="G167" s="405">
        <v>3.0920764930935341</v>
      </c>
      <c r="H167" s="405">
        <v>21.944643235887963</v>
      </c>
      <c r="I167" s="404">
        <f>SUM(J167:L167)</f>
        <v>63.517125501858111</v>
      </c>
      <c r="J167" s="405">
        <v>32.690680183800694</v>
      </c>
      <c r="K167" s="405">
        <v>20.240636912175795</v>
      </c>
      <c r="L167" s="406">
        <v>10.58580840588162</v>
      </c>
      <c r="M167" s="407">
        <v>9.2588965428975367</v>
      </c>
      <c r="N167" s="404">
        <f>SUM(O167:P167)</f>
        <v>0.13794077675851335</v>
      </c>
      <c r="O167" s="409">
        <v>0.13794077675851335</v>
      </c>
      <c r="P167" s="410">
        <v>0</v>
      </c>
      <c r="Q167" s="411">
        <v>0.3895673937626129</v>
      </c>
    </row>
    <row r="168" spans="2:18" x14ac:dyDescent="0.25">
      <c r="B168" s="427">
        <v>2</v>
      </c>
      <c r="C168" s="428" t="s">
        <v>470</v>
      </c>
      <c r="D168" s="403">
        <f>E168+I168+M168+N168+Q168</f>
        <v>100</v>
      </c>
      <c r="E168" s="404">
        <f>SUM(F168:H168)</f>
        <v>26.696469784723224</v>
      </c>
      <c r="F168" s="448">
        <v>1.6597500557417266</v>
      </c>
      <c r="G168" s="448">
        <v>3.0920764930935341</v>
      </c>
      <c r="H168" s="448">
        <v>21.944643235887963</v>
      </c>
      <c r="I168" s="404">
        <f>SUM(J168:L168)</f>
        <v>63.517125501858111</v>
      </c>
      <c r="J168" s="448">
        <v>32.690680183800694</v>
      </c>
      <c r="K168" s="448">
        <v>20.240636912175795</v>
      </c>
      <c r="L168" s="446">
        <v>10.58580840588162</v>
      </c>
      <c r="M168" s="451">
        <v>9.2588965428975367</v>
      </c>
      <c r="N168" s="404">
        <f t="shared" ref="N168:N169" si="149">SUM(O168:P168)</f>
        <v>0.13794077675851335</v>
      </c>
      <c r="O168" s="449">
        <v>0.13794077675851335</v>
      </c>
      <c r="P168" s="455">
        <v>0</v>
      </c>
      <c r="Q168" s="456">
        <v>0.3895673937626129</v>
      </c>
    </row>
    <row r="169" spans="2:18" x14ac:dyDescent="0.25">
      <c r="B169" s="427">
        <v>3</v>
      </c>
      <c r="C169" s="428" t="s">
        <v>350</v>
      </c>
      <c r="D169" s="413">
        <f>E169+I169+M169+N169+Q169</f>
        <v>100</v>
      </c>
      <c r="E169" s="414">
        <f>SUM(F169:H169)</f>
        <v>26.696469784723224</v>
      </c>
      <c r="F169" s="415">
        <v>1.6597500557417266</v>
      </c>
      <c r="G169" s="415">
        <v>3.0920764930935341</v>
      </c>
      <c r="H169" s="415">
        <v>21.944643235887963</v>
      </c>
      <c r="I169" s="414">
        <f>SUM(J169:L169)</f>
        <v>63.517125501858111</v>
      </c>
      <c r="J169" s="415">
        <v>32.690680183800694</v>
      </c>
      <c r="K169" s="415">
        <v>20.240636912175795</v>
      </c>
      <c r="L169" s="416">
        <v>10.58580840588162</v>
      </c>
      <c r="M169" s="417">
        <v>9.2588965428975367</v>
      </c>
      <c r="N169" s="404">
        <f t="shared" si="149"/>
        <v>0.13794077675851335</v>
      </c>
      <c r="O169" s="418">
        <v>0.13794077675851335</v>
      </c>
      <c r="P169" s="419">
        <v>0</v>
      </c>
      <c r="Q169" s="420">
        <v>0.3895673937626129</v>
      </c>
    </row>
    <row r="170" spans="2:18" x14ac:dyDescent="0.25">
      <c r="B170" s="421" t="s">
        <v>471</v>
      </c>
      <c r="C170" s="422" t="s">
        <v>472</v>
      </c>
      <c r="D170" s="395"/>
      <c r="E170" s="396"/>
      <c r="F170" s="397"/>
      <c r="G170" s="397"/>
      <c r="H170" s="397"/>
      <c r="I170" s="396"/>
      <c r="J170" s="397"/>
      <c r="K170" s="397"/>
      <c r="L170" s="398"/>
      <c r="M170" s="396"/>
      <c r="N170" s="402"/>
      <c r="O170" s="400"/>
      <c r="P170" s="401"/>
      <c r="Q170" s="402"/>
    </row>
    <row r="171" spans="2:18" x14ac:dyDescent="0.25">
      <c r="B171" s="423">
        <v>1</v>
      </c>
      <c r="C171" s="424" t="s">
        <v>473</v>
      </c>
      <c r="D171" s="403">
        <f>E171+I171+M171+N171+Q171</f>
        <v>100</v>
      </c>
      <c r="E171" s="404">
        <f>SUM(F171:H171)</f>
        <v>26.696469784723224</v>
      </c>
      <c r="F171" s="405">
        <v>1.6597500557417266</v>
      </c>
      <c r="G171" s="405">
        <v>3.0920764930935341</v>
      </c>
      <c r="H171" s="405">
        <v>21.944643235887963</v>
      </c>
      <c r="I171" s="404">
        <f>SUM(J171:L171)</f>
        <v>63.517125501858111</v>
      </c>
      <c r="J171" s="405">
        <v>32.690680183800694</v>
      </c>
      <c r="K171" s="405">
        <v>20.240636912175795</v>
      </c>
      <c r="L171" s="406">
        <v>10.58580840588162</v>
      </c>
      <c r="M171" s="407">
        <v>9.2588965428975367</v>
      </c>
      <c r="N171" s="404">
        <f>SUM(O171:P171)</f>
        <v>0.13794077675851335</v>
      </c>
      <c r="O171" s="425">
        <v>0.13794077675851335</v>
      </c>
      <c r="P171" s="426">
        <v>0</v>
      </c>
      <c r="Q171" s="411">
        <v>0.3895673937626129</v>
      </c>
    </row>
    <row r="172" spans="2:18" x14ac:dyDescent="0.25">
      <c r="B172" s="427">
        <v>2</v>
      </c>
      <c r="C172" s="428" t="s">
        <v>474</v>
      </c>
      <c r="D172" s="413">
        <f>E172+I172+M172+N172+Q172</f>
        <v>100</v>
      </c>
      <c r="E172" s="414">
        <f>SUM(F172:H172)</f>
        <v>26.696469784723224</v>
      </c>
      <c r="F172" s="415">
        <v>1.6597500557417266</v>
      </c>
      <c r="G172" s="415">
        <v>3.0920764930935341</v>
      </c>
      <c r="H172" s="415">
        <v>21.944643235887963</v>
      </c>
      <c r="I172" s="414">
        <f>SUM(J172:L172)</f>
        <v>63.517125501858111</v>
      </c>
      <c r="J172" s="415">
        <v>32.690680183800694</v>
      </c>
      <c r="K172" s="415">
        <v>20.240636912175795</v>
      </c>
      <c r="L172" s="416">
        <v>10.58580840588162</v>
      </c>
      <c r="M172" s="417">
        <v>9.2588965428975367</v>
      </c>
      <c r="N172" s="404">
        <f>SUM(O172:P172)</f>
        <v>0.13794077675851335</v>
      </c>
      <c r="O172" s="429">
        <v>0.13794077675851335</v>
      </c>
      <c r="P172" s="430">
        <v>0</v>
      </c>
      <c r="Q172" s="420">
        <v>0.3895673937626129</v>
      </c>
    </row>
    <row r="173" spans="2:18" x14ac:dyDescent="0.25">
      <c r="B173" s="421" t="s">
        <v>475</v>
      </c>
      <c r="C173" s="422" t="s">
        <v>476</v>
      </c>
      <c r="D173" s="395"/>
      <c r="E173" s="396"/>
      <c r="F173" s="397"/>
      <c r="G173" s="397"/>
      <c r="H173" s="397"/>
      <c r="I173" s="396"/>
      <c r="J173" s="397"/>
      <c r="K173" s="397"/>
      <c r="L173" s="398"/>
      <c r="M173" s="396"/>
      <c r="N173" s="402"/>
      <c r="O173" s="400"/>
      <c r="P173" s="401"/>
      <c r="Q173" s="402"/>
    </row>
    <row r="174" spans="2:18" x14ac:dyDescent="0.25">
      <c r="B174" s="423">
        <v>1</v>
      </c>
      <c r="C174" s="424" t="s">
        <v>477</v>
      </c>
      <c r="D174" s="403">
        <f t="shared" ref="D174:D189" si="150">E174+I174+M174+N174+Q174</f>
        <v>100</v>
      </c>
      <c r="E174" s="404">
        <f t="shared" ref="E174:E189" si="151">SUM(F174:H174)</f>
        <v>26.696469784723224</v>
      </c>
      <c r="F174" s="405">
        <v>1.6597500557417266</v>
      </c>
      <c r="G174" s="405">
        <v>3.0920764930935341</v>
      </c>
      <c r="H174" s="405">
        <v>21.944643235887963</v>
      </c>
      <c r="I174" s="404">
        <f t="shared" ref="I174:I189" si="152">SUM(J174:L174)</f>
        <v>63.517125501858111</v>
      </c>
      <c r="J174" s="405">
        <v>32.690680183800694</v>
      </c>
      <c r="K174" s="405">
        <v>20.240636912175795</v>
      </c>
      <c r="L174" s="406">
        <v>10.58580840588162</v>
      </c>
      <c r="M174" s="407">
        <v>9.2588965428975367</v>
      </c>
      <c r="N174" s="404">
        <f>SUM(O174:P174)</f>
        <v>0.13794077675851335</v>
      </c>
      <c r="O174" s="409">
        <v>0.13794077675851335</v>
      </c>
      <c r="P174" s="410">
        <v>0</v>
      </c>
      <c r="Q174" s="411">
        <v>0.3895673937626129</v>
      </c>
    </row>
    <row r="175" spans="2:18" x14ac:dyDescent="0.25">
      <c r="B175" s="423">
        <v>2</v>
      </c>
      <c r="C175" s="424" t="s">
        <v>478</v>
      </c>
      <c r="D175" s="403">
        <f t="shared" si="150"/>
        <v>100</v>
      </c>
      <c r="E175" s="404">
        <f t="shared" si="151"/>
        <v>26.696469784723224</v>
      </c>
      <c r="F175" s="405">
        <v>1.6597500557417266</v>
      </c>
      <c r="G175" s="405">
        <v>3.0920764930935341</v>
      </c>
      <c r="H175" s="405">
        <v>21.944643235887963</v>
      </c>
      <c r="I175" s="404">
        <f t="shared" si="152"/>
        <v>63.517125501858111</v>
      </c>
      <c r="J175" s="405">
        <v>32.690680183800694</v>
      </c>
      <c r="K175" s="405">
        <v>20.240636912175795</v>
      </c>
      <c r="L175" s="406">
        <v>10.58580840588162</v>
      </c>
      <c r="M175" s="407">
        <v>9.2588965428975367</v>
      </c>
      <c r="N175" s="404">
        <f t="shared" ref="N175:N187" si="153">SUM(O175:P175)</f>
        <v>0.13794077675851335</v>
      </c>
      <c r="O175" s="409">
        <v>0.13794077675851335</v>
      </c>
      <c r="P175" s="410">
        <v>0</v>
      </c>
      <c r="Q175" s="411">
        <v>0.3895673937626129</v>
      </c>
    </row>
    <row r="176" spans="2:18" x14ac:dyDescent="0.25">
      <c r="B176" s="423">
        <v>3</v>
      </c>
      <c r="C176" s="424" t="s">
        <v>479</v>
      </c>
      <c r="D176" s="403">
        <f t="shared" si="150"/>
        <v>100</v>
      </c>
      <c r="E176" s="404">
        <f t="shared" si="151"/>
        <v>26.696469784723224</v>
      </c>
      <c r="F176" s="405">
        <v>1.6597500557417266</v>
      </c>
      <c r="G176" s="405">
        <v>3.0920764930935341</v>
      </c>
      <c r="H176" s="405">
        <v>21.944643235887963</v>
      </c>
      <c r="I176" s="404">
        <f t="shared" si="152"/>
        <v>63.517125501858111</v>
      </c>
      <c r="J176" s="405">
        <v>32.690680183800694</v>
      </c>
      <c r="K176" s="405">
        <v>20.240636912175795</v>
      </c>
      <c r="L176" s="406">
        <v>10.58580840588162</v>
      </c>
      <c r="M176" s="407">
        <v>9.2588965428975367</v>
      </c>
      <c r="N176" s="404">
        <f t="shared" si="153"/>
        <v>0.13794077675851335</v>
      </c>
      <c r="O176" s="409">
        <v>0.13794077675851335</v>
      </c>
      <c r="P176" s="410">
        <v>0</v>
      </c>
      <c r="Q176" s="411">
        <v>0.3895673937626129</v>
      </c>
    </row>
    <row r="177" spans="1:20" x14ac:dyDescent="0.25">
      <c r="B177" s="423">
        <v>4</v>
      </c>
      <c r="C177" s="424" t="s">
        <v>480</v>
      </c>
      <c r="D177" s="403">
        <f t="shared" si="150"/>
        <v>100</v>
      </c>
      <c r="E177" s="404">
        <f t="shared" si="151"/>
        <v>26.696469784723224</v>
      </c>
      <c r="F177" s="405">
        <v>1.6597500557417266</v>
      </c>
      <c r="G177" s="405">
        <v>3.0920764930935341</v>
      </c>
      <c r="H177" s="405">
        <v>21.944643235887963</v>
      </c>
      <c r="I177" s="404">
        <f t="shared" si="152"/>
        <v>63.517125501858111</v>
      </c>
      <c r="J177" s="405">
        <v>32.690680183800694</v>
      </c>
      <c r="K177" s="405">
        <v>20.240636912175795</v>
      </c>
      <c r="L177" s="406">
        <v>10.58580840588162</v>
      </c>
      <c r="M177" s="407">
        <v>9.2588965428975367</v>
      </c>
      <c r="N177" s="404">
        <f t="shared" si="153"/>
        <v>0.13794077675851335</v>
      </c>
      <c r="O177" s="409">
        <v>0.13794077675851335</v>
      </c>
      <c r="P177" s="410">
        <v>0</v>
      </c>
      <c r="Q177" s="411">
        <v>0.3895673937626129</v>
      </c>
    </row>
    <row r="178" spans="1:20" x14ac:dyDescent="0.25">
      <c r="B178" s="423">
        <v>5</v>
      </c>
      <c r="C178" s="424" t="s">
        <v>481</v>
      </c>
      <c r="D178" s="403">
        <f t="shared" si="150"/>
        <v>100</v>
      </c>
      <c r="E178" s="404">
        <f t="shared" si="151"/>
        <v>26.696469784723224</v>
      </c>
      <c r="F178" s="405">
        <v>1.6597500557417266</v>
      </c>
      <c r="G178" s="405">
        <v>3.0920764930935341</v>
      </c>
      <c r="H178" s="405">
        <v>21.944643235887963</v>
      </c>
      <c r="I178" s="404">
        <f t="shared" si="152"/>
        <v>63.517125501858111</v>
      </c>
      <c r="J178" s="405">
        <v>32.690680183800694</v>
      </c>
      <c r="K178" s="405">
        <v>20.240636912175795</v>
      </c>
      <c r="L178" s="406">
        <v>10.58580840588162</v>
      </c>
      <c r="M178" s="407">
        <v>9.2588965428975367</v>
      </c>
      <c r="N178" s="404">
        <f t="shared" si="153"/>
        <v>0.13794077675851335</v>
      </c>
      <c r="O178" s="409">
        <v>0.13794077675851335</v>
      </c>
      <c r="P178" s="410">
        <v>0</v>
      </c>
      <c r="Q178" s="411">
        <v>0.3895673937626129</v>
      </c>
    </row>
    <row r="179" spans="1:20" x14ac:dyDescent="0.25">
      <c r="B179" s="423">
        <v>6</v>
      </c>
      <c r="C179" s="424" t="s">
        <v>482</v>
      </c>
      <c r="D179" s="403">
        <f t="shared" si="150"/>
        <v>100</v>
      </c>
      <c r="E179" s="404">
        <f t="shared" si="151"/>
        <v>26.696469784723224</v>
      </c>
      <c r="F179" s="405">
        <v>1.6597500557417266</v>
      </c>
      <c r="G179" s="405">
        <v>3.0920764930935341</v>
      </c>
      <c r="H179" s="405">
        <v>21.944643235887963</v>
      </c>
      <c r="I179" s="404">
        <f t="shared" si="152"/>
        <v>63.517125501858111</v>
      </c>
      <c r="J179" s="405">
        <v>32.690680183800694</v>
      </c>
      <c r="K179" s="405">
        <v>20.240636912175795</v>
      </c>
      <c r="L179" s="406">
        <v>10.58580840588162</v>
      </c>
      <c r="M179" s="407">
        <v>9.2588965428975367</v>
      </c>
      <c r="N179" s="404">
        <f t="shared" si="153"/>
        <v>0.13794077675851335</v>
      </c>
      <c r="O179" s="409">
        <v>0.13794077675851335</v>
      </c>
      <c r="P179" s="410">
        <v>0</v>
      </c>
      <c r="Q179" s="411">
        <v>0.3895673937626129</v>
      </c>
    </row>
    <row r="180" spans="1:20" x14ac:dyDescent="0.25">
      <c r="B180" s="423">
        <v>7</v>
      </c>
      <c r="C180" s="424" t="s">
        <v>483</v>
      </c>
      <c r="D180" s="403">
        <f t="shared" si="150"/>
        <v>100</v>
      </c>
      <c r="E180" s="404">
        <f t="shared" si="151"/>
        <v>26.696469784723224</v>
      </c>
      <c r="F180" s="405">
        <v>1.6597500557417266</v>
      </c>
      <c r="G180" s="405">
        <v>3.0920764930935341</v>
      </c>
      <c r="H180" s="405">
        <v>21.944643235887963</v>
      </c>
      <c r="I180" s="404">
        <f t="shared" si="152"/>
        <v>63.517125501858111</v>
      </c>
      <c r="J180" s="405">
        <v>32.690680183800694</v>
      </c>
      <c r="K180" s="405">
        <v>20.240636912175795</v>
      </c>
      <c r="L180" s="406">
        <v>10.58580840588162</v>
      </c>
      <c r="M180" s="407">
        <v>9.2588965428975367</v>
      </c>
      <c r="N180" s="404">
        <f t="shared" si="153"/>
        <v>0.13794077675851335</v>
      </c>
      <c r="O180" s="409">
        <v>0.13794077675851335</v>
      </c>
      <c r="P180" s="410">
        <v>0</v>
      </c>
      <c r="Q180" s="411">
        <v>0.3895673937626129</v>
      </c>
    </row>
    <row r="181" spans="1:20" x14ac:dyDescent="0.25">
      <c r="B181" s="423">
        <v>8</v>
      </c>
      <c r="C181" s="424" t="s">
        <v>484</v>
      </c>
      <c r="D181" s="403">
        <f t="shared" si="150"/>
        <v>100</v>
      </c>
      <c r="E181" s="404">
        <f t="shared" si="151"/>
        <v>26.696469784723224</v>
      </c>
      <c r="F181" s="405">
        <v>1.6597500557417266</v>
      </c>
      <c r="G181" s="405">
        <v>3.0920764930935341</v>
      </c>
      <c r="H181" s="405">
        <v>21.944643235887963</v>
      </c>
      <c r="I181" s="404">
        <f t="shared" si="152"/>
        <v>63.517125501858111</v>
      </c>
      <c r="J181" s="405">
        <v>32.690680183800694</v>
      </c>
      <c r="K181" s="405">
        <v>20.240636912175795</v>
      </c>
      <c r="L181" s="406">
        <v>10.58580840588162</v>
      </c>
      <c r="M181" s="407">
        <v>9.2588965428975367</v>
      </c>
      <c r="N181" s="404">
        <f t="shared" si="153"/>
        <v>0.13794077675851335</v>
      </c>
      <c r="O181" s="409">
        <v>0.13794077675851335</v>
      </c>
      <c r="P181" s="410">
        <v>0</v>
      </c>
      <c r="Q181" s="411">
        <v>0.3895673937626129</v>
      </c>
    </row>
    <row r="182" spans="1:20" x14ac:dyDescent="0.25">
      <c r="B182" s="423">
        <v>9</v>
      </c>
      <c r="C182" s="424" t="s">
        <v>485</v>
      </c>
      <c r="D182" s="403">
        <f t="shared" si="150"/>
        <v>100</v>
      </c>
      <c r="E182" s="404">
        <f t="shared" si="151"/>
        <v>26.696469784723224</v>
      </c>
      <c r="F182" s="405">
        <v>1.6597500557417266</v>
      </c>
      <c r="G182" s="405">
        <v>3.0920764930935341</v>
      </c>
      <c r="H182" s="405">
        <v>21.944643235887963</v>
      </c>
      <c r="I182" s="404">
        <f t="shared" si="152"/>
        <v>63.517125501858111</v>
      </c>
      <c r="J182" s="405">
        <v>32.690680183800694</v>
      </c>
      <c r="K182" s="405">
        <v>20.240636912175795</v>
      </c>
      <c r="L182" s="406">
        <v>10.58580840588162</v>
      </c>
      <c r="M182" s="407">
        <v>9.2588965428975367</v>
      </c>
      <c r="N182" s="404">
        <f t="shared" si="153"/>
        <v>0.13794077675851335</v>
      </c>
      <c r="O182" s="409">
        <v>0.13794077675851335</v>
      </c>
      <c r="P182" s="410">
        <v>0</v>
      </c>
      <c r="Q182" s="411">
        <v>0.3895673937626129</v>
      </c>
    </row>
    <row r="183" spans="1:20" x14ac:dyDescent="0.25">
      <c r="B183" s="423">
        <v>10</v>
      </c>
      <c r="C183" s="424" t="s">
        <v>486</v>
      </c>
      <c r="D183" s="403">
        <f t="shared" si="150"/>
        <v>100</v>
      </c>
      <c r="E183" s="404">
        <f t="shared" si="151"/>
        <v>26.696469784723224</v>
      </c>
      <c r="F183" s="405">
        <v>1.6597500557417266</v>
      </c>
      <c r="G183" s="405">
        <v>3.0920764930935341</v>
      </c>
      <c r="H183" s="405">
        <v>21.944643235887963</v>
      </c>
      <c r="I183" s="404">
        <f t="shared" si="152"/>
        <v>63.517125501858111</v>
      </c>
      <c r="J183" s="405">
        <v>32.690680183800694</v>
      </c>
      <c r="K183" s="405">
        <v>20.240636912175795</v>
      </c>
      <c r="L183" s="406">
        <v>10.58580840588162</v>
      </c>
      <c r="M183" s="407">
        <v>9.2588965428975367</v>
      </c>
      <c r="N183" s="404">
        <f t="shared" si="153"/>
        <v>0.13794077675851335</v>
      </c>
      <c r="O183" s="409">
        <v>0.13794077675851335</v>
      </c>
      <c r="P183" s="410">
        <v>0</v>
      </c>
      <c r="Q183" s="411">
        <v>0.3895673937626129</v>
      </c>
    </row>
    <row r="184" spans="1:20" x14ac:dyDescent="0.25">
      <c r="B184" s="423">
        <v>11</v>
      </c>
      <c r="C184" s="424" t="s">
        <v>487</v>
      </c>
      <c r="D184" s="403">
        <f t="shared" si="150"/>
        <v>100</v>
      </c>
      <c r="E184" s="404">
        <f t="shared" si="151"/>
        <v>26.696469784723224</v>
      </c>
      <c r="F184" s="405">
        <v>1.6597500557417266</v>
      </c>
      <c r="G184" s="405">
        <v>3.0920764930935341</v>
      </c>
      <c r="H184" s="405">
        <v>21.944643235887963</v>
      </c>
      <c r="I184" s="404">
        <f t="shared" si="152"/>
        <v>63.517125501858111</v>
      </c>
      <c r="J184" s="405">
        <v>32.690680183800694</v>
      </c>
      <c r="K184" s="405">
        <v>20.240636912175795</v>
      </c>
      <c r="L184" s="406">
        <v>10.58580840588162</v>
      </c>
      <c r="M184" s="407">
        <v>9.2588965428975367</v>
      </c>
      <c r="N184" s="404">
        <f t="shared" si="153"/>
        <v>0.13794077675851335</v>
      </c>
      <c r="O184" s="409">
        <v>0.13794077675851335</v>
      </c>
      <c r="P184" s="410">
        <v>0</v>
      </c>
      <c r="Q184" s="411">
        <v>0.3895673937626129</v>
      </c>
    </row>
    <row r="185" spans="1:20" x14ac:dyDescent="0.25">
      <c r="B185" s="423">
        <v>12</v>
      </c>
      <c r="C185" s="424" t="s">
        <v>488</v>
      </c>
      <c r="D185" s="403">
        <f t="shared" si="150"/>
        <v>100</v>
      </c>
      <c r="E185" s="404">
        <f t="shared" si="151"/>
        <v>26.696469784723224</v>
      </c>
      <c r="F185" s="405">
        <v>1.6597500557417266</v>
      </c>
      <c r="G185" s="405">
        <v>3.0920764930935341</v>
      </c>
      <c r="H185" s="405">
        <v>21.944643235887963</v>
      </c>
      <c r="I185" s="404">
        <f t="shared" si="152"/>
        <v>63.517125501858111</v>
      </c>
      <c r="J185" s="405">
        <v>32.690680183800694</v>
      </c>
      <c r="K185" s="405">
        <v>20.240636912175795</v>
      </c>
      <c r="L185" s="406">
        <v>10.58580840588162</v>
      </c>
      <c r="M185" s="407">
        <v>9.2588965428975367</v>
      </c>
      <c r="N185" s="404">
        <f t="shared" si="153"/>
        <v>0.13794077675851335</v>
      </c>
      <c r="O185" s="409">
        <v>0.13794077675851335</v>
      </c>
      <c r="P185" s="410">
        <v>0</v>
      </c>
      <c r="Q185" s="411">
        <v>0.3895673937626129</v>
      </c>
    </row>
    <row r="186" spans="1:20" x14ac:dyDescent="0.25">
      <c r="B186" s="423">
        <v>13</v>
      </c>
      <c r="C186" s="424" t="s">
        <v>489</v>
      </c>
      <c r="D186" s="403">
        <f t="shared" si="150"/>
        <v>100</v>
      </c>
      <c r="E186" s="404">
        <f t="shared" si="151"/>
        <v>26.696469784723224</v>
      </c>
      <c r="F186" s="405">
        <v>1.6597500557417266</v>
      </c>
      <c r="G186" s="405">
        <v>3.0920764930935341</v>
      </c>
      <c r="H186" s="405">
        <v>21.944643235887963</v>
      </c>
      <c r="I186" s="404">
        <f t="shared" si="152"/>
        <v>63.517125501858111</v>
      </c>
      <c r="J186" s="405">
        <v>32.690680183800694</v>
      </c>
      <c r="K186" s="405">
        <v>20.240636912175795</v>
      </c>
      <c r="L186" s="406">
        <v>10.58580840588162</v>
      </c>
      <c r="M186" s="407">
        <v>9.2588965428975367</v>
      </c>
      <c r="N186" s="404">
        <f t="shared" si="153"/>
        <v>0.13794077675851335</v>
      </c>
      <c r="O186" s="409">
        <v>0.13794077675851335</v>
      </c>
      <c r="P186" s="410">
        <v>0</v>
      </c>
      <c r="Q186" s="411">
        <v>0.3895673937626129</v>
      </c>
    </row>
    <row r="187" spans="1:20" x14ac:dyDescent="0.25">
      <c r="B187" s="427">
        <v>14</v>
      </c>
      <c r="C187" s="428" t="s">
        <v>490</v>
      </c>
      <c r="D187" s="413">
        <f t="shared" si="150"/>
        <v>100</v>
      </c>
      <c r="E187" s="414">
        <f t="shared" si="151"/>
        <v>26.696469784723224</v>
      </c>
      <c r="F187" s="415">
        <v>1.6597500557417266</v>
      </c>
      <c r="G187" s="415">
        <v>3.0920764930935341</v>
      </c>
      <c r="H187" s="415">
        <v>21.944643235887963</v>
      </c>
      <c r="I187" s="414">
        <f t="shared" si="152"/>
        <v>63.517125501858111</v>
      </c>
      <c r="J187" s="415">
        <v>32.690680183800694</v>
      </c>
      <c r="K187" s="415">
        <v>20.240636912175795</v>
      </c>
      <c r="L187" s="416">
        <v>10.58580840588162</v>
      </c>
      <c r="M187" s="417">
        <v>9.2588965428975367</v>
      </c>
      <c r="N187" s="404">
        <f t="shared" si="153"/>
        <v>0.13794077675851335</v>
      </c>
      <c r="O187" s="418">
        <v>0.13794077675851335</v>
      </c>
      <c r="P187" s="419">
        <v>0</v>
      </c>
      <c r="Q187" s="420">
        <v>0.3895673937626129</v>
      </c>
    </row>
    <row r="188" spans="1:20" x14ac:dyDescent="0.25">
      <c r="B188" s="432" t="s">
        <v>491</v>
      </c>
      <c r="C188" s="433" t="s">
        <v>388</v>
      </c>
      <c r="D188" s="434">
        <f t="shared" si="150"/>
        <v>100</v>
      </c>
      <c r="E188" s="435">
        <f t="shared" si="151"/>
        <v>26.696469784723224</v>
      </c>
      <c r="F188" s="436">
        <v>1.6597500557417266</v>
      </c>
      <c r="G188" s="436">
        <v>3.0920764930935341</v>
      </c>
      <c r="H188" s="436">
        <v>21.944643235887963</v>
      </c>
      <c r="I188" s="435">
        <f t="shared" si="152"/>
        <v>63.517125501858111</v>
      </c>
      <c r="J188" s="436">
        <v>32.690680183800694</v>
      </c>
      <c r="K188" s="436">
        <v>20.240636912175795</v>
      </c>
      <c r="L188" s="437">
        <v>10.58580840588162</v>
      </c>
      <c r="M188" s="438">
        <v>9.2588965428975367</v>
      </c>
      <c r="N188" s="435">
        <f>SUM(O188:P188)</f>
        <v>0.13794077675851335</v>
      </c>
      <c r="O188" s="457">
        <v>0.13794077675851335</v>
      </c>
      <c r="P188" s="458">
        <v>0</v>
      </c>
      <c r="Q188" s="441">
        <v>0.3895673937626129</v>
      </c>
    </row>
    <row r="189" spans="1:20" x14ac:dyDescent="0.25">
      <c r="B189" s="459" t="s">
        <v>492</v>
      </c>
      <c r="C189" s="460" t="s">
        <v>390</v>
      </c>
      <c r="D189" s="461">
        <f t="shared" si="150"/>
        <v>100</v>
      </c>
      <c r="E189" s="462">
        <f t="shared" si="151"/>
        <v>26.696469784723224</v>
      </c>
      <c r="F189" s="463">
        <v>1.6597500557417266</v>
      </c>
      <c r="G189" s="463">
        <v>3.0920764930935341</v>
      </c>
      <c r="H189" s="463">
        <v>21.944643235887963</v>
      </c>
      <c r="I189" s="462">
        <f t="shared" si="152"/>
        <v>63.517125501858111</v>
      </c>
      <c r="J189" s="463">
        <v>32.690680183800694</v>
      </c>
      <c r="K189" s="463">
        <v>20.240636912175795</v>
      </c>
      <c r="L189" s="464">
        <v>10.58580840588162</v>
      </c>
      <c r="M189" s="465">
        <v>9.2588965428975367</v>
      </c>
      <c r="N189" s="462">
        <f>SUM(O189:P189)</f>
        <v>0.13794077675851335</v>
      </c>
      <c r="O189" s="466">
        <v>0.13794077675851335</v>
      </c>
      <c r="P189" s="467">
        <v>0</v>
      </c>
      <c r="Q189" s="468">
        <v>0.3895673937626129</v>
      </c>
    </row>
    <row r="190" spans="1:20" ht="45" customHeight="1" x14ac:dyDescent="0.25">
      <c r="B190" s="138" t="s">
        <v>493</v>
      </c>
      <c r="C190" s="139" t="s">
        <v>494</v>
      </c>
      <c r="D190" s="341">
        <f t="shared" ref="D190:Q190" si="154">D191+D193+D196+D198+D205+D204+D211+D215+D218+D234+D235</f>
        <v>855.12372910317447</v>
      </c>
      <c r="E190" s="138">
        <f t="shared" si="154"/>
        <v>269.33088835470716</v>
      </c>
      <c r="F190" s="242">
        <f t="shared" si="154"/>
        <v>37.697100295296131</v>
      </c>
      <c r="G190" s="243">
        <f t="shared" si="154"/>
        <v>35.220270212919424</v>
      </c>
      <c r="H190" s="244">
        <f t="shared" si="154"/>
        <v>196.41351784649157</v>
      </c>
      <c r="I190" s="138">
        <f t="shared" si="154"/>
        <v>498.69833777198482</v>
      </c>
      <c r="J190" s="242">
        <f t="shared" si="154"/>
        <v>258.49179693869968</v>
      </c>
      <c r="K190" s="243">
        <f t="shared" si="154"/>
        <v>179.4497600854765</v>
      </c>
      <c r="L190" s="469">
        <f t="shared" si="154"/>
        <v>60.756780747808605</v>
      </c>
      <c r="M190" s="138">
        <f t="shared" si="154"/>
        <v>42.509114896507356</v>
      </c>
      <c r="N190" s="245">
        <f t="shared" si="154"/>
        <v>39.955511389974838</v>
      </c>
      <c r="O190" s="246">
        <f t="shared" si="154"/>
        <v>39.955511389974838</v>
      </c>
      <c r="P190" s="244">
        <f t="shared" si="154"/>
        <v>0</v>
      </c>
      <c r="Q190" s="245">
        <f t="shared" si="154"/>
        <v>4.6298766900003896</v>
      </c>
      <c r="R190" s="342"/>
      <c r="S190" s="343"/>
      <c r="T190" s="216"/>
    </row>
    <row r="191" spans="1:20" x14ac:dyDescent="0.25">
      <c r="B191" s="470" t="s">
        <v>495</v>
      </c>
      <c r="C191" s="471" t="s">
        <v>295</v>
      </c>
      <c r="D191" s="472">
        <f t="shared" ref="D191:Q191" si="155">D192</f>
        <v>5.0856300000000001</v>
      </c>
      <c r="E191" s="470">
        <f t="shared" si="155"/>
        <v>1.6017766776041444</v>
      </c>
      <c r="F191" s="473">
        <f t="shared" si="155"/>
        <v>0.22419387703792248</v>
      </c>
      <c r="G191" s="474">
        <f t="shared" si="155"/>
        <v>0.20946356264815813</v>
      </c>
      <c r="H191" s="475">
        <f t="shared" si="155"/>
        <v>1.1681192379180638</v>
      </c>
      <c r="I191" s="470">
        <f t="shared" si="155"/>
        <v>2.9658810078667992</v>
      </c>
      <c r="J191" s="473">
        <f t="shared" si="155"/>
        <v>1.5373139494609296</v>
      </c>
      <c r="K191" s="474">
        <f t="shared" si="155"/>
        <v>1.0672316207861785</v>
      </c>
      <c r="L191" s="476">
        <f t="shared" si="155"/>
        <v>0.36133543761969122</v>
      </c>
      <c r="M191" s="470">
        <f t="shared" si="155"/>
        <v>0.25281210500128803</v>
      </c>
      <c r="N191" s="477">
        <f t="shared" si="155"/>
        <v>0.23762520027751549</v>
      </c>
      <c r="O191" s="478">
        <f t="shared" si="155"/>
        <v>0.23762520027751549</v>
      </c>
      <c r="P191" s="475">
        <f t="shared" si="155"/>
        <v>0</v>
      </c>
      <c r="Q191" s="477">
        <f t="shared" si="155"/>
        <v>2.7535009250252918E-2</v>
      </c>
      <c r="R191" s="342"/>
      <c r="S191" s="343"/>
    </row>
    <row r="192" spans="1:20" ht="25.5" x14ac:dyDescent="0.25">
      <c r="A192" s="479"/>
      <c r="B192" s="177" t="s">
        <v>496</v>
      </c>
      <c r="C192" s="175" t="s">
        <v>497</v>
      </c>
      <c r="D192" s="480">
        <v>5.0856300000000001</v>
      </c>
      <c r="E192" s="332">
        <f>SUM(F192:H192)</f>
        <v>1.6017766776041444</v>
      </c>
      <c r="F192" s="481">
        <f>IFERROR($D192*F$242/100, 0)</f>
        <v>0.22419387703792248</v>
      </c>
      <c r="G192" s="482">
        <f>IFERROR($D192*G$242/100, 0)</f>
        <v>0.20946356264815813</v>
      </c>
      <c r="H192" s="483">
        <f>IFERROR($D192*H$242/100, 0)</f>
        <v>1.1681192379180638</v>
      </c>
      <c r="I192" s="332">
        <f t="shared" ref="I192:I240" si="156">SUM(J192:L192)</f>
        <v>2.9658810078667992</v>
      </c>
      <c r="J192" s="481">
        <f t="shared" ref="J192:Q192" si="157">IFERROR($D192*J$242/100, 0)</f>
        <v>1.5373139494609296</v>
      </c>
      <c r="K192" s="482">
        <f t="shared" si="157"/>
        <v>1.0672316207861785</v>
      </c>
      <c r="L192" s="484">
        <f t="shared" si="157"/>
        <v>0.36133543761969122</v>
      </c>
      <c r="M192" s="332">
        <f t="shared" si="157"/>
        <v>0.25281210500128803</v>
      </c>
      <c r="N192" s="332">
        <f t="shared" ref="N192:N203" si="158">SUM(O192:P192)</f>
        <v>0.23762520027751549</v>
      </c>
      <c r="O192" s="485">
        <f t="shared" si="157"/>
        <v>0.23762520027751549</v>
      </c>
      <c r="P192" s="483">
        <f t="shared" si="157"/>
        <v>0</v>
      </c>
      <c r="Q192" s="486">
        <f t="shared" si="157"/>
        <v>2.7535009250252918E-2</v>
      </c>
      <c r="R192" s="353"/>
      <c r="S192" s="354"/>
    </row>
    <row r="193" spans="2:19" s="3" customFormat="1" x14ac:dyDescent="0.25">
      <c r="B193" s="155" t="s">
        <v>155</v>
      </c>
      <c r="C193" s="215" t="s">
        <v>305</v>
      </c>
      <c r="D193" s="355">
        <f t="shared" ref="D193:H193" si="159">SUM(D194:D195)</f>
        <v>3.82429</v>
      </c>
      <c r="E193" s="158">
        <f t="shared" si="159"/>
        <v>1.2045033811729822</v>
      </c>
      <c r="F193" s="159">
        <f t="shared" si="159"/>
        <v>0.16858922139781238</v>
      </c>
      <c r="G193" s="160">
        <f t="shared" si="159"/>
        <v>0.15751232551320576</v>
      </c>
      <c r="H193" s="161">
        <f t="shared" si="159"/>
        <v>0.87840183426196405</v>
      </c>
      <c r="I193" s="158">
        <f t="shared" si="156"/>
        <v>2.2302820062755098</v>
      </c>
      <c r="J193" s="159">
        <f t="shared" ref="J193:Q193" si="160">SUM(J194:J195)</f>
        <v>1.1560287248155958</v>
      </c>
      <c r="K193" s="160">
        <f t="shared" si="160"/>
        <v>0.80253640454700292</v>
      </c>
      <c r="L193" s="487">
        <f t="shared" si="160"/>
        <v>0.27171687691291124</v>
      </c>
      <c r="M193" s="158">
        <f t="shared" si="160"/>
        <v>0.19010954494042542</v>
      </c>
      <c r="N193" s="158">
        <f t="shared" si="158"/>
        <v>0.1786893024402679</v>
      </c>
      <c r="O193" s="163">
        <f t="shared" ref="O193:P193" si="161">SUM(O194:O195)</f>
        <v>0.1786893024402679</v>
      </c>
      <c r="P193" s="161">
        <f t="shared" si="161"/>
        <v>0</v>
      </c>
      <c r="Q193" s="162">
        <f t="shared" si="160"/>
        <v>2.0705765170814575E-2</v>
      </c>
      <c r="R193" s="342"/>
      <c r="S193" s="343"/>
    </row>
    <row r="194" spans="2:19" x14ac:dyDescent="0.25">
      <c r="B194" s="273" t="s">
        <v>498</v>
      </c>
      <c r="C194" s="175" t="s">
        <v>499</v>
      </c>
      <c r="D194" s="352">
        <v>0</v>
      </c>
      <c r="E194" s="217">
        <f t="shared" ref="E194:E240" si="162">SUM(F194:H194)</f>
        <v>0</v>
      </c>
      <c r="F194" s="220">
        <f t="shared" ref="F194:H195" si="163">IFERROR($D194*F$242/100, 0)</f>
        <v>0</v>
      </c>
      <c r="G194" s="221">
        <f t="shared" si="163"/>
        <v>0</v>
      </c>
      <c r="H194" s="222">
        <f t="shared" si="163"/>
        <v>0</v>
      </c>
      <c r="I194" s="217">
        <f t="shared" si="156"/>
        <v>0</v>
      </c>
      <c r="J194" s="220">
        <f t="shared" ref="J194:M195" si="164">IFERROR($D194*J$242/100, 0)</f>
        <v>0</v>
      </c>
      <c r="K194" s="221">
        <f t="shared" si="164"/>
        <v>0</v>
      </c>
      <c r="L194" s="361">
        <f t="shared" si="164"/>
        <v>0</v>
      </c>
      <c r="M194" s="217">
        <f t="shared" si="164"/>
        <v>0</v>
      </c>
      <c r="N194" s="217">
        <f t="shared" si="158"/>
        <v>0</v>
      </c>
      <c r="O194" s="224">
        <f t="shared" ref="O194:Q195" si="165">IFERROR($D194*O$242/100, 0)</f>
        <v>0</v>
      </c>
      <c r="P194" s="222">
        <f t="shared" si="165"/>
        <v>0</v>
      </c>
      <c r="Q194" s="223">
        <f t="shared" si="165"/>
        <v>0</v>
      </c>
      <c r="R194" s="353"/>
      <c r="S194" s="354"/>
    </row>
    <row r="195" spans="2:19" x14ac:dyDescent="0.25">
      <c r="B195" s="488" t="s">
        <v>500</v>
      </c>
      <c r="C195" s="489" t="s">
        <v>309</v>
      </c>
      <c r="D195" s="364">
        <v>3.82429</v>
      </c>
      <c r="E195" s="365">
        <f t="shared" si="162"/>
        <v>1.2045033811729822</v>
      </c>
      <c r="F195" s="366">
        <f t="shared" si="163"/>
        <v>0.16858922139781238</v>
      </c>
      <c r="G195" s="367">
        <f t="shared" si="163"/>
        <v>0.15751232551320576</v>
      </c>
      <c r="H195" s="368">
        <f t="shared" si="163"/>
        <v>0.87840183426196405</v>
      </c>
      <c r="I195" s="365">
        <f t="shared" si="156"/>
        <v>2.2302820062755098</v>
      </c>
      <c r="J195" s="366">
        <f t="shared" si="164"/>
        <v>1.1560287248155958</v>
      </c>
      <c r="K195" s="367">
        <f t="shared" si="164"/>
        <v>0.80253640454700292</v>
      </c>
      <c r="L195" s="490">
        <f t="shared" si="164"/>
        <v>0.27171687691291124</v>
      </c>
      <c r="M195" s="365">
        <f t="shared" si="164"/>
        <v>0.19010954494042542</v>
      </c>
      <c r="N195" s="365">
        <f t="shared" si="158"/>
        <v>0.1786893024402679</v>
      </c>
      <c r="O195" s="370">
        <f t="shared" si="165"/>
        <v>0.1786893024402679</v>
      </c>
      <c r="P195" s="368">
        <f t="shared" si="165"/>
        <v>0</v>
      </c>
      <c r="Q195" s="491">
        <f t="shared" si="165"/>
        <v>2.0705765170814575E-2</v>
      </c>
      <c r="R195" s="353"/>
      <c r="S195" s="354"/>
    </row>
    <row r="196" spans="2:19" x14ac:dyDescent="0.25">
      <c r="B196" s="147" t="s">
        <v>157</v>
      </c>
      <c r="C196" s="148" t="s">
        <v>311</v>
      </c>
      <c r="D196" s="492">
        <f>D197</f>
        <v>5.3928900000000004</v>
      </c>
      <c r="E196" s="150">
        <f t="shared" si="162"/>
        <v>1.6985516891485646</v>
      </c>
      <c r="F196" s="151">
        <f>F197</f>
        <v>0.23773906429273109</v>
      </c>
      <c r="G196" s="152">
        <f>G197</f>
        <v>0.22211878417612479</v>
      </c>
      <c r="H196" s="153">
        <f>H197</f>
        <v>1.2386938406797088</v>
      </c>
      <c r="I196" s="150">
        <f t="shared" si="156"/>
        <v>3.1450715110054772</v>
      </c>
      <c r="J196" s="151">
        <f t="shared" ref="J196:Q196" si="166">J197</f>
        <v>1.6301942974436507</v>
      </c>
      <c r="K196" s="152">
        <f t="shared" si="166"/>
        <v>1.1317108667798432</v>
      </c>
      <c r="L196" s="493">
        <f t="shared" si="166"/>
        <v>0.38316634678198314</v>
      </c>
      <c r="M196" s="150">
        <f t="shared" si="166"/>
        <v>0.26808632813248234</v>
      </c>
      <c r="N196" s="150">
        <f t="shared" si="158"/>
        <v>0.25198187172967956</v>
      </c>
      <c r="O196" s="494">
        <f t="shared" si="166"/>
        <v>0.25198187172967956</v>
      </c>
      <c r="P196" s="153">
        <f t="shared" si="166"/>
        <v>0</v>
      </c>
      <c r="Q196" s="154">
        <f t="shared" si="166"/>
        <v>2.9198599983796786E-2</v>
      </c>
      <c r="R196" s="342"/>
      <c r="S196" s="343"/>
    </row>
    <row r="197" spans="2:19" x14ac:dyDescent="0.25">
      <c r="B197" s="174" t="s">
        <v>501</v>
      </c>
      <c r="C197" s="175" t="s">
        <v>313</v>
      </c>
      <c r="D197" s="352">
        <v>5.3928900000000004</v>
      </c>
      <c r="E197" s="217">
        <f t="shared" si="162"/>
        <v>1.6985516891485646</v>
      </c>
      <c r="F197" s="220">
        <f>IFERROR($D197*F$242/100, 0)</f>
        <v>0.23773906429273109</v>
      </c>
      <c r="G197" s="221">
        <f>IFERROR($D197*G$242/100, 0)</f>
        <v>0.22211878417612479</v>
      </c>
      <c r="H197" s="222">
        <f>IFERROR($D197*H$242/100, 0)</f>
        <v>1.2386938406797088</v>
      </c>
      <c r="I197" s="217">
        <f t="shared" si="156"/>
        <v>3.1450715110054772</v>
      </c>
      <c r="J197" s="220">
        <f t="shared" ref="J197:Q197" si="167">IFERROR($D197*J$242/100, 0)</f>
        <v>1.6301942974436507</v>
      </c>
      <c r="K197" s="221">
        <f t="shared" si="167"/>
        <v>1.1317108667798432</v>
      </c>
      <c r="L197" s="361">
        <f t="shared" si="167"/>
        <v>0.38316634678198314</v>
      </c>
      <c r="M197" s="217">
        <f t="shared" si="167"/>
        <v>0.26808632813248234</v>
      </c>
      <c r="N197" s="217">
        <f t="shared" si="158"/>
        <v>0.25198187172967956</v>
      </c>
      <c r="O197" s="224">
        <f t="shared" si="167"/>
        <v>0.25198187172967956</v>
      </c>
      <c r="P197" s="222">
        <f t="shared" si="167"/>
        <v>0</v>
      </c>
      <c r="Q197" s="223">
        <f t="shared" si="167"/>
        <v>2.9198599983796786E-2</v>
      </c>
      <c r="R197" s="353"/>
      <c r="S197" s="354"/>
    </row>
    <row r="198" spans="2:19" s="3" customFormat="1" x14ac:dyDescent="0.25">
      <c r="B198" s="155" t="s">
        <v>159</v>
      </c>
      <c r="C198" s="215" t="s">
        <v>315</v>
      </c>
      <c r="D198" s="355">
        <f>SUM(D199:D203)</f>
        <v>43.52581</v>
      </c>
      <c r="E198" s="158">
        <f t="shared" si="162"/>
        <v>13.708946056207246</v>
      </c>
      <c r="F198" s="159">
        <f>SUM(F199:F203)</f>
        <v>1.9187829423524672</v>
      </c>
      <c r="G198" s="160">
        <f>SUM(G199:G203)</f>
        <v>1.792712255855583</v>
      </c>
      <c r="H198" s="161">
        <f>SUM(H199:H203)</f>
        <v>9.9974508579991959</v>
      </c>
      <c r="I198" s="158">
        <f t="shared" si="156"/>
        <v>25.383752500873797</v>
      </c>
      <c r="J198" s="159">
        <f t="shared" ref="J198:Q198" si="168">SUM(J199:J203)</f>
        <v>13.15723614863567</v>
      </c>
      <c r="K198" s="160">
        <f t="shared" si="168"/>
        <v>9.1339953461677812</v>
      </c>
      <c r="L198" s="487">
        <f t="shared" si="168"/>
        <v>3.0925210060703461</v>
      </c>
      <c r="M198" s="158">
        <f t="shared" si="168"/>
        <v>2.1637145541429703</v>
      </c>
      <c r="N198" s="158">
        <f t="shared" si="158"/>
        <v>2.0337360992622515</v>
      </c>
      <c r="O198" s="163">
        <f t="shared" ref="O198:P198" si="169">SUM(O199:O203)</f>
        <v>2.0337360992622515</v>
      </c>
      <c r="P198" s="161">
        <f t="shared" si="169"/>
        <v>0</v>
      </c>
      <c r="Q198" s="162">
        <f t="shared" si="168"/>
        <v>0.23566078951373792</v>
      </c>
      <c r="R198" s="342"/>
      <c r="S198" s="343"/>
    </row>
    <row r="199" spans="2:19" x14ac:dyDescent="0.25">
      <c r="B199" s="174" t="s">
        <v>502</v>
      </c>
      <c r="C199" s="175" t="s">
        <v>269</v>
      </c>
      <c r="D199" s="352">
        <v>38.52731</v>
      </c>
      <c r="E199" s="217">
        <f t="shared" si="162"/>
        <v>12.134611957382848</v>
      </c>
      <c r="F199" s="220">
        <f t="shared" ref="F199:H203" si="170">IFERROR($D199*F$242/100, 0)</f>
        <v>1.6984300864872046</v>
      </c>
      <c r="G199" s="221">
        <f t="shared" si="170"/>
        <v>1.5868373459827021</v>
      </c>
      <c r="H199" s="222">
        <f t="shared" si="170"/>
        <v>8.8493445249129419</v>
      </c>
      <c r="I199" s="217">
        <f t="shared" si="156"/>
        <v>22.468684708324552</v>
      </c>
      <c r="J199" s="220">
        <f t="shared" ref="J199:M203" si="171">IFERROR($D199*J$242/100, 0)</f>
        <v>11.646260364636351</v>
      </c>
      <c r="K199" s="221">
        <f t="shared" si="171"/>
        <v>8.0850481643044301</v>
      </c>
      <c r="L199" s="361">
        <f t="shared" si="171"/>
        <v>2.7373761793837748</v>
      </c>
      <c r="M199" s="217">
        <f t="shared" si="171"/>
        <v>1.9152337746035741</v>
      </c>
      <c r="N199" s="217">
        <f t="shared" si="158"/>
        <v>1.8001820334754837</v>
      </c>
      <c r="O199" s="224">
        <f t="shared" ref="O199:Q203" si="172">IFERROR($D199*O$242/100, 0)</f>
        <v>1.8001820334754837</v>
      </c>
      <c r="P199" s="222">
        <f t="shared" si="172"/>
        <v>0</v>
      </c>
      <c r="Q199" s="223">
        <f t="shared" si="172"/>
        <v>0.20859752621353927</v>
      </c>
      <c r="R199" s="353"/>
      <c r="S199" s="354"/>
    </row>
    <row r="200" spans="2:19" x14ac:dyDescent="0.25">
      <c r="B200" s="174" t="s">
        <v>503</v>
      </c>
      <c r="C200" s="175" t="s">
        <v>273</v>
      </c>
      <c r="D200" s="352">
        <v>4.9032</v>
      </c>
      <c r="E200" s="217">
        <f t="shared" si="162"/>
        <v>1.5443182861570033</v>
      </c>
      <c r="F200" s="220">
        <f t="shared" si="170"/>
        <v>0.21615167007673416</v>
      </c>
      <c r="G200" s="221">
        <f t="shared" si="170"/>
        <v>0.20194975654470518</v>
      </c>
      <c r="H200" s="222">
        <f t="shared" si="170"/>
        <v>1.1262168595355639</v>
      </c>
      <c r="I200" s="217">
        <f t="shared" si="156"/>
        <v>2.8594899270636063</v>
      </c>
      <c r="J200" s="220">
        <f t="shared" si="171"/>
        <v>1.4821679432040533</v>
      </c>
      <c r="K200" s="221">
        <f t="shared" si="171"/>
        <v>1.0289482488971453</v>
      </c>
      <c r="L200" s="361">
        <f t="shared" si="171"/>
        <v>0.34837373496240781</v>
      </c>
      <c r="M200" s="217">
        <f t="shared" si="171"/>
        <v>0.24374331464190579</v>
      </c>
      <c r="N200" s="217">
        <f t="shared" si="158"/>
        <v>0.22910118942996519</v>
      </c>
      <c r="O200" s="224">
        <f t="shared" si="172"/>
        <v>0.22910118942996519</v>
      </c>
      <c r="P200" s="222">
        <f t="shared" si="172"/>
        <v>0</v>
      </c>
      <c r="Q200" s="223">
        <f t="shared" si="172"/>
        <v>2.6547282707519049E-2</v>
      </c>
      <c r="R200" s="353"/>
      <c r="S200" s="354"/>
    </row>
    <row r="201" spans="2:19" x14ac:dyDescent="0.25">
      <c r="B201" s="174" t="s">
        <v>504</v>
      </c>
      <c r="C201" s="264" t="s">
        <v>319</v>
      </c>
      <c r="D201" s="352">
        <v>0</v>
      </c>
      <c r="E201" s="217">
        <f t="shared" si="162"/>
        <v>0</v>
      </c>
      <c r="F201" s="220">
        <f t="shared" si="170"/>
        <v>0</v>
      </c>
      <c r="G201" s="221">
        <f t="shared" si="170"/>
        <v>0</v>
      </c>
      <c r="H201" s="222">
        <f t="shared" si="170"/>
        <v>0</v>
      </c>
      <c r="I201" s="217">
        <f t="shared" si="156"/>
        <v>0</v>
      </c>
      <c r="J201" s="220">
        <f t="shared" si="171"/>
        <v>0</v>
      </c>
      <c r="K201" s="221">
        <f t="shared" si="171"/>
        <v>0</v>
      </c>
      <c r="L201" s="361">
        <f t="shared" si="171"/>
        <v>0</v>
      </c>
      <c r="M201" s="217">
        <f t="shared" si="171"/>
        <v>0</v>
      </c>
      <c r="N201" s="217">
        <f t="shared" si="158"/>
        <v>0</v>
      </c>
      <c r="O201" s="224">
        <f t="shared" si="172"/>
        <v>0</v>
      </c>
      <c r="P201" s="222">
        <f t="shared" si="172"/>
        <v>0</v>
      </c>
      <c r="Q201" s="223">
        <f t="shared" si="172"/>
        <v>0</v>
      </c>
      <c r="R201" s="353"/>
      <c r="S201" s="354"/>
    </row>
    <row r="202" spans="2:19" x14ac:dyDescent="0.25">
      <c r="B202" s="174" t="s">
        <v>505</v>
      </c>
      <c r="C202" s="265" t="s">
        <v>271</v>
      </c>
      <c r="D202" s="352">
        <v>0</v>
      </c>
      <c r="E202" s="217">
        <f t="shared" si="162"/>
        <v>0</v>
      </c>
      <c r="F202" s="220">
        <f t="shared" si="170"/>
        <v>0</v>
      </c>
      <c r="G202" s="221">
        <f t="shared" si="170"/>
        <v>0</v>
      </c>
      <c r="H202" s="222">
        <f t="shared" si="170"/>
        <v>0</v>
      </c>
      <c r="I202" s="217">
        <f t="shared" si="156"/>
        <v>0</v>
      </c>
      <c r="J202" s="220">
        <f t="shared" si="171"/>
        <v>0</v>
      </c>
      <c r="K202" s="221">
        <f t="shared" si="171"/>
        <v>0</v>
      </c>
      <c r="L202" s="361">
        <f t="shared" si="171"/>
        <v>0</v>
      </c>
      <c r="M202" s="217">
        <f t="shared" si="171"/>
        <v>0</v>
      </c>
      <c r="N202" s="217">
        <f t="shared" si="158"/>
        <v>0</v>
      </c>
      <c r="O202" s="224">
        <f t="shared" si="172"/>
        <v>0</v>
      </c>
      <c r="P202" s="222">
        <f t="shared" si="172"/>
        <v>0</v>
      </c>
      <c r="Q202" s="223">
        <f t="shared" si="172"/>
        <v>0</v>
      </c>
      <c r="R202" s="353"/>
      <c r="S202" s="354"/>
    </row>
    <row r="203" spans="2:19" ht="26.25" x14ac:dyDescent="0.25">
      <c r="B203" s="174" t="s">
        <v>506</v>
      </c>
      <c r="C203" s="265" t="s">
        <v>322</v>
      </c>
      <c r="D203" s="352">
        <v>9.5299999999999996E-2</v>
      </c>
      <c r="E203" s="217">
        <f t="shared" si="162"/>
        <v>3.001581266739322E-2</v>
      </c>
      <c r="F203" s="220">
        <f t="shared" si="170"/>
        <v>4.2011857885284644E-3</v>
      </c>
      <c r="G203" s="221">
        <f t="shared" si="170"/>
        <v>3.9251533281755594E-3</v>
      </c>
      <c r="H203" s="222">
        <f t="shared" si="170"/>
        <v>2.1889473550689195E-2</v>
      </c>
      <c r="I203" s="217">
        <f t="shared" si="156"/>
        <v>5.5577865485634217E-2</v>
      </c>
      <c r="J203" s="220">
        <f t="shared" si="171"/>
        <v>2.8807840795265598E-2</v>
      </c>
      <c r="K203" s="221">
        <f t="shared" si="171"/>
        <v>1.9998932966205328E-2</v>
      </c>
      <c r="L203" s="361">
        <f t="shared" si="171"/>
        <v>6.7710917241632943E-3</v>
      </c>
      <c r="M203" s="217">
        <f t="shared" si="171"/>
        <v>4.7374648974901337E-3</v>
      </c>
      <c r="N203" s="217">
        <f t="shared" si="158"/>
        <v>4.4528763568028387E-3</v>
      </c>
      <c r="O203" s="224">
        <f t="shared" si="172"/>
        <v>4.4528763568028387E-3</v>
      </c>
      <c r="P203" s="222">
        <f t="shared" si="172"/>
        <v>0</v>
      </c>
      <c r="Q203" s="223">
        <f t="shared" si="172"/>
        <v>5.1598059267958995E-4</v>
      </c>
      <c r="R203" s="353"/>
      <c r="S203" s="354"/>
    </row>
    <row r="204" spans="2:19" s="3" customFormat="1" x14ac:dyDescent="0.25">
      <c r="B204" s="155" t="s">
        <v>161</v>
      </c>
      <c r="C204" s="254" t="s">
        <v>324</v>
      </c>
      <c r="D204" s="495">
        <v>6.1328791031746022</v>
      </c>
      <c r="E204" s="158">
        <f t="shared" si="162"/>
        <v>1.9316196251066042</v>
      </c>
      <c r="F204" s="159">
        <f>IFERROR($D204*F$243/100, 0)</f>
        <v>0.27036059319013989</v>
      </c>
      <c r="G204" s="160">
        <f>IFERROR($D204*G$243/100, 0)</f>
        <v>0.25259696561515349</v>
      </c>
      <c r="H204" s="161">
        <f>IFERROR($D204*H$243/100, 0)</f>
        <v>1.4086620663013107</v>
      </c>
      <c r="I204" s="158">
        <f t="shared" si="156"/>
        <v>3.5766246572496865</v>
      </c>
      <c r="J204" s="159">
        <f t="shared" ref="J204:Q204" si="173">IFERROR($D204*J$243/100, 0)</f>
        <v>1.85388252697655</v>
      </c>
      <c r="K204" s="160">
        <f t="shared" si="173"/>
        <v>1.2869993502017871</v>
      </c>
      <c r="L204" s="487">
        <f t="shared" si="173"/>
        <v>0.43574278007134892</v>
      </c>
      <c r="M204" s="158">
        <f t="shared" si="173"/>
        <v>0.30487197766884</v>
      </c>
      <c r="N204" s="158">
        <f>SUM(O204:P204)</f>
        <v>0.28655773722619504</v>
      </c>
      <c r="O204" s="163">
        <f t="shared" si="173"/>
        <v>0.28655773722619504</v>
      </c>
      <c r="P204" s="161">
        <f t="shared" si="173"/>
        <v>0</v>
      </c>
      <c r="Q204" s="162">
        <f t="shared" si="173"/>
        <v>3.3205105923277051E-2</v>
      </c>
      <c r="R204" s="342"/>
      <c r="S204" s="343"/>
    </row>
    <row r="205" spans="2:19" s="3" customFormat="1" x14ac:dyDescent="0.25">
      <c r="B205" s="155" t="s">
        <v>163</v>
      </c>
      <c r="C205" s="215" t="s">
        <v>326</v>
      </c>
      <c r="D205" s="355">
        <f>SUM(D206:D210)</f>
        <v>530.94927999999993</v>
      </c>
      <c r="E205" s="158">
        <f t="shared" si="162"/>
        <v>167.22847979399063</v>
      </c>
      <c r="F205" s="159">
        <f>SUM(F206:F210)</f>
        <v>23.406259911494445</v>
      </c>
      <c r="G205" s="160">
        <f>SUM(G206:G210)</f>
        <v>21.868387549679081</v>
      </c>
      <c r="H205" s="161">
        <f>SUM(H206:H210)</f>
        <v>121.9538323328171</v>
      </c>
      <c r="I205" s="158">
        <f t="shared" si="156"/>
        <v>309.64352217769505</v>
      </c>
      <c r="J205" s="159">
        <f t="shared" ref="J205:Q205" si="174">SUM(J206:J210)</f>
        <v>160.49845045751204</v>
      </c>
      <c r="K205" s="160">
        <f t="shared" si="174"/>
        <v>111.420976486621</v>
      </c>
      <c r="L205" s="487">
        <f t="shared" si="174"/>
        <v>37.724095233562011</v>
      </c>
      <c r="M205" s="158">
        <f t="shared" si="174"/>
        <v>26.394056414980696</v>
      </c>
      <c r="N205" s="158">
        <f>SUM(O205:P205)</f>
        <v>24.808515168662019</v>
      </c>
      <c r="O205" s="163">
        <f t="shared" ref="O205:P205" si="175">SUM(O206:O210)</f>
        <v>24.808515168662019</v>
      </c>
      <c r="P205" s="161">
        <f t="shared" si="175"/>
        <v>0</v>
      </c>
      <c r="Q205" s="162">
        <f t="shared" si="174"/>
        <v>2.8747064446715798</v>
      </c>
      <c r="R205" s="342"/>
      <c r="S205" s="343"/>
    </row>
    <row r="206" spans="2:19" x14ac:dyDescent="0.25">
      <c r="B206" s="273" t="s">
        <v>507</v>
      </c>
      <c r="C206" s="274" t="s">
        <v>328</v>
      </c>
      <c r="D206" s="352">
        <v>518.73479999999995</v>
      </c>
      <c r="E206" s="217">
        <f t="shared" si="162"/>
        <v>163.38139119472913</v>
      </c>
      <c r="F206" s="220">
        <f t="shared" ref="F206:H210" si="176">IFERROR($D206*F$242/100, 0)</f>
        <v>22.867799263118105</v>
      </c>
      <c r="G206" s="221">
        <f t="shared" si="176"/>
        <v>21.36530563127474</v>
      </c>
      <c r="H206" s="222">
        <f t="shared" si="176"/>
        <v>119.14828630033628</v>
      </c>
      <c r="I206" s="217">
        <f t="shared" si="156"/>
        <v>302.52017772421163</v>
      </c>
      <c r="J206" s="220">
        <f t="shared" ref="J206:M210" si="177">IFERROR($D206*J$242/100, 0)</f>
        <v>156.80618607936978</v>
      </c>
      <c r="K206" s="221">
        <f t="shared" si="177"/>
        <v>108.85773864048191</v>
      </c>
      <c r="L206" s="361">
        <f t="shared" si="177"/>
        <v>36.856253004359928</v>
      </c>
      <c r="M206" s="217">
        <f t="shared" si="177"/>
        <v>25.786861554108761</v>
      </c>
      <c r="N206" s="217">
        <f>SUM(O206:P206)</f>
        <v>24.237795659715104</v>
      </c>
      <c r="O206" s="224">
        <f t="shared" ref="O206:Q210" si="178">IFERROR($D206*O$242/100, 0)</f>
        <v>24.237795659715104</v>
      </c>
      <c r="P206" s="222">
        <f t="shared" si="178"/>
        <v>0</v>
      </c>
      <c r="Q206" s="223">
        <f t="shared" si="178"/>
        <v>2.8085738672353466</v>
      </c>
      <c r="R206" s="353"/>
      <c r="S206" s="354"/>
    </row>
    <row r="207" spans="2:19" x14ac:dyDescent="0.25">
      <c r="B207" s="273" t="s">
        <v>508</v>
      </c>
      <c r="C207" s="274" t="s">
        <v>330</v>
      </c>
      <c r="D207" s="352">
        <v>9.958359999999999</v>
      </c>
      <c r="E207" s="217">
        <f t="shared" si="162"/>
        <v>3.1364980927015935</v>
      </c>
      <c r="F207" s="220">
        <f t="shared" si="176"/>
        <v>0.43900231384103167</v>
      </c>
      <c r="G207" s="221">
        <f t="shared" si="176"/>
        <v>0.41015834099863968</v>
      </c>
      <c r="H207" s="222">
        <f t="shared" si="176"/>
        <v>2.2873374378619222</v>
      </c>
      <c r="I207" s="217">
        <f t="shared" si="156"/>
        <v>5.8076011808763939</v>
      </c>
      <c r="J207" s="220">
        <f t="shared" si="177"/>
        <v>3.0102712430424043</v>
      </c>
      <c r="K207" s="221">
        <f t="shared" si="177"/>
        <v>2.0897856672963324</v>
      </c>
      <c r="L207" s="361">
        <f t="shared" si="177"/>
        <v>0.70754427053765767</v>
      </c>
      <c r="M207" s="217">
        <f t="shared" si="177"/>
        <v>0.49504072336379684</v>
      </c>
      <c r="N207" s="217">
        <f t="shared" ref="N207:N210" si="179">SUM(O207:P207)</f>
        <v>0.46530268411889947</v>
      </c>
      <c r="O207" s="224">
        <f t="shared" si="178"/>
        <v>0.46530268411889947</v>
      </c>
      <c r="P207" s="222">
        <f t="shared" si="178"/>
        <v>0</v>
      </c>
      <c r="Q207" s="223">
        <f t="shared" si="178"/>
        <v>5.3917318939315013E-2</v>
      </c>
      <c r="R207" s="353"/>
      <c r="S207" s="354"/>
    </row>
    <row r="208" spans="2:19" x14ac:dyDescent="0.25">
      <c r="B208" s="273" t="s">
        <v>509</v>
      </c>
      <c r="C208" s="274" t="s">
        <v>332</v>
      </c>
      <c r="D208" s="352">
        <v>0.52106999999999992</v>
      </c>
      <c r="E208" s="217">
        <f t="shared" si="162"/>
        <v>0.16411688884153811</v>
      </c>
      <c r="F208" s="220">
        <f t="shared" si="176"/>
        <v>2.2970743744265758E-2</v>
      </c>
      <c r="G208" s="221">
        <f t="shared" si="176"/>
        <v>2.1461486303383404E-2</v>
      </c>
      <c r="H208" s="222">
        <f t="shared" si="176"/>
        <v>0.11968465879388894</v>
      </c>
      <c r="I208" s="217">
        <f t="shared" si="156"/>
        <v>0.30388203954458992</v>
      </c>
      <c r="J208" s="220">
        <f t="shared" si="177"/>
        <v>0.15751208397889868</v>
      </c>
      <c r="K208" s="221">
        <f t="shared" si="177"/>
        <v>0.10934778594649117</v>
      </c>
      <c r="L208" s="361">
        <f t="shared" si="177"/>
        <v>3.7022169619200074E-2</v>
      </c>
      <c r="M208" s="217">
        <f t="shared" si="177"/>
        <v>2.5902946842971498E-2</v>
      </c>
      <c r="N208" s="217">
        <f t="shared" si="179"/>
        <v>2.4346907484147483E-2</v>
      </c>
      <c r="O208" s="224">
        <f t="shared" si="178"/>
        <v>2.4346907484147483E-2</v>
      </c>
      <c r="P208" s="222">
        <f t="shared" si="178"/>
        <v>0</v>
      </c>
      <c r="Q208" s="223">
        <f t="shared" si="178"/>
        <v>2.8212172867529261E-3</v>
      </c>
      <c r="R208" s="353"/>
      <c r="S208" s="354"/>
    </row>
    <row r="209" spans="2:19" x14ac:dyDescent="0.25">
      <c r="B209" s="273" t="s">
        <v>510</v>
      </c>
      <c r="C209" s="274" t="s">
        <v>334</v>
      </c>
      <c r="D209" s="352">
        <v>0</v>
      </c>
      <c r="E209" s="217">
        <f t="shared" si="162"/>
        <v>0</v>
      </c>
      <c r="F209" s="220">
        <f t="shared" si="176"/>
        <v>0</v>
      </c>
      <c r="G209" s="221">
        <f t="shared" si="176"/>
        <v>0</v>
      </c>
      <c r="H209" s="222">
        <f t="shared" si="176"/>
        <v>0</v>
      </c>
      <c r="I209" s="217">
        <f t="shared" si="156"/>
        <v>0</v>
      </c>
      <c r="J209" s="220">
        <f t="shared" si="177"/>
        <v>0</v>
      </c>
      <c r="K209" s="221">
        <f t="shared" si="177"/>
        <v>0</v>
      </c>
      <c r="L209" s="361">
        <f t="shared" si="177"/>
        <v>0</v>
      </c>
      <c r="M209" s="217">
        <f t="shared" si="177"/>
        <v>0</v>
      </c>
      <c r="N209" s="217">
        <f t="shared" si="179"/>
        <v>0</v>
      </c>
      <c r="O209" s="224">
        <f t="shared" si="178"/>
        <v>0</v>
      </c>
      <c r="P209" s="222">
        <f t="shared" si="178"/>
        <v>0</v>
      </c>
      <c r="Q209" s="223">
        <f t="shared" si="178"/>
        <v>0</v>
      </c>
      <c r="R209" s="353"/>
      <c r="S209" s="354"/>
    </row>
    <row r="210" spans="2:19" x14ac:dyDescent="0.25">
      <c r="B210" s="273" t="s">
        <v>511</v>
      </c>
      <c r="C210" s="274" t="s">
        <v>336</v>
      </c>
      <c r="D210" s="352">
        <v>1.73505</v>
      </c>
      <c r="E210" s="217">
        <f t="shared" si="162"/>
        <v>0.54647361771836933</v>
      </c>
      <c r="F210" s="220">
        <f t="shared" si="176"/>
        <v>7.6487590791042101E-2</v>
      </c>
      <c r="G210" s="221">
        <f t="shared" si="176"/>
        <v>7.1462091102319034E-2</v>
      </c>
      <c r="H210" s="222">
        <f t="shared" si="176"/>
        <v>0.39852393582500822</v>
      </c>
      <c r="I210" s="217">
        <f t="shared" si="156"/>
        <v>1.0118612330624308</v>
      </c>
      <c r="J210" s="220">
        <f t="shared" si="177"/>
        <v>0.52448105112094001</v>
      </c>
      <c r="K210" s="221">
        <f t="shared" si="177"/>
        <v>0.36410439289627022</v>
      </c>
      <c r="L210" s="361">
        <f t="shared" si="177"/>
        <v>0.1232757890452206</v>
      </c>
      <c r="M210" s="217">
        <f t="shared" si="177"/>
        <v>8.6251190665165331E-2</v>
      </c>
      <c r="N210" s="217">
        <f t="shared" si="179"/>
        <v>8.1069917343869535E-2</v>
      </c>
      <c r="O210" s="224">
        <f t="shared" si="178"/>
        <v>8.1069917343869535E-2</v>
      </c>
      <c r="P210" s="222">
        <f t="shared" si="178"/>
        <v>0</v>
      </c>
      <c r="Q210" s="223">
        <f t="shared" si="178"/>
        <v>9.394041210164978E-3</v>
      </c>
      <c r="R210" s="353"/>
      <c r="S210" s="354"/>
    </row>
    <row r="211" spans="2:19" s="3" customFormat="1" x14ac:dyDescent="0.25">
      <c r="B211" s="155" t="s">
        <v>165</v>
      </c>
      <c r="C211" s="215" t="s">
        <v>338</v>
      </c>
      <c r="D211" s="355">
        <f>SUM(D212:D214)</f>
        <v>5.3813399999999998</v>
      </c>
      <c r="E211" s="158">
        <f t="shared" si="162"/>
        <v>1.6949138860393473</v>
      </c>
      <c r="F211" s="159">
        <f>SUM(F212:F214)</f>
        <v>0.23722989644532808</v>
      </c>
      <c r="G211" s="160">
        <f>SUM(G212:G214)</f>
        <v>0.22164307042019166</v>
      </c>
      <c r="H211" s="161">
        <f>SUM(H212:H214)</f>
        <v>1.2360409191738277</v>
      </c>
      <c r="I211" s="158">
        <f t="shared" si="156"/>
        <v>3.1383356836564835</v>
      </c>
      <c r="J211" s="159">
        <f t="shared" ref="J211:Q211" si="180">SUM(J212:J214)</f>
        <v>1.6267028959621679</v>
      </c>
      <c r="K211" s="160">
        <f t="shared" si="180"/>
        <v>1.1292870716512002</v>
      </c>
      <c r="L211" s="487">
        <f t="shared" si="180"/>
        <v>0.3823457160431154</v>
      </c>
      <c r="M211" s="158">
        <f t="shared" si="180"/>
        <v>0.26751216528289146</v>
      </c>
      <c r="N211" s="158">
        <f>SUM(O211:P211)</f>
        <v>0.25144219993617412</v>
      </c>
      <c r="O211" s="163">
        <f t="shared" ref="O211:P211" si="181">SUM(O212:O214)</f>
        <v>0.25144219993617412</v>
      </c>
      <c r="P211" s="161">
        <f t="shared" si="181"/>
        <v>0</v>
      </c>
      <c r="Q211" s="162">
        <f t="shared" si="180"/>
        <v>2.9136065085103718E-2</v>
      </c>
      <c r="R211" s="342"/>
      <c r="S211" s="343"/>
    </row>
    <row r="212" spans="2:19" x14ac:dyDescent="0.25">
      <c r="B212" s="273" t="s">
        <v>512</v>
      </c>
      <c r="C212" s="274" t="s">
        <v>344</v>
      </c>
      <c r="D212" s="352">
        <v>1.5589999999999999</v>
      </c>
      <c r="E212" s="217">
        <f t="shared" si="162"/>
        <v>0.49102467941727201</v>
      </c>
      <c r="F212" s="220">
        <f t="shared" ref="F212:H214" si="182">IFERROR($D212*F$242/100, 0)</f>
        <v>6.8726638450323993E-2</v>
      </c>
      <c r="G212" s="221">
        <f t="shared" si="182"/>
        <v>6.4211060216429139E-2</v>
      </c>
      <c r="H212" s="222">
        <f t="shared" si="182"/>
        <v>0.35808698075051887</v>
      </c>
      <c r="I212" s="217">
        <f t="shared" si="156"/>
        <v>0.90919089498534877</v>
      </c>
      <c r="J212" s="220">
        <f t="shared" ref="J212:Q214" si="183">IFERROR($D212*J$242/100, 0)</f>
        <v>0.47126362853954951</v>
      </c>
      <c r="K212" s="221">
        <f t="shared" si="183"/>
        <v>0.32715987926877338</v>
      </c>
      <c r="L212" s="361">
        <f t="shared" si="183"/>
        <v>0.11076738717702597</v>
      </c>
      <c r="M212" s="217">
        <f t="shared" si="183"/>
        <v>7.7499556927461896E-2</v>
      </c>
      <c r="N212" s="217">
        <f>SUM(O212:P212)</f>
        <v>7.2844010915588953E-2</v>
      </c>
      <c r="O212" s="224">
        <f t="shared" si="183"/>
        <v>7.2844010915588953E-2</v>
      </c>
      <c r="P212" s="222">
        <f t="shared" si="183"/>
        <v>0</v>
      </c>
      <c r="Q212" s="223">
        <f t="shared" si="183"/>
        <v>8.4408577543282331E-3</v>
      </c>
      <c r="R212" s="353"/>
      <c r="S212" s="354"/>
    </row>
    <row r="213" spans="2:19" x14ac:dyDescent="0.25">
      <c r="B213" s="276" t="s">
        <v>513</v>
      </c>
      <c r="C213" s="274" t="s">
        <v>346</v>
      </c>
      <c r="D213" s="360">
        <v>1.4003299999999999</v>
      </c>
      <c r="E213" s="217">
        <f t="shared" si="162"/>
        <v>0.441049768651949</v>
      </c>
      <c r="F213" s="220">
        <f t="shared" si="182"/>
        <v>6.1731862489507489E-2</v>
      </c>
      <c r="G213" s="221">
        <f t="shared" si="182"/>
        <v>5.7675865268038612E-2</v>
      </c>
      <c r="H213" s="222">
        <f t="shared" si="182"/>
        <v>0.3216420408944029</v>
      </c>
      <c r="I213" s="217">
        <f t="shared" si="156"/>
        <v>0.81665637330008567</v>
      </c>
      <c r="J213" s="220">
        <f t="shared" si="183"/>
        <v>0.42329993390172377</v>
      </c>
      <c r="K213" s="221">
        <f t="shared" si="183"/>
        <v>0.29386260021580596</v>
      </c>
      <c r="L213" s="361">
        <f t="shared" si="183"/>
        <v>9.9493839182555971E-2</v>
      </c>
      <c r="M213" s="217">
        <f t="shared" si="183"/>
        <v>6.9611901572952342E-2</v>
      </c>
      <c r="N213" s="217">
        <f t="shared" ref="N213:N214" si="184">SUM(O213:P213)</f>
        <v>6.5430182043249949E-2</v>
      </c>
      <c r="O213" s="224">
        <f t="shared" si="183"/>
        <v>6.5430182043249949E-2</v>
      </c>
      <c r="P213" s="222">
        <f t="shared" si="183"/>
        <v>0</v>
      </c>
      <c r="Q213" s="223">
        <f t="shared" si="183"/>
        <v>7.5817744317629599E-3</v>
      </c>
      <c r="R213" s="353"/>
      <c r="S213" s="354"/>
    </row>
    <row r="214" spans="2:19" x14ac:dyDescent="0.25">
      <c r="B214" s="276" t="s">
        <v>514</v>
      </c>
      <c r="C214" s="264" t="s">
        <v>350</v>
      </c>
      <c r="D214" s="352">
        <v>2.4220100000000002</v>
      </c>
      <c r="E214" s="217">
        <f t="shared" si="162"/>
        <v>0.76283943797012643</v>
      </c>
      <c r="F214" s="220">
        <f t="shared" si="182"/>
        <v>0.10677139550549661</v>
      </c>
      <c r="G214" s="221">
        <f t="shared" si="182"/>
        <v>9.9756144935723906E-2</v>
      </c>
      <c r="H214" s="222">
        <f t="shared" si="182"/>
        <v>0.55631189752890586</v>
      </c>
      <c r="I214" s="217">
        <f t="shared" si="156"/>
        <v>1.4124884153710486</v>
      </c>
      <c r="J214" s="220">
        <f t="shared" si="183"/>
        <v>0.73213933352089444</v>
      </c>
      <c r="K214" s="221">
        <f t="shared" si="183"/>
        <v>0.5082645921666209</v>
      </c>
      <c r="L214" s="361">
        <f t="shared" si="183"/>
        <v>0.17208448968353349</v>
      </c>
      <c r="M214" s="217">
        <f t="shared" si="183"/>
        <v>0.12040070678247723</v>
      </c>
      <c r="N214" s="217">
        <f t="shared" si="184"/>
        <v>0.11316800697733521</v>
      </c>
      <c r="O214" s="224">
        <f t="shared" si="183"/>
        <v>0.11316800697733521</v>
      </c>
      <c r="P214" s="222">
        <f t="shared" si="183"/>
        <v>0</v>
      </c>
      <c r="Q214" s="223">
        <f t="shared" si="183"/>
        <v>1.3113432899012525E-2</v>
      </c>
      <c r="R214" s="353"/>
      <c r="S214" s="354"/>
    </row>
    <row r="215" spans="2:19" s="3" customFormat="1" x14ac:dyDescent="0.25">
      <c r="B215" s="155" t="s">
        <v>167</v>
      </c>
      <c r="C215" s="215" t="s">
        <v>352</v>
      </c>
      <c r="D215" s="355">
        <f>SUM(D216:D217)</f>
        <v>1.64123</v>
      </c>
      <c r="E215" s="158">
        <f t="shared" si="162"/>
        <v>0.51692394778704898</v>
      </c>
      <c r="F215" s="159">
        <f>SUM(F216:F217)</f>
        <v>7.2351649021055314E-2</v>
      </c>
      <c r="G215" s="160">
        <f>SUM(G216:G217)</f>
        <v>6.7597895034644001E-2</v>
      </c>
      <c r="H215" s="161">
        <f>SUM(H216:H217)</f>
        <v>0.37697440373134966</v>
      </c>
      <c r="I215" s="158">
        <f t="shared" si="156"/>
        <v>0.95714648657909185</v>
      </c>
      <c r="J215" s="159">
        <f t="shared" ref="J215:Q215" si="185">SUM(J216:J217)</f>
        <v>0.49612059337265224</v>
      </c>
      <c r="K215" s="160">
        <f t="shared" si="185"/>
        <v>0.34441604147035854</v>
      </c>
      <c r="L215" s="487">
        <f t="shared" si="185"/>
        <v>0.11660985173608104</v>
      </c>
      <c r="M215" s="158">
        <f t="shared" si="185"/>
        <v>8.1587298150133589E-2</v>
      </c>
      <c r="N215" s="158">
        <f>SUM(O215:P215)</f>
        <v>7.6686193736364358E-2</v>
      </c>
      <c r="O215" s="163">
        <f t="shared" ref="O215:P215" si="186">SUM(O216:O217)</f>
        <v>7.6686193736364358E-2</v>
      </c>
      <c r="P215" s="161">
        <f t="shared" si="186"/>
        <v>0</v>
      </c>
      <c r="Q215" s="162">
        <f t="shared" si="185"/>
        <v>8.8860737473612107E-3</v>
      </c>
      <c r="R215" s="342"/>
      <c r="S215" s="343"/>
    </row>
    <row r="216" spans="2:19" x14ac:dyDescent="0.25">
      <c r="B216" s="273" t="s">
        <v>515</v>
      </c>
      <c r="C216" s="274" t="s">
        <v>354</v>
      </c>
      <c r="D216" s="352">
        <v>1.64123</v>
      </c>
      <c r="E216" s="217">
        <f t="shared" si="162"/>
        <v>0.51692394778704898</v>
      </c>
      <c r="F216" s="220">
        <f t="shared" ref="F216:H217" si="187">IFERROR($D216*F$242/100, 0)</f>
        <v>7.2351649021055314E-2</v>
      </c>
      <c r="G216" s="221">
        <f t="shared" si="187"/>
        <v>6.7597895034644001E-2</v>
      </c>
      <c r="H216" s="222">
        <f t="shared" si="187"/>
        <v>0.37697440373134966</v>
      </c>
      <c r="I216" s="217">
        <f t="shared" si="156"/>
        <v>0.95714648657909185</v>
      </c>
      <c r="J216" s="220">
        <f t="shared" ref="J216:Q217" si="188">IFERROR($D216*J$242/100, 0)</f>
        <v>0.49612059337265224</v>
      </c>
      <c r="K216" s="221">
        <f t="shared" si="188"/>
        <v>0.34441604147035854</v>
      </c>
      <c r="L216" s="361">
        <f t="shared" si="188"/>
        <v>0.11660985173608104</v>
      </c>
      <c r="M216" s="217">
        <f t="shared" si="188"/>
        <v>8.1587298150133589E-2</v>
      </c>
      <c r="N216" s="217">
        <f>SUM(O216:P216)</f>
        <v>7.6686193736364358E-2</v>
      </c>
      <c r="O216" s="224">
        <f t="shared" si="188"/>
        <v>7.6686193736364358E-2</v>
      </c>
      <c r="P216" s="222">
        <f t="shared" si="188"/>
        <v>0</v>
      </c>
      <c r="Q216" s="223">
        <f t="shared" si="188"/>
        <v>8.8860737473612107E-3</v>
      </c>
      <c r="R216" s="353"/>
      <c r="S216" s="354"/>
    </row>
    <row r="217" spans="2:19" x14ac:dyDescent="0.25">
      <c r="B217" s="276" t="s">
        <v>516</v>
      </c>
      <c r="C217" s="264" t="s">
        <v>517</v>
      </c>
      <c r="D217" s="352">
        <v>0</v>
      </c>
      <c r="E217" s="217">
        <f t="shared" si="162"/>
        <v>0</v>
      </c>
      <c r="F217" s="220">
        <f t="shared" si="187"/>
        <v>0</v>
      </c>
      <c r="G217" s="221">
        <f t="shared" si="187"/>
        <v>0</v>
      </c>
      <c r="H217" s="222">
        <f t="shared" si="187"/>
        <v>0</v>
      </c>
      <c r="I217" s="217">
        <f t="shared" si="156"/>
        <v>0</v>
      </c>
      <c r="J217" s="220">
        <f t="shared" si="188"/>
        <v>0</v>
      </c>
      <c r="K217" s="221">
        <f t="shared" si="188"/>
        <v>0</v>
      </c>
      <c r="L217" s="361">
        <f t="shared" si="188"/>
        <v>0</v>
      </c>
      <c r="M217" s="217">
        <f t="shared" si="188"/>
        <v>0</v>
      </c>
      <c r="N217" s="217">
        <f>SUM(O217:P217)</f>
        <v>0</v>
      </c>
      <c r="O217" s="224">
        <f t="shared" si="188"/>
        <v>0</v>
      </c>
      <c r="P217" s="222">
        <f t="shared" si="188"/>
        <v>0</v>
      </c>
      <c r="Q217" s="223">
        <f t="shared" si="188"/>
        <v>0</v>
      </c>
      <c r="R217" s="353"/>
      <c r="S217" s="354"/>
    </row>
    <row r="218" spans="2:19" s="3" customFormat="1" x14ac:dyDescent="0.25">
      <c r="B218" s="155" t="s">
        <v>169</v>
      </c>
      <c r="C218" s="215" t="s">
        <v>358</v>
      </c>
      <c r="D218" s="355">
        <f>SUM(D219:D233)</f>
        <v>135.63702999999998</v>
      </c>
      <c r="E218" s="158">
        <f t="shared" si="162"/>
        <v>42.720416403374543</v>
      </c>
      <c r="F218" s="159">
        <f>SUM(F219:F233)</f>
        <v>5.9793952028773232</v>
      </c>
      <c r="G218" s="160">
        <f>SUM(G219:G233)</f>
        <v>5.5865282238021843</v>
      </c>
      <c r="H218" s="161">
        <f>SUM(H219:H233)</f>
        <v>31.154492976695032</v>
      </c>
      <c r="I218" s="158">
        <f t="shared" si="156"/>
        <v>79.101958113441057</v>
      </c>
      <c r="J218" s="159">
        <f t="shared" ref="J218:Q218" si="189">SUM(J219:J233)</f>
        <v>41.001153894886293</v>
      </c>
      <c r="K218" s="160">
        <f t="shared" si="189"/>
        <v>28.463755201523405</v>
      </c>
      <c r="L218" s="487">
        <f t="shared" si="189"/>
        <v>9.6370490170313587</v>
      </c>
      <c r="M218" s="158">
        <f t="shared" si="189"/>
        <v>6.7426617882981752</v>
      </c>
      <c r="N218" s="158">
        <f>SUM(O218:P218)</f>
        <v>6.3376172507235822</v>
      </c>
      <c r="O218" s="163">
        <f t="shared" ref="O218:P218" si="190">SUM(O219:O233)</f>
        <v>6.3376172507235822</v>
      </c>
      <c r="P218" s="161">
        <f t="shared" si="190"/>
        <v>0</v>
      </c>
      <c r="Q218" s="162">
        <f t="shared" si="189"/>
        <v>0.73437644416263703</v>
      </c>
      <c r="R218" s="342"/>
      <c r="S218" s="343"/>
    </row>
    <row r="219" spans="2:19" x14ac:dyDescent="0.25">
      <c r="B219" s="273" t="s">
        <v>518</v>
      </c>
      <c r="C219" s="274" t="s">
        <v>360</v>
      </c>
      <c r="D219" s="352">
        <v>12.27</v>
      </c>
      <c r="E219" s="217">
        <f t="shared" si="162"/>
        <v>3.8645752510903963</v>
      </c>
      <c r="F219" s="220">
        <f t="shared" ref="F219:H234" si="191">IFERROR($D219*F$242/100, 0)</f>
        <v>0.54090818074757874</v>
      </c>
      <c r="G219" s="221">
        <f t="shared" si="191"/>
        <v>0.50536863941987531</v>
      </c>
      <c r="H219" s="222">
        <f t="shared" si="191"/>
        <v>2.8182984309229422</v>
      </c>
      <c r="I219" s="217">
        <f t="shared" si="156"/>
        <v>7.1557230798397899</v>
      </c>
      <c r="J219" s="220">
        <f t="shared" ref="J219:Q234" si="192">IFERROR($D219*J$242/100, 0)</f>
        <v>3.709047288120765</v>
      </c>
      <c r="K219" s="221">
        <f t="shared" si="192"/>
        <v>2.5748888509479473</v>
      </c>
      <c r="L219" s="361">
        <f t="shared" si="192"/>
        <v>0.87178694077107677</v>
      </c>
      <c r="M219" s="217">
        <f t="shared" si="192"/>
        <v>0.60995481943550833</v>
      </c>
      <c r="N219" s="217">
        <f>SUM(O219:P219)</f>
        <v>0.57331367154219137</v>
      </c>
      <c r="O219" s="224">
        <f t="shared" si="192"/>
        <v>0.57331367154219137</v>
      </c>
      <c r="P219" s="222">
        <f t="shared" si="192"/>
        <v>0</v>
      </c>
      <c r="Q219" s="223">
        <f t="shared" si="192"/>
        <v>6.6433178092115089E-2</v>
      </c>
      <c r="R219" s="353"/>
      <c r="S219" s="354"/>
    </row>
    <row r="220" spans="2:19" x14ac:dyDescent="0.25">
      <c r="B220" s="273" t="s">
        <v>519</v>
      </c>
      <c r="C220" s="274" t="s">
        <v>362</v>
      </c>
      <c r="D220" s="352">
        <v>6.3E-2</v>
      </c>
      <c r="E220" s="217">
        <f t="shared" si="162"/>
        <v>1.9842562413911573E-2</v>
      </c>
      <c r="F220" s="220">
        <f t="shared" si="191"/>
        <v>2.7772791676526055E-3</v>
      </c>
      <c r="G220" s="221">
        <f t="shared" si="191"/>
        <v>2.5948023050898238E-3</v>
      </c>
      <c r="H220" s="222">
        <f t="shared" si="191"/>
        <v>1.4470480941169142E-2</v>
      </c>
      <c r="I220" s="217">
        <f t="shared" si="156"/>
        <v>3.6740876449055153E-2</v>
      </c>
      <c r="J220" s="220">
        <f t="shared" si="192"/>
        <v>1.9044008080815664E-2</v>
      </c>
      <c r="K220" s="221">
        <f t="shared" si="192"/>
        <v>1.3220700701688728E-2</v>
      </c>
      <c r="L220" s="361">
        <f t="shared" si="192"/>
        <v>4.4761676665507613E-3</v>
      </c>
      <c r="M220" s="217">
        <f t="shared" si="192"/>
        <v>3.1317973614048101E-3</v>
      </c>
      <c r="N220" s="217">
        <f t="shared" ref="N220:N233" si="193">SUM(O220:P220)</f>
        <v>2.9436643282117407E-3</v>
      </c>
      <c r="O220" s="224">
        <f t="shared" si="192"/>
        <v>2.9436643282117407E-3</v>
      </c>
      <c r="P220" s="222">
        <f t="shared" si="192"/>
        <v>0</v>
      </c>
      <c r="Q220" s="223">
        <f t="shared" si="192"/>
        <v>3.4109944741672789E-4</v>
      </c>
      <c r="R220" s="353"/>
      <c r="S220" s="354"/>
    </row>
    <row r="221" spans="2:19" x14ac:dyDescent="0.25">
      <c r="B221" s="273" t="s">
        <v>520</v>
      </c>
      <c r="C221" s="274" t="s">
        <v>364</v>
      </c>
      <c r="D221" s="352">
        <v>21.63</v>
      </c>
      <c r="E221" s="217">
        <f t="shared" si="162"/>
        <v>6.8126130954429716</v>
      </c>
      <c r="F221" s="220">
        <f t="shared" si="191"/>
        <v>0.95353251422739438</v>
      </c>
      <c r="G221" s="221">
        <f t="shared" si="191"/>
        <v>0.89088212474750617</v>
      </c>
      <c r="H221" s="222">
        <f t="shared" si="191"/>
        <v>4.9681984564680715</v>
      </c>
      <c r="I221" s="217">
        <f t="shared" si="156"/>
        <v>12.614367580842268</v>
      </c>
      <c r="J221" s="220">
        <f t="shared" si="192"/>
        <v>6.5384427744133777</v>
      </c>
      <c r="K221" s="221">
        <f t="shared" si="192"/>
        <v>4.539107240913129</v>
      </c>
      <c r="L221" s="361">
        <f t="shared" si="192"/>
        <v>1.5368175655157612</v>
      </c>
      <c r="M221" s="217">
        <f t="shared" si="192"/>
        <v>1.0752504274156514</v>
      </c>
      <c r="N221" s="217">
        <f t="shared" si="193"/>
        <v>1.0106580860193644</v>
      </c>
      <c r="O221" s="224">
        <f t="shared" si="192"/>
        <v>1.0106580860193644</v>
      </c>
      <c r="P221" s="222">
        <f t="shared" si="192"/>
        <v>0</v>
      </c>
      <c r="Q221" s="223">
        <f t="shared" si="192"/>
        <v>0.11711081027974324</v>
      </c>
      <c r="R221" s="353"/>
      <c r="S221" s="354"/>
    </row>
    <row r="222" spans="2:19" x14ac:dyDescent="0.25">
      <c r="B222" s="273" t="s">
        <v>521</v>
      </c>
      <c r="C222" s="274" t="s">
        <v>366</v>
      </c>
      <c r="D222" s="352">
        <v>19.31278</v>
      </c>
      <c r="E222" s="217">
        <f t="shared" si="162"/>
        <v>6.0827784529546527</v>
      </c>
      <c r="F222" s="220">
        <f t="shared" si="191"/>
        <v>0.85138065973742671</v>
      </c>
      <c r="G222" s="221">
        <f t="shared" si="191"/>
        <v>0.79544200097924844</v>
      </c>
      <c r="H222" s="222">
        <f t="shared" si="191"/>
        <v>4.4359557922379773</v>
      </c>
      <c r="I222" s="217">
        <f t="shared" si="156"/>
        <v>11.262991489964815</v>
      </c>
      <c r="J222" s="220">
        <f t="shared" si="192"/>
        <v>5.8379799743335745</v>
      </c>
      <c r="K222" s="221">
        <f t="shared" si="192"/>
        <v>4.0528330809136506</v>
      </c>
      <c r="L222" s="361">
        <f t="shared" si="192"/>
        <v>1.3721784347175907</v>
      </c>
      <c r="M222" s="217">
        <f t="shared" si="192"/>
        <v>0.96005894357764432</v>
      </c>
      <c r="N222" s="217">
        <f t="shared" si="193"/>
        <v>0.90238637404128796</v>
      </c>
      <c r="O222" s="224">
        <f t="shared" si="192"/>
        <v>0.90238637404128796</v>
      </c>
      <c r="P222" s="222">
        <f t="shared" si="192"/>
        <v>0</v>
      </c>
      <c r="Q222" s="223">
        <f t="shared" si="192"/>
        <v>0.10456473946160053</v>
      </c>
      <c r="R222" s="353"/>
      <c r="S222" s="354"/>
    </row>
    <row r="223" spans="2:19" x14ac:dyDescent="0.25">
      <c r="B223" s="273" t="s">
        <v>522</v>
      </c>
      <c r="C223" s="274" t="s">
        <v>368</v>
      </c>
      <c r="D223" s="352">
        <v>0</v>
      </c>
      <c r="E223" s="217">
        <f t="shared" si="162"/>
        <v>0</v>
      </c>
      <c r="F223" s="220">
        <f t="shared" si="191"/>
        <v>0</v>
      </c>
      <c r="G223" s="221">
        <f t="shared" si="191"/>
        <v>0</v>
      </c>
      <c r="H223" s="222">
        <f t="shared" si="191"/>
        <v>0</v>
      </c>
      <c r="I223" s="217">
        <f t="shared" si="156"/>
        <v>0</v>
      </c>
      <c r="J223" s="220">
        <f t="shared" si="192"/>
        <v>0</v>
      </c>
      <c r="K223" s="221">
        <f t="shared" si="192"/>
        <v>0</v>
      </c>
      <c r="L223" s="361">
        <f t="shared" si="192"/>
        <v>0</v>
      </c>
      <c r="M223" s="217">
        <f t="shared" si="192"/>
        <v>0</v>
      </c>
      <c r="N223" s="217">
        <f t="shared" si="193"/>
        <v>0</v>
      </c>
      <c r="O223" s="224">
        <f t="shared" si="192"/>
        <v>0</v>
      </c>
      <c r="P223" s="222">
        <f t="shared" si="192"/>
        <v>0</v>
      </c>
      <c r="Q223" s="223">
        <f t="shared" si="192"/>
        <v>0</v>
      </c>
      <c r="R223" s="353"/>
      <c r="S223" s="354"/>
    </row>
    <row r="224" spans="2:19" x14ac:dyDescent="0.25">
      <c r="B224" s="273" t="s">
        <v>523</v>
      </c>
      <c r="C224" s="274" t="s">
        <v>370</v>
      </c>
      <c r="D224" s="352">
        <v>3.79854</v>
      </c>
      <c r="E224" s="217">
        <f t="shared" si="162"/>
        <v>1.1963931274879309</v>
      </c>
      <c r="F224" s="220">
        <f t="shared" si="191"/>
        <v>0.16745406364277979</v>
      </c>
      <c r="G224" s="221">
        <f t="shared" si="191"/>
        <v>0.15645175155517302</v>
      </c>
      <c r="H224" s="222">
        <f t="shared" si="191"/>
        <v>0.87248731228997822</v>
      </c>
      <c r="I224" s="217">
        <f t="shared" si="156"/>
        <v>2.2152649020126027</v>
      </c>
      <c r="J224" s="220">
        <f t="shared" si="192"/>
        <v>1.1482448643698655</v>
      </c>
      <c r="K224" s="221">
        <f t="shared" si="192"/>
        <v>0.79713270545067771</v>
      </c>
      <c r="L224" s="361">
        <f t="shared" si="192"/>
        <v>0.26988733219205918</v>
      </c>
      <c r="M224" s="217">
        <f t="shared" si="192"/>
        <v>0.18882948490778773</v>
      </c>
      <c r="N224" s="217">
        <f t="shared" si="193"/>
        <v>0.17748613805214963</v>
      </c>
      <c r="O224" s="224">
        <f t="shared" si="192"/>
        <v>0.17748613805214963</v>
      </c>
      <c r="P224" s="222">
        <f t="shared" si="192"/>
        <v>0</v>
      </c>
      <c r="Q224" s="223">
        <f t="shared" si="192"/>
        <v>2.0566347539529163E-2</v>
      </c>
      <c r="R224" s="353"/>
      <c r="S224" s="354"/>
    </row>
    <row r="225" spans="2:19" x14ac:dyDescent="0.25">
      <c r="B225" s="273" t="s">
        <v>524</v>
      </c>
      <c r="C225" s="274" t="s">
        <v>372</v>
      </c>
      <c r="D225" s="352">
        <v>33.192629999999994</v>
      </c>
      <c r="E225" s="217">
        <f t="shared" si="162"/>
        <v>10.454394165982119</v>
      </c>
      <c r="F225" s="220">
        <f t="shared" si="191"/>
        <v>1.4632571399777916</v>
      </c>
      <c r="G225" s="221">
        <f t="shared" si="191"/>
        <v>1.3671160767618036</v>
      </c>
      <c r="H225" s="222">
        <f t="shared" si="191"/>
        <v>7.6240209492425235</v>
      </c>
      <c r="I225" s="217">
        <f t="shared" si="156"/>
        <v>19.357560600780975</v>
      </c>
      <c r="J225" s="220">
        <f t="shared" si="192"/>
        <v>10.033662126087687</v>
      </c>
      <c r="K225" s="221">
        <f t="shared" si="192"/>
        <v>6.9655528052681621</v>
      </c>
      <c r="L225" s="361">
        <f t="shared" si="192"/>
        <v>2.3583456694251232</v>
      </c>
      <c r="M225" s="217">
        <f t="shared" si="192"/>
        <v>1.6500411278108911</v>
      </c>
      <c r="N225" s="217">
        <f t="shared" si="193"/>
        <v>1.5509200141354103</v>
      </c>
      <c r="O225" s="224">
        <f t="shared" si="192"/>
        <v>1.5509200141354103</v>
      </c>
      <c r="P225" s="222">
        <f t="shared" si="192"/>
        <v>0</v>
      </c>
      <c r="Q225" s="223">
        <f t="shared" si="192"/>
        <v>0.17971409129060162</v>
      </c>
      <c r="R225" s="353"/>
      <c r="S225" s="354"/>
    </row>
    <row r="226" spans="2:19" x14ac:dyDescent="0.25">
      <c r="B226" s="273" t="s">
        <v>525</v>
      </c>
      <c r="C226" s="274" t="s">
        <v>374</v>
      </c>
      <c r="D226" s="352">
        <v>2.44936</v>
      </c>
      <c r="E226" s="217">
        <f t="shared" si="162"/>
        <v>0.77145362974822929</v>
      </c>
      <c r="F226" s="220">
        <f t="shared" si="191"/>
        <v>0.10797708733462834</v>
      </c>
      <c r="G226" s="221">
        <f t="shared" si="191"/>
        <v>0.10088261863483827</v>
      </c>
      <c r="H226" s="222">
        <f t="shared" si="191"/>
        <v>0.56259392377876272</v>
      </c>
      <c r="I226" s="217">
        <f t="shared" si="156"/>
        <v>1.4284386212580591</v>
      </c>
      <c r="J226" s="220">
        <f t="shared" si="192"/>
        <v>0.74040685131470885</v>
      </c>
      <c r="K226" s="221">
        <f t="shared" si="192"/>
        <v>0.51400405509029046</v>
      </c>
      <c r="L226" s="361">
        <f t="shared" si="192"/>
        <v>0.17402771485305987</v>
      </c>
      <c r="M226" s="217">
        <f t="shared" si="192"/>
        <v>0.12176030452588073</v>
      </c>
      <c r="N226" s="217">
        <f t="shared" si="193"/>
        <v>0.11444593109442396</v>
      </c>
      <c r="O226" s="224">
        <f t="shared" si="192"/>
        <v>0.11444593109442396</v>
      </c>
      <c r="P226" s="222">
        <f t="shared" si="192"/>
        <v>0</v>
      </c>
      <c r="Q226" s="223">
        <f t="shared" si="192"/>
        <v>1.3261513373406929E-2</v>
      </c>
      <c r="R226" s="353"/>
      <c r="S226" s="354"/>
    </row>
    <row r="227" spans="2:19" x14ac:dyDescent="0.25">
      <c r="B227" s="273" t="s">
        <v>526</v>
      </c>
      <c r="C227" s="274" t="s">
        <v>376</v>
      </c>
      <c r="D227" s="352">
        <v>5.6968999999999994</v>
      </c>
      <c r="E227" s="217">
        <f t="shared" si="162"/>
        <v>1.7943030764414731</v>
      </c>
      <c r="F227" s="220">
        <f t="shared" si="191"/>
        <v>0.25114097920952577</v>
      </c>
      <c r="G227" s="221">
        <f t="shared" si="191"/>
        <v>0.23464014685501933</v>
      </c>
      <c r="H227" s="222">
        <f t="shared" si="191"/>
        <v>1.3085219503769281</v>
      </c>
      <c r="I227" s="217">
        <f t="shared" si="156"/>
        <v>3.3223666514701944</v>
      </c>
      <c r="J227" s="220">
        <f t="shared" si="192"/>
        <v>1.7220922164380752</v>
      </c>
      <c r="K227" s="221">
        <f t="shared" si="192"/>
        <v>1.1955080924992143</v>
      </c>
      <c r="L227" s="361">
        <f t="shared" si="192"/>
        <v>0.40476634253290522</v>
      </c>
      <c r="M227" s="217">
        <f t="shared" si="192"/>
        <v>0.28319899028868351</v>
      </c>
      <c r="N227" s="217">
        <f t="shared" si="193"/>
        <v>0.26618668748237245</v>
      </c>
      <c r="O227" s="224">
        <f t="shared" si="192"/>
        <v>0.26618668748237245</v>
      </c>
      <c r="P227" s="222">
        <f t="shared" si="192"/>
        <v>0</v>
      </c>
      <c r="Q227" s="223">
        <f t="shared" si="192"/>
        <v>3.0844594317275504E-2</v>
      </c>
      <c r="R227" s="353"/>
      <c r="S227" s="354"/>
    </row>
    <row r="228" spans="2:19" x14ac:dyDescent="0.25">
      <c r="B228" s="273" t="s">
        <v>527</v>
      </c>
      <c r="C228" s="274" t="s">
        <v>378</v>
      </c>
      <c r="D228" s="352">
        <v>3.6</v>
      </c>
      <c r="E228" s="217">
        <f t="shared" si="162"/>
        <v>1.1338607093663755</v>
      </c>
      <c r="F228" s="220">
        <f t="shared" si="191"/>
        <v>0.15870166672300601</v>
      </c>
      <c r="G228" s="221">
        <f t="shared" si="191"/>
        <v>0.14827441743370423</v>
      </c>
      <c r="H228" s="222">
        <f t="shared" si="191"/>
        <v>0.82688462520966521</v>
      </c>
      <c r="I228" s="217">
        <f t="shared" si="156"/>
        <v>2.099478654231723</v>
      </c>
      <c r="J228" s="220">
        <f t="shared" si="192"/>
        <v>1.0882290331894666</v>
      </c>
      <c r="K228" s="221">
        <f t="shared" si="192"/>
        <v>0.75546861152507006</v>
      </c>
      <c r="L228" s="361">
        <f t="shared" si="192"/>
        <v>0.25578100951718635</v>
      </c>
      <c r="M228" s="217">
        <f t="shared" si="192"/>
        <v>0.17895984922313202</v>
      </c>
      <c r="N228" s="217">
        <f t="shared" si="193"/>
        <v>0.16820939018352804</v>
      </c>
      <c r="O228" s="224">
        <f t="shared" si="192"/>
        <v>0.16820939018352804</v>
      </c>
      <c r="P228" s="222">
        <f t="shared" si="192"/>
        <v>0</v>
      </c>
      <c r="Q228" s="223">
        <f t="shared" si="192"/>
        <v>1.9491396995241592E-2</v>
      </c>
      <c r="R228" s="353"/>
      <c r="S228" s="354"/>
    </row>
    <row r="229" spans="2:19" x14ac:dyDescent="0.25">
      <c r="B229" s="273" t="s">
        <v>528</v>
      </c>
      <c r="C229" s="274" t="s">
        <v>380</v>
      </c>
      <c r="D229" s="352">
        <v>2.9310000000000003E-2</v>
      </c>
      <c r="E229" s="217">
        <f t="shared" si="162"/>
        <v>9.231515942091241E-3</v>
      </c>
      <c r="F229" s="220">
        <f t="shared" si="191"/>
        <v>1.2920960699031405E-3</v>
      </c>
      <c r="G229" s="221">
        <f t="shared" si="191"/>
        <v>1.2072008819394087E-3</v>
      </c>
      <c r="H229" s="222">
        <f t="shared" si="191"/>
        <v>6.732218990248692E-3</v>
      </c>
      <c r="I229" s="217">
        <f t="shared" si="156"/>
        <v>1.7093255376536613E-2</v>
      </c>
      <c r="J229" s="220">
        <f t="shared" si="192"/>
        <v>8.8599980452175736E-3</v>
      </c>
      <c r="K229" s="221">
        <f t="shared" si="192"/>
        <v>6.1507736121666134E-3</v>
      </c>
      <c r="L229" s="361">
        <f t="shared" si="192"/>
        <v>2.0824837191524255E-3</v>
      </c>
      <c r="M229" s="217">
        <f t="shared" si="192"/>
        <v>1.4570314390916666E-3</v>
      </c>
      <c r="N229" s="217">
        <f t="shared" si="193"/>
        <v>1.3695047850775578E-3</v>
      </c>
      <c r="O229" s="224">
        <f t="shared" si="192"/>
        <v>1.3695047850775578E-3</v>
      </c>
      <c r="P229" s="222">
        <f t="shared" si="192"/>
        <v>0</v>
      </c>
      <c r="Q229" s="223">
        <f t="shared" si="192"/>
        <v>1.586924572029253E-4</v>
      </c>
      <c r="R229" s="353"/>
      <c r="S229" s="354"/>
    </row>
    <row r="230" spans="2:19" x14ac:dyDescent="0.25">
      <c r="B230" s="273" t="s">
        <v>529</v>
      </c>
      <c r="C230" s="274" t="s">
        <v>382</v>
      </c>
      <c r="D230" s="352">
        <v>25.410240000000002</v>
      </c>
      <c r="E230" s="217">
        <f t="shared" si="162"/>
        <v>8.0032424309916248</v>
      </c>
      <c r="F230" s="220">
        <f t="shared" si="191"/>
        <v>1.1201798443976656</v>
      </c>
      <c r="G230" s="221">
        <f t="shared" si="191"/>
        <v>1.046580148014058</v>
      </c>
      <c r="H230" s="222">
        <f t="shared" si="191"/>
        <v>5.8364824385799015</v>
      </c>
      <c r="I230" s="217">
        <f t="shared" si="156"/>
        <v>14.818960133029195</v>
      </c>
      <c r="J230" s="220">
        <f t="shared" si="192"/>
        <v>7.6811558078645303</v>
      </c>
      <c r="K230" s="221">
        <f t="shared" si="192"/>
        <v>5.3323996475885558</v>
      </c>
      <c r="L230" s="361">
        <f t="shared" si="192"/>
        <v>1.8054046775761083</v>
      </c>
      <c r="M230" s="217">
        <f t="shared" si="192"/>
        <v>1.2631701997565552</v>
      </c>
      <c r="N230" s="217">
        <f t="shared" si="193"/>
        <v>1.1872891596714144</v>
      </c>
      <c r="O230" s="224">
        <f t="shared" si="192"/>
        <v>1.1872891596714144</v>
      </c>
      <c r="P230" s="222">
        <f t="shared" si="192"/>
        <v>0</v>
      </c>
      <c r="Q230" s="223">
        <f t="shared" si="192"/>
        <v>0.13757807655121326</v>
      </c>
      <c r="R230" s="353"/>
      <c r="S230" s="354"/>
    </row>
    <row r="231" spans="2:19" x14ac:dyDescent="0.25">
      <c r="B231" s="273" t="s">
        <v>530</v>
      </c>
      <c r="C231" s="274" t="s">
        <v>384</v>
      </c>
      <c r="D231" s="352">
        <v>7.8804499999999997</v>
      </c>
      <c r="E231" s="217">
        <f t="shared" si="162"/>
        <v>2.4820368408684037</v>
      </c>
      <c r="F231" s="220">
        <f t="shared" si="191"/>
        <v>0.34740015264647572</v>
      </c>
      <c r="G231" s="221">
        <f t="shared" si="191"/>
        <v>0.32457475912928735</v>
      </c>
      <c r="H231" s="222">
        <f t="shared" si="191"/>
        <v>1.8100619290926405</v>
      </c>
      <c r="I231" s="217">
        <f t="shared" si="156"/>
        <v>4.5957879335389951</v>
      </c>
      <c r="J231" s="220">
        <f t="shared" si="192"/>
        <v>2.3821484679438698</v>
      </c>
      <c r="K231" s="221">
        <f t="shared" si="192"/>
        <v>1.6537312832479829</v>
      </c>
      <c r="L231" s="361">
        <f t="shared" si="192"/>
        <v>0.55990818234714201</v>
      </c>
      <c r="M231" s="217">
        <f t="shared" si="192"/>
        <v>0.39174559550289745</v>
      </c>
      <c r="N231" s="217">
        <f t="shared" si="193"/>
        <v>0.36821269135327322</v>
      </c>
      <c r="O231" s="224">
        <f t="shared" si="192"/>
        <v>0.36821269135327322</v>
      </c>
      <c r="P231" s="222">
        <f t="shared" si="192"/>
        <v>0</v>
      </c>
      <c r="Q231" s="223">
        <f t="shared" si="192"/>
        <v>4.2666938736431001E-2</v>
      </c>
      <c r="R231" s="353"/>
      <c r="S231" s="354"/>
    </row>
    <row r="232" spans="2:19" x14ac:dyDescent="0.25">
      <c r="B232" s="276" t="s">
        <v>531</v>
      </c>
      <c r="C232" s="264" t="s">
        <v>532</v>
      </c>
      <c r="D232" s="352">
        <v>0</v>
      </c>
      <c r="E232" s="217">
        <f t="shared" si="162"/>
        <v>0</v>
      </c>
      <c r="F232" s="220">
        <f t="shared" si="191"/>
        <v>0</v>
      </c>
      <c r="G232" s="221">
        <f t="shared" si="191"/>
        <v>0</v>
      </c>
      <c r="H232" s="222">
        <f t="shared" si="191"/>
        <v>0</v>
      </c>
      <c r="I232" s="217">
        <f t="shared" si="156"/>
        <v>0</v>
      </c>
      <c r="J232" s="220">
        <f t="shared" si="192"/>
        <v>0</v>
      </c>
      <c r="K232" s="221">
        <f t="shared" si="192"/>
        <v>0</v>
      </c>
      <c r="L232" s="361">
        <f t="shared" si="192"/>
        <v>0</v>
      </c>
      <c r="M232" s="217">
        <f t="shared" si="192"/>
        <v>0</v>
      </c>
      <c r="N232" s="217">
        <f t="shared" si="193"/>
        <v>0</v>
      </c>
      <c r="O232" s="224">
        <f t="shared" si="192"/>
        <v>0</v>
      </c>
      <c r="P232" s="222">
        <f t="shared" si="192"/>
        <v>0</v>
      </c>
      <c r="Q232" s="223">
        <f t="shared" si="192"/>
        <v>0</v>
      </c>
      <c r="R232" s="353"/>
      <c r="S232" s="354"/>
    </row>
    <row r="233" spans="2:19" x14ac:dyDescent="0.25">
      <c r="B233" s="298" t="s">
        <v>533</v>
      </c>
      <c r="C233" s="299" t="s">
        <v>386</v>
      </c>
      <c r="D233" s="352">
        <v>0.30382000000000003</v>
      </c>
      <c r="E233" s="217">
        <f t="shared" si="162"/>
        <v>9.5691544644358945E-2</v>
      </c>
      <c r="F233" s="220">
        <f t="shared" si="191"/>
        <v>1.3393538995495469E-2</v>
      </c>
      <c r="G233" s="221">
        <f t="shared" si="191"/>
        <v>1.2513537084641117E-2</v>
      </c>
      <c r="H233" s="222">
        <f t="shared" si="191"/>
        <v>6.9784468564222366E-2</v>
      </c>
      <c r="I233" s="217">
        <f t="shared" si="156"/>
        <v>0.17718433464685615</v>
      </c>
      <c r="J233" s="220">
        <f t="shared" si="192"/>
        <v>9.1840484684339932E-2</v>
      </c>
      <c r="K233" s="221">
        <f t="shared" si="192"/>
        <v>6.3757353764874111E-2</v>
      </c>
      <c r="L233" s="361">
        <f t="shared" si="192"/>
        <v>2.1586496197642101E-2</v>
      </c>
      <c r="M233" s="217">
        <f t="shared" si="192"/>
        <v>1.510321705304777E-2</v>
      </c>
      <c r="N233" s="217">
        <f t="shared" si="193"/>
        <v>1.4195938034877637E-2</v>
      </c>
      <c r="O233" s="224">
        <f t="shared" si="192"/>
        <v>1.4195938034877637E-2</v>
      </c>
      <c r="P233" s="222">
        <f t="shared" si="192"/>
        <v>0</v>
      </c>
      <c r="Q233" s="223">
        <f t="shared" si="192"/>
        <v>1.644965620859528E-3</v>
      </c>
      <c r="R233" s="353"/>
      <c r="S233" s="354"/>
    </row>
    <row r="234" spans="2:19" s="3" customFormat="1" x14ac:dyDescent="0.25">
      <c r="B234" s="155" t="s">
        <v>171</v>
      </c>
      <c r="C234" s="215" t="s">
        <v>388</v>
      </c>
      <c r="D234" s="495">
        <v>37.385889999999989</v>
      </c>
      <c r="E234" s="158">
        <f t="shared" si="162"/>
        <v>11.775108821025908</v>
      </c>
      <c r="F234" s="159">
        <f t="shared" si="191"/>
        <v>1.6481119597008225</v>
      </c>
      <c r="G234" s="160">
        <f t="shared" si="191"/>
        <v>1.5398252944418187</v>
      </c>
      <c r="H234" s="161">
        <f t="shared" si="191"/>
        <v>8.5871715668832671</v>
      </c>
      <c r="I234" s="158">
        <f t="shared" si="156"/>
        <v>21.803021673459781</v>
      </c>
      <c r="J234" s="159">
        <f t="shared" si="192"/>
        <v>11.301225258229927</v>
      </c>
      <c r="K234" s="160">
        <f t="shared" si="192"/>
        <v>7.8455184469247206</v>
      </c>
      <c r="L234" s="487">
        <f t="shared" si="192"/>
        <v>2.6562779683051332</v>
      </c>
      <c r="M234" s="158">
        <f t="shared" si="192"/>
        <v>1.8584925659646103</v>
      </c>
      <c r="N234" s="158">
        <f>SUM(O234:P234)</f>
        <v>1.7468493773245715</v>
      </c>
      <c r="O234" s="496">
        <f t="shared" si="192"/>
        <v>1.7468493773245715</v>
      </c>
      <c r="P234" s="497">
        <f t="shared" si="192"/>
        <v>0</v>
      </c>
      <c r="Q234" s="162">
        <f t="shared" si="192"/>
        <v>0.20241756222512014</v>
      </c>
      <c r="R234" s="342"/>
      <c r="S234" s="343"/>
    </row>
    <row r="235" spans="2:19" s="3" customFormat="1" x14ac:dyDescent="0.25">
      <c r="B235" s="155" t="s">
        <v>173</v>
      </c>
      <c r="C235" s="215" t="s">
        <v>390</v>
      </c>
      <c r="D235" s="355">
        <f>SUM(D236:D240)</f>
        <v>80.167460000000005</v>
      </c>
      <c r="E235" s="158">
        <f t="shared" si="162"/>
        <v>25.249648073250146</v>
      </c>
      <c r="F235" s="159">
        <f>SUM(F236:F240)</f>
        <v>3.5340859774860873</v>
      </c>
      <c r="G235" s="160">
        <f>SUM(G236:G240)</f>
        <v>3.3018842857332742</v>
      </c>
      <c r="H235" s="161">
        <f>SUM(H236:H240)</f>
        <v>18.413677810030784</v>
      </c>
      <c r="I235" s="158">
        <f t="shared" si="156"/>
        <v>46.752741953882087</v>
      </c>
      <c r="J235" s="159">
        <f t="shared" ref="J235:Q235" si="194">SUM(J236:J240)</f>
        <v>24.233488191404231</v>
      </c>
      <c r="K235" s="160">
        <f t="shared" si="194"/>
        <v>16.823333248803223</v>
      </c>
      <c r="L235" s="487">
        <f t="shared" si="194"/>
        <v>5.6959205136746265</v>
      </c>
      <c r="M235" s="158">
        <f t="shared" si="194"/>
        <v>3.9852101539448515</v>
      </c>
      <c r="N235" s="158">
        <f>SUM(O235:P235)</f>
        <v>3.7458109886562156</v>
      </c>
      <c r="O235" s="163">
        <f t="shared" ref="O235:P235" si="195">SUM(O236:O240)</f>
        <v>3.7458109886562156</v>
      </c>
      <c r="P235" s="161">
        <f t="shared" si="195"/>
        <v>0</v>
      </c>
      <c r="Q235" s="162">
        <f t="shared" si="194"/>
        <v>0.43404883026670849</v>
      </c>
      <c r="R235" s="342"/>
      <c r="S235" s="343"/>
    </row>
    <row r="236" spans="2:19" x14ac:dyDescent="0.25">
      <c r="B236" s="174" t="s">
        <v>534</v>
      </c>
      <c r="C236" s="376" t="s">
        <v>392</v>
      </c>
      <c r="D236" s="352">
        <v>0</v>
      </c>
      <c r="E236" s="217">
        <f t="shared" si="162"/>
        <v>0</v>
      </c>
      <c r="F236" s="220">
        <f t="shared" ref="F236:H240" si="196">IFERROR($D236*F$242/100, 0)</f>
        <v>0</v>
      </c>
      <c r="G236" s="221">
        <f t="shared" si="196"/>
        <v>0</v>
      </c>
      <c r="H236" s="222">
        <f t="shared" si="196"/>
        <v>0</v>
      </c>
      <c r="I236" s="217">
        <f t="shared" si="156"/>
        <v>0</v>
      </c>
      <c r="J236" s="220">
        <f t="shared" ref="J236:Q240" si="197">IFERROR($D236*J$242/100, 0)</f>
        <v>0</v>
      </c>
      <c r="K236" s="221">
        <f t="shared" si="197"/>
        <v>0</v>
      </c>
      <c r="L236" s="361">
        <f t="shared" si="197"/>
        <v>0</v>
      </c>
      <c r="M236" s="217">
        <f t="shared" si="197"/>
        <v>0</v>
      </c>
      <c r="N236" s="217">
        <f>SUM(O236:P236)</f>
        <v>0</v>
      </c>
      <c r="O236" s="224">
        <f t="shared" si="197"/>
        <v>0</v>
      </c>
      <c r="P236" s="222">
        <f t="shared" si="197"/>
        <v>0</v>
      </c>
      <c r="Q236" s="223">
        <f t="shared" si="197"/>
        <v>0</v>
      </c>
      <c r="R236" s="353"/>
      <c r="S236" s="354"/>
    </row>
    <row r="237" spans="2:19" x14ac:dyDescent="0.25">
      <c r="B237" s="174" t="s">
        <v>535</v>
      </c>
      <c r="C237" s="376" t="s">
        <v>448</v>
      </c>
      <c r="D237" s="352">
        <v>5.2007700000000003</v>
      </c>
      <c r="E237" s="217">
        <f t="shared" si="162"/>
        <v>1.6380413226253792</v>
      </c>
      <c r="F237" s="220">
        <f t="shared" si="196"/>
        <v>0.22926968534528</v>
      </c>
      <c r="G237" s="221">
        <f t="shared" si="196"/>
        <v>0.21420587276574612</v>
      </c>
      <c r="H237" s="222">
        <f t="shared" si="196"/>
        <v>1.194565764514353</v>
      </c>
      <c r="I237" s="217">
        <f t="shared" si="156"/>
        <v>3.033029333491311</v>
      </c>
      <c r="J237" s="220">
        <f t="shared" si="197"/>
        <v>1.5721191413724396</v>
      </c>
      <c r="K237" s="221">
        <f t="shared" si="197"/>
        <v>1.0913940252114553</v>
      </c>
      <c r="L237" s="361">
        <f t="shared" si="197"/>
        <v>0.3695161669074159</v>
      </c>
      <c r="M237" s="217">
        <f t="shared" si="197"/>
        <v>0.25853583751227455</v>
      </c>
      <c r="N237" s="217">
        <f t="shared" ref="N237:N240" si="198">SUM(O237:P237)</f>
        <v>0.24300509727355199</v>
      </c>
      <c r="O237" s="224">
        <f t="shared" si="197"/>
        <v>0.24300509727355199</v>
      </c>
      <c r="P237" s="222">
        <f t="shared" si="197"/>
        <v>0</v>
      </c>
      <c r="Q237" s="223">
        <f t="shared" si="197"/>
        <v>2.8158409097484061E-2</v>
      </c>
      <c r="R237" s="353"/>
      <c r="S237" s="354"/>
    </row>
    <row r="238" spans="2:19" x14ac:dyDescent="0.25">
      <c r="B238" s="273" t="s">
        <v>536</v>
      </c>
      <c r="C238" s="274" t="s">
        <v>396</v>
      </c>
      <c r="D238" s="352">
        <v>0</v>
      </c>
      <c r="E238" s="217">
        <f t="shared" si="162"/>
        <v>0</v>
      </c>
      <c r="F238" s="220">
        <f t="shared" si="196"/>
        <v>0</v>
      </c>
      <c r="G238" s="221">
        <f t="shared" si="196"/>
        <v>0</v>
      </c>
      <c r="H238" s="222">
        <f t="shared" si="196"/>
        <v>0</v>
      </c>
      <c r="I238" s="217">
        <f t="shared" si="156"/>
        <v>0</v>
      </c>
      <c r="J238" s="220">
        <f t="shared" si="197"/>
        <v>0</v>
      </c>
      <c r="K238" s="221">
        <f t="shared" si="197"/>
        <v>0</v>
      </c>
      <c r="L238" s="361">
        <f t="shared" si="197"/>
        <v>0</v>
      </c>
      <c r="M238" s="217">
        <f t="shared" si="197"/>
        <v>0</v>
      </c>
      <c r="N238" s="217">
        <f t="shared" si="198"/>
        <v>0</v>
      </c>
      <c r="O238" s="224">
        <f t="shared" si="197"/>
        <v>0</v>
      </c>
      <c r="P238" s="222">
        <f t="shared" si="197"/>
        <v>0</v>
      </c>
      <c r="Q238" s="223">
        <f t="shared" si="197"/>
        <v>0</v>
      </c>
      <c r="R238" s="353"/>
      <c r="S238" s="354"/>
    </row>
    <row r="239" spans="2:19" x14ac:dyDescent="0.25">
      <c r="B239" s="273" t="s">
        <v>537</v>
      </c>
      <c r="C239" s="264" t="s">
        <v>398</v>
      </c>
      <c r="D239" s="360">
        <v>74.96669</v>
      </c>
      <c r="E239" s="227">
        <f t="shared" si="162"/>
        <v>23.611606750624766</v>
      </c>
      <c r="F239" s="228">
        <f t="shared" si="196"/>
        <v>3.3048162921408073</v>
      </c>
      <c r="G239" s="229">
        <f t="shared" si="196"/>
        <v>3.0876784129675281</v>
      </c>
      <c r="H239" s="230">
        <f t="shared" si="196"/>
        <v>17.219112045516432</v>
      </c>
      <c r="I239" s="227">
        <f t="shared" si="156"/>
        <v>43.719712620390773</v>
      </c>
      <c r="J239" s="228">
        <f t="shared" si="197"/>
        <v>22.661369050031791</v>
      </c>
      <c r="K239" s="229">
        <f t="shared" si="197"/>
        <v>15.731939223591766</v>
      </c>
      <c r="L239" s="498">
        <f t="shared" si="197"/>
        <v>5.3264043467672106</v>
      </c>
      <c r="M239" s="227">
        <f t="shared" si="197"/>
        <v>3.7266743164325771</v>
      </c>
      <c r="N239" s="217">
        <f t="shared" si="198"/>
        <v>3.5028058913826636</v>
      </c>
      <c r="O239" s="232">
        <f t="shared" si="197"/>
        <v>3.5028058913826636</v>
      </c>
      <c r="P239" s="230">
        <f t="shared" si="197"/>
        <v>0</v>
      </c>
      <c r="Q239" s="231">
        <f t="shared" si="197"/>
        <v>0.40589042116922441</v>
      </c>
      <c r="R239" s="353"/>
      <c r="S239" s="354"/>
    </row>
    <row r="240" spans="2:19" x14ac:dyDescent="0.25">
      <c r="B240" s="273" t="s">
        <v>538</v>
      </c>
      <c r="C240" s="264" t="s">
        <v>390</v>
      </c>
      <c r="D240" s="360">
        <v>0</v>
      </c>
      <c r="E240" s="227">
        <f t="shared" si="162"/>
        <v>0</v>
      </c>
      <c r="F240" s="228">
        <f t="shared" si="196"/>
        <v>0</v>
      </c>
      <c r="G240" s="229">
        <f t="shared" si="196"/>
        <v>0</v>
      </c>
      <c r="H240" s="230">
        <f t="shared" si="196"/>
        <v>0</v>
      </c>
      <c r="I240" s="227">
        <f t="shared" si="156"/>
        <v>0</v>
      </c>
      <c r="J240" s="228">
        <f t="shared" si="197"/>
        <v>0</v>
      </c>
      <c r="K240" s="229">
        <f t="shared" si="197"/>
        <v>0</v>
      </c>
      <c r="L240" s="498">
        <f t="shared" si="197"/>
        <v>0</v>
      </c>
      <c r="M240" s="227">
        <f t="shared" si="197"/>
        <v>0</v>
      </c>
      <c r="N240" s="217">
        <f t="shared" si="198"/>
        <v>0</v>
      </c>
      <c r="O240" s="232">
        <f t="shared" si="197"/>
        <v>0</v>
      </c>
      <c r="P240" s="230">
        <f t="shared" si="197"/>
        <v>0</v>
      </c>
      <c r="Q240" s="231">
        <f t="shared" si="197"/>
        <v>0</v>
      </c>
      <c r="R240" s="353"/>
      <c r="S240" s="354"/>
    </row>
    <row r="241" spans="2:19" ht="116.25" customHeight="1" x14ac:dyDescent="0.25">
      <c r="B241" s="127" t="s">
        <v>197</v>
      </c>
      <c r="C241" s="128" t="s">
        <v>539</v>
      </c>
      <c r="D241" s="128" t="s">
        <v>245</v>
      </c>
      <c r="E241" s="129" t="s">
        <v>246</v>
      </c>
      <c r="F241" s="130" t="s">
        <v>247</v>
      </c>
      <c r="G241" s="131" t="s">
        <v>248</v>
      </c>
      <c r="H241" s="132" t="s">
        <v>249</v>
      </c>
      <c r="I241" s="133" t="s">
        <v>250</v>
      </c>
      <c r="J241" s="130" t="s">
        <v>251</v>
      </c>
      <c r="K241" s="131" t="s">
        <v>252</v>
      </c>
      <c r="L241" s="132" t="s">
        <v>253</v>
      </c>
      <c r="M241" s="129" t="s">
        <v>254</v>
      </c>
      <c r="N241" s="133" t="s">
        <v>255</v>
      </c>
      <c r="O241" s="135" t="s">
        <v>256</v>
      </c>
      <c r="P241" s="499" t="s">
        <v>257</v>
      </c>
      <c r="Q241" s="137" t="s">
        <v>258</v>
      </c>
      <c r="R241" s="353"/>
      <c r="S241" s="354"/>
    </row>
    <row r="242" spans="2:19" ht="38.25" customHeight="1" x14ac:dyDescent="0.25">
      <c r="B242" s="166" t="s">
        <v>199</v>
      </c>
      <c r="C242" s="376" t="s">
        <v>540</v>
      </c>
      <c r="D242" s="149">
        <f>ROUND((E242+I242+M242+N242+Q242),1)</f>
        <v>100</v>
      </c>
      <c r="E242" s="150">
        <f>SUM(F242:H242)</f>
        <v>31.496130815732652</v>
      </c>
      <c r="F242" s="151">
        <f>IFERROR((F25+F26)/($D$25+$D$26)*100, 0)</f>
        <v>4.4083796311946113</v>
      </c>
      <c r="G242" s="152">
        <f>IFERROR((G25+G26)/($D$25+$D$26)*100, 0)</f>
        <v>4.1187338176028954</v>
      </c>
      <c r="H242" s="153">
        <f>IFERROR((H25+H26)/($D$25+$D$26)*100, 0)</f>
        <v>22.969017366935145</v>
      </c>
      <c r="I242" s="150">
        <f>SUM(J242:L242)</f>
        <v>58.318851506436751</v>
      </c>
      <c r="J242" s="151">
        <f t="shared" ref="J242:Q242" si="199">IFERROR((J25+J26)/($D$25+$D$26)*100, 0)</f>
        <v>30.228584255262959</v>
      </c>
      <c r="K242" s="152">
        <f t="shared" si="199"/>
        <v>20.985239209029725</v>
      </c>
      <c r="L242" s="493">
        <f t="shared" si="199"/>
        <v>7.105028042144065</v>
      </c>
      <c r="M242" s="150">
        <f t="shared" si="199"/>
        <v>4.9711069228647782</v>
      </c>
      <c r="N242" s="154">
        <f t="shared" si="199"/>
        <v>4.6724830606535566</v>
      </c>
      <c r="O242" s="494">
        <f t="shared" si="199"/>
        <v>4.6724830606535566</v>
      </c>
      <c r="P242" s="153">
        <f t="shared" si="199"/>
        <v>0</v>
      </c>
      <c r="Q242" s="154">
        <f t="shared" si="199"/>
        <v>0.54142769431226645</v>
      </c>
      <c r="R242" s="353"/>
      <c r="S242" s="354"/>
    </row>
    <row r="243" spans="2:19" ht="33.75" customHeight="1" x14ac:dyDescent="0.25">
      <c r="B243" s="300" t="s">
        <v>201</v>
      </c>
      <c r="C243" s="500" t="s">
        <v>541</v>
      </c>
      <c r="D243" s="501">
        <f>ROUND((E243+I243+M243+N243+Q243),1)</f>
        <v>100</v>
      </c>
      <c r="E243" s="502">
        <f>SUM(F243:H243)</f>
        <v>31.496130815732652</v>
      </c>
      <c r="F243" s="503">
        <v>4.4083796311946113</v>
      </c>
      <c r="G243" s="504">
        <v>4.1187338176028954</v>
      </c>
      <c r="H243" s="505">
        <v>22.969017366935145</v>
      </c>
      <c r="I243" s="502">
        <f>SUM(J243:L243)</f>
        <v>58.318851506436751</v>
      </c>
      <c r="J243" s="503">
        <v>30.228584255262959</v>
      </c>
      <c r="K243" s="504">
        <v>20.985239209029725</v>
      </c>
      <c r="L243" s="506">
        <v>7.105028042144065</v>
      </c>
      <c r="M243" s="507">
        <v>4.9711069228647782</v>
      </c>
      <c r="N243" s="508">
        <v>4.6724830606535566</v>
      </c>
      <c r="O243" s="509">
        <v>4.6724830606535566</v>
      </c>
      <c r="P243" s="505">
        <v>0</v>
      </c>
      <c r="Q243" s="508">
        <v>0.54142769431226645</v>
      </c>
      <c r="R243" s="353"/>
      <c r="S243" s="354"/>
    </row>
    <row r="244" spans="2:19" x14ac:dyDescent="0.25">
      <c r="R244" s="354"/>
      <c r="S244" s="354"/>
    </row>
    <row r="245" spans="2:19" x14ac:dyDescent="0.25">
      <c r="C245" s="510" t="s">
        <v>542</v>
      </c>
    </row>
    <row r="246" spans="2:19" x14ac:dyDescent="0.25">
      <c r="C246" s="511" t="s">
        <v>543</v>
      </c>
    </row>
    <row r="247" spans="2:19" x14ac:dyDescent="0.25">
      <c r="C247" s="512" t="s">
        <v>544</v>
      </c>
      <c r="D247" s="513">
        <f>$E$24+$I$24+$M$24+$O$24-$E$51-$I$51-$M$51-$O$51-$E$61-$I$61-$M$61-$O$61-$E$62-$I$62-$M$62-$O$62-$E$63-$I$63-$M$63-$O$63-$E$64-$I$64-$M$64-$O$64-$E$107-$I$107-$M$107-$O$107-$E$114-$I$114-$M$114-$O$114-$E$204-$M$204-$I$204-$O$204-$E$211-$I$211-$M$211-$O$211</f>
        <v>4149.645085976902</v>
      </c>
    </row>
    <row r="248" spans="2:19" x14ac:dyDescent="0.25">
      <c r="C248" s="512" t="s">
        <v>545</v>
      </c>
      <c r="D248" s="513">
        <f>$E$24+$I$24+$M$24-$E$51-$I$51-$M$51-$E$61-$I$61-$M$61-$E$62-$I$62-$M$62-$E$63-$I$63-$M$63-$E$64-$I$64-$M$64-$E$107-$I$107-$M$107-$E$114-$I$114-$M$114-$E$204-$M$204-$I$204-$E$211-$I$211-$M$211</f>
        <v>3940.0418999068343</v>
      </c>
    </row>
  </sheetData>
  <sheetProtection password="F757" sheet="1" objects="1" scenarios="1"/>
  <mergeCells count="1">
    <mergeCell ref="B8:Q8"/>
  </mergeCells>
  <pageMargins left="0.7" right="0.7" top="0.75" bottom="0.75" header="0.3" footer="0.3"/>
  <pageSetup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6"/>
  <sheetViews>
    <sheetView tabSelected="1" topLeftCell="A35" zoomScale="93" zoomScaleNormal="93" workbookViewId="0">
      <selection activeCell="H52" sqref="H52"/>
    </sheetView>
  </sheetViews>
  <sheetFormatPr defaultColWidth="9.28515625" defaultRowHeight="15" x14ac:dyDescent="0.25"/>
  <cols>
    <col min="1" max="2" width="9.28515625" style="514"/>
    <col min="3" max="3" width="51.5703125" style="514" customWidth="1"/>
    <col min="4" max="4" width="22.5703125" style="515" customWidth="1"/>
    <col min="5" max="5" width="22.7109375" style="514" customWidth="1"/>
    <col min="6" max="6" width="35.7109375" style="514" customWidth="1"/>
    <col min="7" max="16384" width="9.28515625" style="514"/>
  </cols>
  <sheetData>
    <row r="1" spans="1:5" x14ac:dyDescent="0.25">
      <c r="A1" s="516" t="s">
        <v>0</v>
      </c>
      <c r="B1" s="517"/>
      <c r="C1" s="517"/>
      <c r="D1" s="518"/>
      <c r="E1" s="517"/>
    </row>
    <row r="2" spans="1:5" x14ac:dyDescent="0.25">
      <c r="A2" s="516" t="s">
        <v>1</v>
      </c>
      <c r="B2" s="517"/>
      <c r="C2" s="517"/>
      <c r="D2" s="518"/>
      <c r="E2" s="517"/>
    </row>
    <row r="3" spans="1:5" x14ac:dyDescent="0.25">
      <c r="A3" s="517"/>
      <c r="B3" s="517"/>
      <c r="C3" s="517"/>
      <c r="D3" s="518"/>
      <c r="E3" s="517"/>
    </row>
    <row r="4" spans="1:5" x14ac:dyDescent="0.25">
      <c r="A4" s="517"/>
      <c r="B4" s="517"/>
      <c r="C4" s="517"/>
      <c r="D4" s="518"/>
      <c r="E4" s="517"/>
    </row>
    <row r="5" spans="1:5" x14ac:dyDescent="0.25">
      <c r="A5" s="519" t="s">
        <v>546</v>
      </c>
      <c r="B5" s="517"/>
      <c r="C5" s="517"/>
      <c r="D5" s="518"/>
      <c r="E5" s="517"/>
    </row>
    <row r="6" spans="1:5" x14ac:dyDescent="0.25">
      <c r="A6" s="1472" t="s">
        <v>547</v>
      </c>
      <c r="B6" s="1473"/>
      <c r="C6" s="1473"/>
      <c r="D6" s="1473"/>
      <c r="E6" s="1473"/>
    </row>
    <row r="7" spans="1:5" x14ac:dyDescent="0.25">
      <c r="A7" s="1473"/>
      <c r="B7" s="1473"/>
      <c r="C7" s="1473"/>
      <c r="D7" s="1473"/>
      <c r="E7" s="1473"/>
    </row>
    <row r="8" spans="1:5" x14ac:dyDescent="0.25">
      <c r="A8" s="517"/>
      <c r="B8" s="517"/>
      <c r="C8" s="517"/>
      <c r="D8" s="518"/>
      <c r="E8" s="517"/>
    </row>
    <row r="9" spans="1:5" ht="35.25" customHeight="1" x14ac:dyDescent="0.25">
      <c r="B9" s="1468" t="s">
        <v>548</v>
      </c>
      <c r="C9" s="1468"/>
      <c r="D9" s="1468"/>
      <c r="E9" s="1468"/>
    </row>
    <row r="10" spans="1:5" ht="24.75" customHeight="1" x14ac:dyDescent="0.25">
      <c r="B10" s="520" t="s">
        <v>4</v>
      </c>
      <c r="C10" s="521" t="s">
        <v>64</v>
      </c>
      <c r="D10" s="522" t="s">
        <v>65</v>
      </c>
      <c r="E10" s="523" t="s">
        <v>66</v>
      </c>
    </row>
    <row r="11" spans="1:5" ht="41.25" customHeight="1" x14ac:dyDescent="0.25">
      <c r="B11" s="524" t="s">
        <v>549</v>
      </c>
      <c r="C11" s="525" t="s">
        <v>550</v>
      </c>
      <c r="D11" s="526">
        <v>42655.534</v>
      </c>
      <c r="E11" s="527"/>
    </row>
    <row r="12" spans="1:5" ht="46.5" customHeight="1" x14ac:dyDescent="0.25">
      <c r="B12" s="524" t="s">
        <v>68</v>
      </c>
      <c r="C12" s="525" t="s">
        <v>551</v>
      </c>
      <c r="D12" s="528">
        <f>SUM(D13:D14)+D18</f>
        <v>15272.774137186134</v>
      </c>
      <c r="E12" s="527" t="s">
        <v>552</v>
      </c>
    </row>
    <row r="13" spans="1:5" ht="41.25" customHeight="1" x14ac:dyDescent="0.25">
      <c r="B13" s="529" t="s">
        <v>70</v>
      </c>
      <c r="C13" s="530" t="s">
        <v>553</v>
      </c>
      <c r="D13" s="531">
        <f>VAS076_F_Paskirstomasil23IsViso</f>
        <v>5667.6912448174171</v>
      </c>
      <c r="E13" s="117" t="s">
        <v>552</v>
      </c>
    </row>
    <row r="14" spans="1:5" ht="40.5" customHeight="1" x14ac:dyDescent="0.25">
      <c r="B14" s="63" t="s">
        <v>76</v>
      </c>
      <c r="C14" s="83" t="s">
        <v>554</v>
      </c>
      <c r="D14" s="84">
        <f>VAS076_F_Paskirstomasil24IsViso</f>
        <v>8606.475006536637</v>
      </c>
      <c r="E14" s="66" t="s">
        <v>552</v>
      </c>
    </row>
    <row r="15" spans="1:5" ht="40.5" customHeight="1" x14ac:dyDescent="0.25">
      <c r="B15" s="63" t="s">
        <v>78</v>
      </c>
      <c r="C15" s="83" t="s">
        <v>555</v>
      </c>
      <c r="D15" s="84">
        <f>VAS076_F_Paskirstomasil241NuotekuSurinkimas</f>
        <v>6429.4397490835527</v>
      </c>
      <c r="E15" s="66" t="s">
        <v>552</v>
      </c>
    </row>
    <row r="16" spans="1:5" ht="36.75" customHeight="1" x14ac:dyDescent="0.25">
      <c r="B16" s="63" t="s">
        <v>86</v>
      </c>
      <c r="C16" s="83" t="s">
        <v>556</v>
      </c>
      <c r="D16" s="84">
        <f>VAS076_F_Paskirstomasil242NuotekuValymas</f>
        <v>1833.5802188197442</v>
      </c>
      <c r="E16" s="66" t="s">
        <v>552</v>
      </c>
    </row>
    <row r="17" spans="2:5" ht="34.5" customHeight="1" x14ac:dyDescent="0.25">
      <c r="B17" s="63" t="s">
        <v>96</v>
      </c>
      <c r="C17" s="83" t="s">
        <v>557</v>
      </c>
      <c r="D17" s="84">
        <f>VAS076_F_Paskirstomasil243NuotekuDumblo</f>
        <v>343.4550386333417</v>
      </c>
      <c r="E17" s="66" t="s">
        <v>552</v>
      </c>
    </row>
    <row r="18" spans="2:5" ht="31.5" customHeight="1" x14ac:dyDescent="0.25">
      <c r="B18" s="67" t="s">
        <v>104</v>
      </c>
      <c r="C18" s="83" t="s">
        <v>558</v>
      </c>
      <c r="D18" s="84">
        <f>VAS076_F_Paskirstomasil25PavirsiniuNuoteku</f>
        <v>998.60788583207943</v>
      </c>
      <c r="E18" s="66" t="s">
        <v>552</v>
      </c>
    </row>
    <row r="19" spans="2:5" ht="24" x14ac:dyDescent="0.25">
      <c r="B19" s="59" t="s">
        <v>109</v>
      </c>
      <c r="C19" s="532" t="s">
        <v>559</v>
      </c>
      <c r="D19" s="82">
        <f>SUM(D20:D29)</f>
        <v>27326.895122752263</v>
      </c>
      <c r="E19" s="62"/>
    </row>
    <row r="20" spans="2:5" x14ac:dyDescent="0.25">
      <c r="B20" s="63" t="s">
        <v>111</v>
      </c>
      <c r="C20" s="533" t="s">
        <v>560</v>
      </c>
      <c r="D20" s="534">
        <v>21192.053690000001</v>
      </c>
      <c r="E20" s="66"/>
    </row>
    <row r="21" spans="2:5" ht="24" x14ac:dyDescent="0.25">
      <c r="B21" s="63" t="s">
        <v>120</v>
      </c>
      <c r="C21" s="533" t="s">
        <v>561</v>
      </c>
      <c r="D21" s="534">
        <v>0</v>
      </c>
      <c r="E21" s="66"/>
    </row>
    <row r="22" spans="2:5" x14ac:dyDescent="0.25">
      <c r="B22" s="63" t="s">
        <v>294</v>
      </c>
      <c r="C22" s="533" t="s">
        <v>562</v>
      </c>
      <c r="D22" s="534">
        <v>0</v>
      </c>
      <c r="E22" s="66"/>
    </row>
    <row r="23" spans="2:5" x14ac:dyDescent="0.25">
      <c r="B23" s="63" t="s">
        <v>299</v>
      </c>
      <c r="C23" s="533" t="s">
        <v>563</v>
      </c>
      <c r="D23" s="534">
        <v>0</v>
      </c>
      <c r="E23" s="66"/>
    </row>
    <row r="24" spans="2:5" x14ac:dyDescent="0.25">
      <c r="B24" s="63" t="s">
        <v>304</v>
      </c>
      <c r="C24" s="533" t="s">
        <v>564</v>
      </c>
      <c r="D24" s="534">
        <v>207.36699999999999</v>
      </c>
      <c r="E24" s="66"/>
    </row>
    <row r="25" spans="2:5" x14ac:dyDescent="0.25">
      <c r="B25" s="63" t="s">
        <v>310</v>
      </c>
      <c r="C25" s="533" t="s">
        <v>565</v>
      </c>
      <c r="D25" s="534">
        <v>0</v>
      </c>
      <c r="E25" s="66"/>
    </row>
    <row r="26" spans="2:5" ht="24" x14ac:dyDescent="0.25">
      <c r="B26" s="63" t="s">
        <v>314</v>
      </c>
      <c r="C26" s="533" t="s">
        <v>566</v>
      </c>
      <c r="D26" s="534">
        <v>2392.9011045872558</v>
      </c>
      <c r="E26" s="66"/>
    </row>
    <row r="27" spans="2:5" x14ac:dyDescent="0.25">
      <c r="B27" s="63" t="s">
        <v>323</v>
      </c>
      <c r="C27" s="533" t="s">
        <v>567</v>
      </c>
      <c r="D27" s="534">
        <v>692.15800000000002</v>
      </c>
      <c r="E27" s="66"/>
    </row>
    <row r="28" spans="2:5" ht="24" x14ac:dyDescent="0.25">
      <c r="B28" s="67" t="s">
        <v>325</v>
      </c>
      <c r="C28" s="535" t="s">
        <v>568</v>
      </c>
      <c r="D28" s="536">
        <v>2149.0725400000015</v>
      </c>
      <c r="E28" s="70"/>
    </row>
    <row r="29" spans="2:5" ht="24" x14ac:dyDescent="0.25">
      <c r="B29" s="537" t="s">
        <v>337</v>
      </c>
      <c r="C29" s="538" t="s">
        <v>569</v>
      </c>
      <c r="D29" s="539">
        <f>D11-D12-D30-D20-D21-D22-D23-D24-D25-D26-D27-D28</f>
        <v>693.34278816500864</v>
      </c>
      <c r="E29" s="124"/>
    </row>
    <row r="30" spans="2:5" x14ac:dyDescent="0.25">
      <c r="B30" s="71" t="s">
        <v>129</v>
      </c>
      <c r="C30" s="540" t="s">
        <v>570</v>
      </c>
      <c r="D30" s="541">
        <f>SUM(D31:D33)</f>
        <v>55.86474006159898</v>
      </c>
      <c r="E30" s="66" t="s">
        <v>552</v>
      </c>
    </row>
    <row r="31" spans="2:5" x14ac:dyDescent="0.25">
      <c r="B31" s="63" t="s">
        <v>131</v>
      </c>
      <c r="C31" s="533" t="s">
        <v>571</v>
      </c>
      <c r="D31" s="84">
        <f>VAS076_F_Paskirstomasil2Apskaitosveikla1</f>
        <v>55.756026804669517</v>
      </c>
      <c r="E31" s="66" t="s">
        <v>552</v>
      </c>
    </row>
    <row r="32" spans="2:5" x14ac:dyDescent="0.25">
      <c r="B32" s="63" t="s">
        <v>133</v>
      </c>
      <c r="C32" s="83" t="s">
        <v>572</v>
      </c>
      <c r="D32" s="84">
        <f>VAS076_F_Paskirstomasil2Kitareguliuoja1</f>
        <v>0</v>
      </c>
      <c r="E32" s="66" t="s">
        <v>552</v>
      </c>
    </row>
    <row r="33" spans="2:5" x14ac:dyDescent="0.25">
      <c r="B33" s="67" t="s">
        <v>141</v>
      </c>
      <c r="C33" s="91" t="s">
        <v>573</v>
      </c>
      <c r="D33" s="92">
        <f>VAS076_F_Paskirstomasil27KitosVeiklos</f>
        <v>0.10871325692946135</v>
      </c>
      <c r="E33" s="70" t="s">
        <v>552</v>
      </c>
    </row>
    <row r="34" spans="2:5" ht="24" x14ac:dyDescent="0.25">
      <c r="B34" s="524" t="s">
        <v>574</v>
      </c>
      <c r="C34" s="525" t="s">
        <v>575</v>
      </c>
      <c r="D34" s="526">
        <v>66486.678759999995</v>
      </c>
      <c r="E34" s="527"/>
    </row>
    <row r="35" spans="2:5" ht="36" x14ac:dyDescent="0.25">
      <c r="B35" s="524" t="s">
        <v>143</v>
      </c>
      <c r="C35" s="525" t="s">
        <v>576</v>
      </c>
      <c r="D35" s="528">
        <f>SUM(D36:D37)+D41</f>
        <v>23553.36442756141</v>
      </c>
      <c r="E35" s="527" t="s">
        <v>577</v>
      </c>
    </row>
    <row r="36" spans="2:5" ht="24" x14ac:dyDescent="0.25">
      <c r="B36" s="529" t="s">
        <v>145</v>
      </c>
      <c r="C36" s="530" t="s">
        <v>578</v>
      </c>
      <c r="D36" s="531">
        <f>VAS075_F_Paskirstomasil13IsViso</f>
        <v>8891.9294361557349</v>
      </c>
      <c r="E36" s="117" t="s">
        <v>577</v>
      </c>
    </row>
    <row r="37" spans="2:5" ht="24" x14ac:dyDescent="0.25">
      <c r="B37" s="63" t="s">
        <v>147</v>
      </c>
      <c r="C37" s="83" t="s">
        <v>579</v>
      </c>
      <c r="D37" s="84">
        <f>VAS075_F_Paskirstomasil14IsViso</f>
        <v>13191.714379088593</v>
      </c>
      <c r="E37" s="66" t="s">
        <v>577</v>
      </c>
    </row>
    <row r="38" spans="2:5" ht="24" x14ac:dyDescent="0.25">
      <c r="B38" s="63" t="s">
        <v>580</v>
      </c>
      <c r="C38" s="83" t="s">
        <v>581</v>
      </c>
      <c r="D38" s="84">
        <f>VAS075_F_Paskirstomasil141NuotekuSurinkimas</f>
        <v>9385.8465786070374</v>
      </c>
      <c r="E38" s="66" t="s">
        <v>577</v>
      </c>
    </row>
    <row r="39" spans="2:5" ht="24" x14ac:dyDescent="0.25">
      <c r="B39" s="63" t="s">
        <v>582</v>
      </c>
      <c r="C39" s="83" t="s">
        <v>583</v>
      </c>
      <c r="D39" s="84">
        <f>VAS075_F_Paskirstomasil142NuotekuValymas</f>
        <v>2976.7927497696687</v>
      </c>
      <c r="E39" s="66" t="s">
        <v>577</v>
      </c>
    </row>
    <row r="40" spans="2:5" ht="24" x14ac:dyDescent="0.25">
      <c r="B40" s="63" t="s">
        <v>584</v>
      </c>
      <c r="C40" s="83" t="s">
        <v>585</v>
      </c>
      <c r="D40" s="84">
        <f>VAS075_F_Paskirstomasil143NuotekuDumblo</f>
        <v>829.07505071188814</v>
      </c>
      <c r="E40" s="66" t="s">
        <v>577</v>
      </c>
    </row>
    <row r="41" spans="2:5" ht="36" x14ac:dyDescent="0.25">
      <c r="B41" s="67" t="s">
        <v>149</v>
      </c>
      <c r="C41" s="83" t="s">
        <v>586</v>
      </c>
      <c r="D41" s="84">
        <f>VAS075_F_Paskirstomasil15PavirsiniuNuoteku</f>
        <v>1469.7206123170797</v>
      </c>
      <c r="E41" s="66" t="s">
        <v>577</v>
      </c>
    </row>
    <row r="42" spans="2:5" ht="24" x14ac:dyDescent="0.25">
      <c r="B42" s="59" t="s">
        <v>493</v>
      </c>
      <c r="C42" s="532" t="s">
        <v>587</v>
      </c>
      <c r="D42" s="82">
        <f>SUM(D43:D52)</f>
        <v>42854.053629999995</v>
      </c>
      <c r="E42" s="62"/>
    </row>
    <row r="43" spans="2:5" x14ac:dyDescent="0.25">
      <c r="B43" s="63" t="s">
        <v>495</v>
      </c>
      <c r="C43" s="533" t="s">
        <v>560</v>
      </c>
      <c r="D43" s="534">
        <v>31534.772300000048</v>
      </c>
      <c r="E43" s="66"/>
    </row>
    <row r="44" spans="2:5" ht="24" x14ac:dyDescent="0.25">
      <c r="B44" s="63" t="s">
        <v>155</v>
      </c>
      <c r="C44" s="533" t="s">
        <v>561</v>
      </c>
      <c r="D44" s="534">
        <v>0</v>
      </c>
      <c r="E44" s="66"/>
    </row>
    <row r="45" spans="2:5" x14ac:dyDescent="0.25">
      <c r="B45" s="63" t="s">
        <v>157</v>
      </c>
      <c r="C45" s="533" t="s">
        <v>562</v>
      </c>
      <c r="D45" s="534">
        <v>0</v>
      </c>
      <c r="E45" s="66"/>
    </row>
    <row r="46" spans="2:5" x14ac:dyDescent="0.25">
      <c r="B46" s="63" t="s">
        <v>159</v>
      </c>
      <c r="C46" s="533" t="s">
        <v>563</v>
      </c>
      <c r="D46" s="534">
        <v>0</v>
      </c>
      <c r="E46" s="66"/>
    </row>
    <row r="47" spans="2:5" x14ac:dyDescent="0.25">
      <c r="B47" s="63" t="s">
        <v>161</v>
      </c>
      <c r="C47" s="533" t="s">
        <v>564</v>
      </c>
      <c r="D47" s="534">
        <v>207.36699999999999</v>
      </c>
      <c r="E47" s="66"/>
    </row>
    <row r="48" spans="2:5" x14ac:dyDescent="0.25">
      <c r="B48" s="63" t="s">
        <v>163</v>
      </c>
      <c r="C48" s="533" t="s">
        <v>565</v>
      </c>
      <c r="D48" s="534">
        <v>0</v>
      </c>
      <c r="E48" s="66"/>
    </row>
    <row r="49" spans="2:5" ht="24" x14ac:dyDescent="0.25">
      <c r="B49" s="63" t="s">
        <v>165</v>
      </c>
      <c r="C49" s="533" t="s">
        <v>566</v>
      </c>
      <c r="D49" s="534">
        <v>3765.3916799999997</v>
      </c>
      <c r="E49" s="66"/>
    </row>
    <row r="50" spans="2:5" x14ac:dyDescent="0.25">
      <c r="B50" s="63" t="s">
        <v>167</v>
      </c>
      <c r="C50" s="533" t="s">
        <v>567</v>
      </c>
      <c r="D50" s="534">
        <v>4709.089979999997</v>
      </c>
      <c r="E50" s="66"/>
    </row>
    <row r="51" spans="2:5" ht="24" x14ac:dyDescent="0.25">
      <c r="B51" s="67" t="s">
        <v>169</v>
      </c>
      <c r="C51" s="535" t="s">
        <v>568</v>
      </c>
      <c r="D51" s="536">
        <v>2866.4758600000027</v>
      </c>
      <c r="E51" s="70"/>
    </row>
    <row r="52" spans="2:5" ht="24" x14ac:dyDescent="0.25">
      <c r="B52" s="537" t="s">
        <v>171</v>
      </c>
      <c r="C52" s="538" t="s">
        <v>588</v>
      </c>
      <c r="D52" s="542">
        <f>D34-D35-D53-D43-D44-D45-D46-D47-D48-D49-D50-D51</f>
        <v>-229.04319000005262</v>
      </c>
      <c r="E52" s="124"/>
    </row>
    <row r="53" spans="2:5" x14ac:dyDescent="0.25">
      <c r="B53" s="71" t="s">
        <v>197</v>
      </c>
      <c r="C53" s="540" t="s">
        <v>589</v>
      </c>
      <c r="D53" s="541">
        <f>D54+D55+D56</f>
        <v>79.260702438593896</v>
      </c>
      <c r="E53" s="66" t="s">
        <v>577</v>
      </c>
    </row>
    <row r="54" spans="2:5" x14ac:dyDescent="0.25">
      <c r="B54" s="63" t="s">
        <v>199</v>
      </c>
      <c r="C54" s="533" t="s">
        <v>590</v>
      </c>
      <c r="D54" s="84">
        <f>VAS075_F_Paskirstomasil1Apskaitosveikla1</f>
        <v>78.813111721021144</v>
      </c>
      <c r="E54" s="66" t="s">
        <v>577</v>
      </c>
    </row>
    <row r="55" spans="2:5" x14ac:dyDescent="0.25">
      <c r="B55" s="63" t="s">
        <v>201</v>
      </c>
      <c r="C55" s="83" t="s">
        <v>591</v>
      </c>
      <c r="D55" s="84">
        <f>VAS075_F_Paskirstomasil1Kitareguliuoja1</f>
        <v>0</v>
      </c>
      <c r="E55" s="66" t="s">
        <v>577</v>
      </c>
    </row>
    <row r="56" spans="2:5" x14ac:dyDescent="0.25">
      <c r="B56" s="121" t="s">
        <v>209</v>
      </c>
      <c r="C56" s="122" t="s">
        <v>592</v>
      </c>
      <c r="D56" s="123">
        <f>VAS075_F_Paskirstomasil17KitosVeiklos</f>
        <v>0.44759071757275676</v>
      </c>
      <c r="E56" s="124" t="s">
        <v>577</v>
      </c>
    </row>
  </sheetData>
  <sheetProtection password="F757" sheet="1" objects="1" scenarios="1"/>
  <mergeCells count="3">
    <mergeCell ref="B9:E9"/>
    <mergeCell ref="A6:E6"/>
    <mergeCell ref="A7:E7"/>
  </mergeCells>
  <pageMargins left="0.7" right="0.7" top="0.75" bottom="0.75" header="0.3" footer="0.3"/>
  <pageSetup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164"/>
  <sheetViews>
    <sheetView topLeftCell="A143" zoomScale="90" zoomScaleNormal="90" workbookViewId="0">
      <selection activeCell="I173" sqref="I173"/>
    </sheetView>
  </sheetViews>
  <sheetFormatPr defaultColWidth="9.140625" defaultRowHeight="15" x14ac:dyDescent="0.25"/>
  <cols>
    <col min="1" max="2" width="9.140625" style="33"/>
    <col min="3" max="3" width="61.42578125" style="33" customWidth="1"/>
    <col min="4" max="4" width="11" style="33" customWidth="1"/>
    <col min="5" max="5" width="11.42578125" style="33" customWidth="1"/>
    <col min="6" max="7" width="14.140625" style="33" customWidth="1"/>
    <col min="8" max="8" width="15.140625" style="33" customWidth="1"/>
    <col min="9" max="9" width="11" style="33" customWidth="1"/>
    <col min="10" max="10" width="11.5703125" style="33" customWidth="1"/>
    <col min="11" max="11" width="13.42578125" style="33" customWidth="1"/>
    <col min="12" max="12" width="12.140625" style="33" customWidth="1"/>
    <col min="13" max="13" width="21" style="33" customWidth="1"/>
    <col min="14" max="16" width="16.28515625" style="33" customWidth="1"/>
    <col min="17" max="17" width="23.28515625" style="33" customWidth="1"/>
    <col min="18" max="18" width="15.5703125" style="33" customWidth="1"/>
    <col min="19" max="16384" width="9.140625" style="33"/>
  </cols>
  <sheetData>
    <row r="1" spans="1:17" x14ac:dyDescent="0.25">
      <c r="A1" s="543" t="s">
        <v>0</v>
      </c>
      <c r="B1" s="544"/>
      <c r="C1" s="544"/>
      <c r="D1" s="544"/>
      <c r="E1" s="544"/>
      <c r="F1" s="544"/>
      <c r="G1" s="544"/>
      <c r="H1" s="544"/>
      <c r="I1" s="544"/>
      <c r="J1" s="544"/>
      <c r="K1" s="544"/>
      <c r="L1" s="544"/>
      <c r="M1" s="544"/>
      <c r="N1" s="544"/>
      <c r="O1" s="544"/>
      <c r="P1" s="544"/>
      <c r="Q1" s="544"/>
    </row>
    <row r="2" spans="1:17" x14ac:dyDescent="0.25">
      <c r="A2" s="543" t="s">
        <v>1</v>
      </c>
      <c r="B2" s="544"/>
      <c r="C2" s="544"/>
      <c r="D2" s="544"/>
      <c r="E2" s="544"/>
      <c r="F2" s="544"/>
      <c r="G2" s="544"/>
      <c r="H2" s="544"/>
      <c r="I2" s="544"/>
      <c r="J2" s="544"/>
      <c r="K2" s="544"/>
      <c r="L2" s="544"/>
      <c r="M2" s="544"/>
      <c r="N2" s="544"/>
      <c r="O2" s="544"/>
      <c r="P2" s="544"/>
      <c r="Q2" s="544"/>
    </row>
    <row r="3" spans="1:17" x14ac:dyDescent="0.25">
      <c r="A3" s="544"/>
      <c r="B3" s="544"/>
      <c r="C3" s="544"/>
      <c r="D3" s="544"/>
      <c r="E3" s="544"/>
      <c r="F3" s="544"/>
      <c r="G3" s="544"/>
      <c r="H3" s="544"/>
      <c r="I3" s="544"/>
      <c r="J3" s="544"/>
      <c r="K3" s="544"/>
      <c r="L3" s="544"/>
      <c r="M3" s="544"/>
      <c r="N3" s="544"/>
      <c r="O3" s="544"/>
      <c r="P3" s="544"/>
      <c r="Q3" s="544"/>
    </row>
    <row r="4" spans="1:17" x14ac:dyDescent="0.25">
      <c r="A4" s="544"/>
      <c r="B4" s="544"/>
      <c r="C4" s="544"/>
      <c r="D4" s="544"/>
      <c r="E4" s="544"/>
      <c r="F4" s="544"/>
      <c r="G4" s="544"/>
      <c r="H4" s="544"/>
      <c r="I4" s="544"/>
      <c r="J4" s="544"/>
      <c r="K4" s="544"/>
      <c r="L4" s="544"/>
      <c r="M4" s="544"/>
      <c r="N4" s="544"/>
      <c r="O4" s="544"/>
      <c r="P4" s="544"/>
      <c r="Q4" s="544"/>
    </row>
    <row r="5" spans="1:17" x14ac:dyDescent="0.25">
      <c r="A5" s="545" t="s">
        <v>593</v>
      </c>
      <c r="B5" s="544"/>
      <c r="C5" s="544"/>
      <c r="D5" s="544"/>
      <c r="E5" s="544"/>
      <c r="F5" s="544"/>
      <c r="G5" s="544"/>
      <c r="H5" s="544"/>
      <c r="I5" s="544"/>
      <c r="J5" s="544"/>
      <c r="K5" s="544"/>
      <c r="L5" s="544"/>
      <c r="M5" s="544"/>
      <c r="N5" s="544"/>
      <c r="O5" s="544"/>
      <c r="P5" s="544"/>
      <c r="Q5" s="544"/>
    </row>
    <row r="6" spans="1:17" x14ac:dyDescent="0.25">
      <c r="A6" s="544"/>
      <c r="B6" s="544"/>
      <c r="C6" s="544"/>
      <c r="D6" s="544"/>
      <c r="E6" s="544"/>
      <c r="F6" s="544"/>
      <c r="G6" s="544"/>
      <c r="H6" s="544"/>
      <c r="I6" s="544"/>
      <c r="J6" s="544"/>
      <c r="K6" s="544"/>
      <c r="L6" s="544"/>
      <c r="M6" s="544"/>
      <c r="N6" s="544"/>
      <c r="O6" s="544"/>
      <c r="P6" s="544"/>
      <c r="Q6" s="544"/>
    </row>
    <row r="8" spans="1:17" x14ac:dyDescent="0.25">
      <c r="B8" s="1468" t="s">
        <v>594</v>
      </c>
      <c r="C8" s="1468"/>
      <c r="D8" s="1468"/>
      <c r="E8" s="1468"/>
      <c r="F8" s="1468"/>
      <c r="G8" s="1468"/>
      <c r="H8" s="1468"/>
      <c r="I8" s="1468"/>
      <c r="J8" s="1468"/>
      <c r="K8" s="1468"/>
      <c r="L8" s="1468"/>
      <c r="M8" s="1468"/>
      <c r="N8" s="1468"/>
      <c r="O8" s="1468"/>
      <c r="P8" s="1468"/>
      <c r="Q8" s="1468"/>
    </row>
    <row r="9" spans="1:17" ht="71.25" customHeight="1" x14ac:dyDescent="0.25">
      <c r="B9" s="546" t="s">
        <v>4</v>
      </c>
      <c r="C9" s="547" t="s">
        <v>595</v>
      </c>
      <c r="D9" s="128" t="s">
        <v>245</v>
      </c>
      <c r="E9" s="129" t="s">
        <v>246</v>
      </c>
      <c r="F9" s="130" t="s">
        <v>247</v>
      </c>
      <c r="G9" s="131" t="s">
        <v>248</v>
      </c>
      <c r="H9" s="132" t="s">
        <v>249</v>
      </c>
      <c r="I9" s="133" t="s">
        <v>250</v>
      </c>
      <c r="J9" s="130" t="s">
        <v>251</v>
      </c>
      <c r="K9" s="131" t="s">
        <v>252</v>
      </c>
      <c r="L9" s="548" t="s">
        <v>253</v>
      </c>
      <c r="M9" s="129" t="s">
        <v>254</v>
      </c>
      <c r="N9" s="133" t="s">
        <v>255</v>
      </c>
      <c r="O9" s="135" t="s">
        <v>256</v>
      </c>
      <c r="P9" s="136" t="s">
        <v>257</v>
      </c>
      <c r="Q9" s="137" t="s">
        <v>258</v>
      </c>
    </row>
    <row r="10" spans="1:17" x14ac:dyDescent="0.25">
      <c r="B10" s="549" t="s">
        <v>68</v>
      </c>
      <c r="C10" s="549" t="s">
        <v>596</v>
      </c>
      <c r="D10" s="139">
        <f t="shared" ref="D10:Q10" si="0">D11+D15+D22+D25+D31+D34</f>
        <v>23632.62513</v>
      </c>
      <c r="E10" s="550">
        <f t="shared" si="0"/>
        <v>8891.9294361557349</v>
      </c>
      <c r="F10" s="551">
        <f t="shared" si="0"/>
        <v>505.59694847905513</v>
      </c>
      <c r="G10" s="552">
        <f t="shared" si="0"/>
        <v>1170.1786413062193</v>
      </c>
      <c r="H10" s="553">
        <f t="shared" si="0"/>
        <v>7216.1538463704628</v>
      </c>
      <c r="I10" s="550">
        <f t="shared" si="0"/>
        <v>13191.714379088593</v>
      </c>
      <c r="J10" s="551">
        <f t="shared" si="0"/>
        <v>9385.8465786070374</v>
      </c>
      <c r="K10" s="552">
        <f t="shared" si="0"/>
        <v>2976.7927497696687</v>
      </c>
      <c r="L10" s="553">
        <f t="shared" si="0"/>
        <v>829.07505071188814</v>
      </c>
      <c r="M10" s="550">
        <f t="shared" si="0"/>
        <v>1469.7206123170797</v>
      </c>
      <c r="N10" s="554">
        <f t="shared" si="0"/>
        <v>78.813111721021144</v>
      </c>
      <c r="O10" s="552">
        <f t="shared" si="0"/>
        <v>78.813111721021144</v>
      </c>
      <c r="P10" s="555">
        <f t="shared" si="0"/>
        <v>0</v>
      </c>
      <c r="Q10" s="550">
        <f t="shared" si="0"/>
        <v>0.44759071757275676</v>
      </c>
    </row>
    <row r="11" spans="1:17" x14ac:dyDescent="0.25">
      <c r="B11" s="556" t="s">
        <v>70</v>
      </c>
      <c r="C11" s="557" t="s">
        <v>8</v>
      </c>
      <c r="D11" s="149">
        <f t="shared" ref="D11:D65" si="1">E11+I11+M11+N11+Q11</f>
        <v>30.133400000000002</v>
      </c>
      <c r="E11" s="150">
        <f t="shared" ref="E11:E37" si="2">SUM(F11:H11)</f>
        <v>0</v>
      </c>
      <c r="F11" s="151">
        <f>SUM(F12:F14)</f>
        <v>0</v>
      </c>
      <c r="G11" s="152">
        <f>SUM(G12:G14)</f>
        <v>0</v>
      </c>
      <c r="H11" s="493">
        <f>SUM(H12:H14)</f>
        <v>0</v>
      </c>
      <c r="I11" s="150">
        <f t="shared" ref="I11:I37" si="3">SUM(J11:L11)</f>
        <v>14.7134</v>
      </c>
      <c r="J11" s="151">
        <f t="shared" ref="J11:Q11" si="4">SUM(J12:J14)</f>
        <v>0</v>
      </c>
      <c r="K11" s="152">
        <f t="shared" si="4"/>
        <v>14.7134</v>
      </c>
      <c r="L11" s="493">
        <f t="shared" si="4"/>
        <v>0</v>
      </c>
      <c r="M11" s="150">
        <f t="shared" si="4"/>
        <v>0</v>
      </c>
      <c r="N11" s="154">
        <f t="shared" ref="N11:N37" si="5">SUM(O11:P11)</f>
        <v>15.42</v>
      </c>
      <c r="O11" s="152">
        <f t="shared" si="4"/>
        <v>15.42</v>
      </c>
      <c r="P11" s="153">
        <f t="shared" si="4"/>
        <v>0</v>
      </c>
      <c r="Q11" s="150">
        <f t="shared" si="4"/>
        <v>0</v>
      </c>
    </row>
    <row r="12" spans="1:17" x14ac:dyDescent="0.25">
      <c r="B12" s="558" t="s">
        <v>72</v>
      </c>
      <c r="C12" s="559" t="s">
        <v>10</v>
      </c>
      <c r="D12" s="149">
        <f t="shared" si="1"/>
        <v>0</v>
      </c>
      <c r="E12" s="150">
        <f t="shared" si="2"/>
        <v>0</v>
      </c>
      <c r="F12" s="378">
        <f t="shared" ref="F12:H14" si="6">SUM(F40,F68,F118)</f>
        <v>0</v>
      </c>
      <c r="G12" s="379">
        <f t="shared" si="6"/>
        <v>0</v>
      </c>
      <c r="H12" s="379">
        <f t="shared" si="6"/>
        <v>0</v>
      </c>
      <c r="I12" s="150">
        <f t="shared" si="3"/>
        <v>0</v>
      </c>
      <c r="J12" s="220">
        <f t="shared" ref="J12:M14" si="7">SUM(J40,J68,J118)</f>
        <v>0</v>
      </c>
      <c r="K12" s="221">
        <f t="shared" si="7"/>
        <v>0</v>
      </c>
      <c r="L12" s="361">
        <f t="shared" si="7"/>
        <v>0</v>
      </c>
      <c r="M12" s="217">
        <f t="shared" si="7"/>
        <v>0</v>
      </c>
      <c r="N12" s="154">
        <f t="shared" si="5"/>
        <v>0</v>
      </c>
      <c r="O12" s="221">
        <f t="shared" ref="O12:Q14" si="8">SUM(O40,O68,O118)</f>
        <v>0</v>
      </c>
      <c r="P12" s="221">
        <f t="shared" si="8"/>
        <v>0</v>
      </c>
      <c r="Q12" s="217">
        <f t="shared" si="8"/>
        <v>0</v>
      </c>
    </row>
    <row r="13" spans="1:17" x14ac:dyDescent="0.25">
      <c r="B13" s="558" t="s">
        <v>74</v>
      </c>
      <c r="C13" s="559" t="s">
        <v>11</v>
      </c>
      <c r="D13" s="149">
        <f t="shared" si="1"/>
        <v>30.133400000000002</v>
      </c>
      <c r="E13" s="150">
        <f t="shared" si="2"/>
        <v>0</v>
      </c>
      <c r="F13" s="378">
        <f t="shared" si="6"/>
        <v>0</v>
      </c>
      <c r="G13" s="379">
        <f t="shared" si="6"/>
        <v>0</v>
      </c>
      <c r="H13" s="379">
        <f t="shared" si="6"/>
        <v>0</v>
      </c>
      <c r="I13" s="150">
        <f t="shared" si="3"/>
        <v>14.7134</v>
      </c>
      <c r="J13" s="220">
        <f t="shared" si="7"/>
        <v>0</v>
      </c>
      <c r="K13" s="221">
        <f t="shared" si="7"/>
        <v>14.7134</v>
      </c>
      <c r="L13" s="361">
        <f t="shared" si="7"/>
        <v>0</v>
      </c>
      <c r="M13" s="217">
        <f t="shared" si="7"/>
        <v>0</v>
      </c>
      <c r="N13" s="154">
        <f t="shared" si="5"/>
        <v>15.42</v>
      </c>
      <c r="O13" s="221">
        <f t="shared" si="8"/>
        <v>15.42</v>
      </c>
      <c r="P13" s="221">
        <f t="shared" si="8"/>
        <v>0</v>
      </c>
      <c r="Q13" s="324">
        <f t="shared" si="8"/>
        <v>0</v>
      </c>
    </row>
    <row r="14" spans="1:17" x14ac:dyDescent="0.25">
      <c r="B14" s="558" t="s">
        <v>597</v>
      </c>
      <c r="C14" s="559" t="s">
        <v>13</v>
      </c>
      <c r="D14" s="149">
        <f t="shared" si="1"/>
        <v>0</v>
      </c>
      <c r="E14" s="150">
        <f t="shared" si="2"/>
        <v>0</v>
      </c>
      <c r="F14" s="378">
        <f t="shared" si="6"/>
        <v>0</v>
      </c>
      <c r="G14" s="379">
        <f t="shared" si="6"/>
        <v>0</v>
      </c>
      <c r="H14" s="379">
        <f t="shared" si="6"/>
        <v>0</v>
      </c>
      <c r="I14" s="150">
        <f t="shared" si="3"/>
        <v>0</v>
      </c>
      <c r="J14" s="220">
        <f t="shared" si="7"/>
        <v>0</v>
      </c>
      <c r="K14" s="221">
        <f t="shared" si="7"/>
        <v>0</v>
      </c>
      <c r="L14" s="361">
        <f t="shared" si="7"/>
        <v>0</v>
      </c>
      <c r="M14" s="217">
        <f t="shared" si="7"/>
        <v>0</v>
      </c>
      <c r="N14" s="154">
        <f t="shared" si="5"/>
        <v>0</v>
      </c>
      <c r="O14" s="221">
        <f t="shared" si="8"/>
        <v>0</v>
      </c>
      <c r="P14" s="221">
        <f t="shared" si="8"/>
        <v>0</v>
      </c>
      <c r="Q14" s="324">
        <f t="shared" si="8"/>
        <v>0</v>
      </c>
    </row>
    <row r="15" spans="1:17" x14ac:dyDescent="0.25">
      <c r="B15" s="556" t="s">
        <v>76</v>
      </c>
      <c r="C15" s="560" t="s">
        <v>15</v>
      </c>
      <c r="D15" s="149">
        <f t="shared" si="1"/>
        <v>22425.325360000003</v>
      </c>
      <c r="E15" s="150">
        <f t="shared" si="2"/>
        <v>8752.8740837238056</v>
      </c>
      <c r="F15" s="151">
        <f>SUM(F16:F21)</f>
        <v>417.63634382335289</v>
      </c>
      <c r="G15" s="152">
        <f>SUM(G16:G21)</f>
        <v>1148.0229546442931</v>
      </c>
      <c r="H15" s="493">
        <f>SUM(H16:H21)</f>
        <v>7187.2147852561602</v>
      </c>
      <c r="I15" s="150">
        <f t="shared" si="3"/>
        <v>12257.932038057732</v>
      </c>
      <c r="J15" s="347">
        <f>SUM(J16:J21)</f>
        <v>8999.547114086181</v>
      </c>
      <c r="K15" s="348">
        <f>SUM(K16:K21)</f>
        <v>2465.7854025577835</v>
      </c>
      <c r="L15" s="561">
        <f>SUM(L16:L21)</f>
        <v>792.59952141376823</v>
      </c>
      <c r="M15" s="346">
        <f>SUM(M16:M21)</f>
        <v>1412.9979693545099</v>
      </c>
      <c r="N15" s="154">
        <f t="shared" si="5"/>
        <v>1.3384114083355905</v>
      </c>
      <c r="O15" s="348">
        <f>SUM(O16:O21)</f>
        <v>1.3384114083355905</v>
      </c>
      <c r="P15" s="348">
        <f>SUM(P16:P21)</f>
        <v>0</v>
      </c>
      <c r="Q15" s="150">
        <f>SUM(Q16:Q21)</f>
        <v>0.1828574556194886</v>
      </c>
    </row>
    <row r="16" spans="1:17" x14ac:dyDescent="0.25">
      <c r="B16" s="558" t="s">
        <v>78</v>
      </c>
      <c r="C16" s="559" t="s">
        <v>17</v>
      </c>
      <c r="D16" s="149">
        <f t="shared" si="1"/>
        <v>2496.8282799999997</v>
      </c>
      <c r="E16" s="150">
        <f t="shared" si="2"/>
        <v>910.84632389368778</v>
      </c>
      <c r="F16" s="378">
        <f t="shared" ref="F16:H18" si="9">SUM(F44,F72,F122)</f>
        <v>1.26784706396821</v>
      </c>
      <c r="G16" s="379">
        <f t="shared" si="9"/>
        <v>681.94548002603221</v>
      </c>
      <c r="H16" s="379">
        <f t="shared" si="9"/>
        <v>227.63299680368735</v>
      </c>
      <c r="I16" s="150">
        <f t="shared" si="3"/>
        <v>1585.2545453662897</v>
      </c>
      <c r="J16" s="220">
        <f t="shared" ref="J16:M20" si="10">SUM(J44,J72,J122)</f>
        <v>976.27252576017759</v>
      </c>
      <c r="K16" s="221">
        <f t="shared" si="10"/>
        <v>545.90981022885387</v>
      </c>
      <c r="L16" s="361">
        <f t="shared" si="10"/>
        <v>63.072209377258254</v>
      </c>
      <c r="M16" s="217">
        <f t="shared" si="10"/>
        <v>0.68820174346806828</v>
      </c>
      <c r="N16" s="154">
        <f t="shared" si="5"/>
        <v>1.0252958613450512E-2</v>
      </c>
      <c r="O16" s="221">
        <f t="shared" ref="O16:Q17" si="11">SUM(O44,O72,O122)</f>
        <v>1.0252958613450512E-2</v>
      </c>
      <c r="P16" s="221">
        <f t="shared" si="11"/>
        <v>0</v>
      </c>
      <c r="Q16" s="324">
        <f t="shared" si="11"/>
        <v>2.8956037940763128E-2</v>
      </c>
    </row>
    <row r="17" spans="2:17" x14ac:dyDescent="0.25">
      <c r="B17" s="558" t="s">
        <v>86</v>
      </c>
      <c r="C17" s="559" t="s">
        <v>598</v>
      </c>
      <c r="D17" s="149">
        <f t="shared" si="1"/>
        <v>272.41300999999993</v>
      </c>
      <c r="E17" s="150">
        <f t="shared" si="2"/>
        <v>45.262089830115897</v>
      </c>
      <c r="F17" s="378">
        <f t="shared" si="9"/>
        <v>11.379286759384662</v>
      </c>
      <c r="G17" s="379">
        <f t="shared" si="9"/>
        <v>5.225434618260822</v>
      </c>
      <c r="H17" s="379">
        <f t="shared" si="9"/>
        <v>28.657368452470418</v>
      </c>
      <c r="I17" s="150">
        <f t="shared" si="3"/>
        <v>224.25581769144122</v>
      </c>
      <c r="J17" s="220">
        <f t="shared" si="10"/>
        <v>17.556968326001176</v>
      </c>
      <c r="K17" s="221">
        <f t="shared" si="10"/>
        <v>190.86436732892977</v>
      </c>
      <c r="L17" s="361">
        <f t="shared" si="10"/>
        <v>15.834482036510291</v>
      </c>
      <c r="M17" s="217">
        <f t="shared" si="10"/>
        <v>1.4130426110419281</v>
      </c>
      <c r="N17" s="154">
        <f t="shared" si="5"/>
        <v>1.3281584497221399</v>
      </c>
      <c r="O17" s="221">
        <f t="shared" si="11"/>
        <v>1.3281584497221399</v>
      </c>
      <c r="P17" s="221">
        <f t="shared" si="11"/>
        <v>0</v>
      </c>
      <c r="Q17" s="324">
        <f t="shared" si="11"/>
        <v>0.15390141767872548</v>
      </c>
    </row>
    <row r="18" spans="2:17" x14ac:dyDescent="0.25">
      <c r="B18" s="558" t="s">
        <v>96</v>
      </c>
      <c r="C18" s="559" t="s">
        <v>23</v>
      </c>
      <c r="D18" s="149">
        <f t="shared" si="1"/>
        <v>15917.175205000005</v>
      </c>
      <c r="E18" s="150">
        <f t="shared" si="2"/>
        <v>6802.4827500000019</v>
      </c>
      <c r="F18" s="378">
        <f t="shared" si="9"/>
        <v>0</v>
      </c>
      <c r="G18" s="379">
        <f t="shared" si="9"/>
        <v>0</v>
      </c>
      <c r="H18" s="379">
        <f t="shared" si="9"/>
        <v>6802.4827500000019</v>
      </c>
      <c r="I18" s="150">
        <f t="shared" si="3"/>
        <v>7703.7957300000025</v>
      </c>
      <c r="J18" s="220">
        <f t="shared" si="10"/>
        <v>7691.3923100000029</v>
      </c>
      <c r="K18" s="221">
        <f t="shared" si="10"/>
        <v>12.403419999999999</v>
      </c>
      <c r="L18" s="361">
        <f t="shared" si="10"/>
        <v>0</v>
      </c>
      <c r="M18" s="217">
        <f t="shared" si="10"/>
        <v>1410.8967249999998</v>
      </c>
      <c r="N18" s="154">
        <f t="shared" si="5"/>
        <v>0</v>
      </c>
      <c r="O18" s="221">
        <f t="shared" ref="O18:P18" si="12">SUM(O46,O74,O124)</f>
        <v>0</v>
      </c>
      <c r="P18" s="221">
        <f t="shared" si="12"/>
        <v>0</v>
      </c>
      <c r="Q18" s="324">
        <f>SUM(Q46,Q74,Q124)</f>
        <v>0</v>
      </c>
    </row>
    <row r="19" spans="2:17" x14ac:dyDescent="0.25">
      <c r="B19" s="558" t="s">
        <v>599</v>
      </c>
      <c r="C19" s="559" t="s">
        <v>25</v>
      </c>
      <c r="D19" s="149">
        <f t="shared" si="1"/>
        <v>0</v>
      </c>
      <c r="E19" s="150">
        <f t="shared" si="2"/>
        <v>0</v>
      </c>
      <c r="F19" s="220">
        <f>SUM(F47,F75,F125)</f>
        <v>0</v>
      </c>
      <c r="G19" s="224">
        <f>SUM(G47,G75,G125)</f>
        <v>0</v>
      </c>
      <c r="H19" s="381">
        <f>SUM(H47,H75,H125)</f>
        <v>0</v>
      </c>
      <c r="I19" s="150">
        <f t="shared" si="3"/>
        <v>0</v>
      </c>
      <c r="J19" s="220">
        <f>SUM(J47,J75,J125)</f>
        <v>0</v>
      </c>
      <c r="K19" s="224">
        <f t="shared" si="10"/>
        <v>0</v>
      </c>
      <c r="L19" s="224">
        <f t="shared" si="10"/>
        <v>0</v>
      </c>
      <c r="M19" s="217">
        <f>SUM(M47,M75,M125)</f>
        <v>0</v>
      </c>
      <c r="N19" s="154">
        <f t="shared" si="5"/>
        <v>0</v>
      </c>
      <c r="O19" s="221">
        <f>SUM(O47,O75,O125)</f>
        <v>0</v>
      </c>
      <c r="P19" s="221">
        <f>SUM(P47,P75,P125)</f>
        <v>0</v>
      </c>
      <c r="Q19" s="324">
        <f>SUM(Q47,Q75,Q125)</f>
        <v>0</v>
      </c>
    </row>
    <row r="20" spans="2:17" x14ac:dyDescent="0.25">
      <c r="B20" s="558" t="s">
        <v>600</v>
      </c>
      <c r="C20" s="559" t="s">
        <v>27</v>
      </c>
      <c r="D20" s="149">
        <f t="shared" si="1"/>
        <v>0</v>
      </c>
      <c r="E20" s="150">
        <f t="shared" si="2"/>
        <v>0</v>
      </c>
      <c r="F20" s="378">
        <f>SUM(F48,F76,F126)</f>
        <v>0</v>
      </c>
      <c r="G20" s="381">
        <f t="shared" ref="G20:H20" si="13">SUM(G48,G76,G126)</f>
        <v>0</v>
      </c>
      <c r="H20" s="381">
        <f t="shared" si="13"/>
        <v>0</v>
      </c>
      <c r="I20" s="150">
        <f t="shared" si="3"/>
        <v>0</v>
      </c>
      <c r="J20" s="220">
        <f>SUM(J48,J76,J126)</f>
        <v>0</v>
      </c>
      <c r="K20" s="224">
        <f t="shared" si="10"/>
        <v>0</v>
      </c>
      <c r="L20" s="224">
        <f t="shared" si="10"/>
        <v>0</v>
      </c>
      <c r="M20" s="219">
        <f t="shared" si="10"/>
        <v>0</v>
      </c>
      <c r="N20" s="346">
        <f t="shared" si="5"/>
        <v>0</v>
      </c>
      <c r="O20" s="221">
        <f>SUM(O48,O76,O126)</f>
        <v>0</v>
      </c>
      <c r="P20" s="222">
        <f t="shared" ref="P20:Q20" si="14">SUM(P48,P76,P126)</f>
        <v>0</v>
      </c>
      <c r="Q20" s="217">
        <f t="shared" si="14"/>
        <v>0</v>
      </c>
    </row>
    <row r="21" spans="2:17" ht="38.25" x14ac:dyDescent="0.25">
      <c r="B21" s="558" t="s">
        <v>601</v>
      </c>
      <c r="C21" s="559" t="s">
        <v>602</v>
      </c>
      <c r="D21" s="149">
        <f t="shared" si="1"/>
        <v>3738.9088649999999</v>
      </c>
      <c r="E21" s="150">
        <f t="shared" si="2"/>
        <v>994.2829200000001</v>
      </c>
      <c r="F21" s="378">
        <f t="shared" ref="F21:H21" si="15">SUM(F49,F77,F127)</f>
        <v>404.98921000000001</v>
      </c>
      <c r="G21" s="379">
        <f t="shared" si="15"/>
        <v>460.8520400000001</v>
      </c>
      <c r="H21" s="379">
        <f t="shared" si="15"/>
        <v>128.44166999999999</v>
      </c>
      <c r="I21" s="150">
        <f t="shared" si="3"/>
        <v>2744.6259449999998</v>
      </c>
      <c r="J21" s="220">
        <f t="shared" ref="J21:Q21" si="16">SUM(J49,J77,J127)</f>
        <v>314.32531000000006</v>
      </c>
      <c r="K21" s="221">
        <f t="shared" si="16"/>
        <v>1716.6078049999999</v>
      </c>
      <c r="L21" s="361">
        <f t="shared" si="16"/>
        <v>713.69282999999973</v>
      </c>
      <c r="M21" s="217">
        <f t="shared" si="16"/>
        <v>0</v>
      </c>
      <c r="N21" s="154">
        <f t="shared" si="5"/>
        <v>0</v>
      </c>
      <c r="O21" s="221">
        <f t="shared" si="16"/>
        <v>0</v>
      </c>
      <c r="P21" s="221">
        <f t="shared" si="16"/>
        <v>0</v>
      </c>
      <c r="Q21" s="324">
        <f t="shared" si="16"/>
        <v>0</v>
      </c>
    </row>
    <row r="22" spans="2:17" x14ac:dyDescent="0.25">
      <c r="B22" s="556" t="s">
        <v>104</v>
      </c>
      <c r="C22" s="562" t="s">
        <v>31</v>
      </c>
      <c r="D22" s="149">
        <f t="shared" si="1"/>
        <v>696.03546000000006</v>
      </c>
      <c r="E22" s="150">
        <f t="shared" si="2"/>
        <v>74.455689805372913</v>
      </c>
      <c r="F22" s="151">
        <f>SUM(F23:F24)</f>
        <v>67.534022733655178</v>
      </c>
      <c r="G22" s="152">
        <f>SUM(G23:G24)</f>
        <v>1.4734723224925343</v>
      </c>
      <c r="H22" s="493">
        <f>SUM(H23:H24)</f>
        <v>5.4481947492251912</v>
      </c>
      <c r="I22" s="150">
        <f t="shared" si="3"/>
        <v>621.53057883133522</v>
      </c>
      <c r="J22" s="347">
        <f t="shared" ref="J22:Q22" si="17">SUM(J23:J24)</f>
        <v>171.74455970394391</v>
      </c>
      <c r="K22" s="348">
        <f t="shared" si="17"/>
        <v>435.82980956143916</v>
      </c>
      <c r="L22" s="561">
        <f t="shared" si="17"/>
        <v>13.956209565952165</v>
      </c>
      <c r="M22" s="346">
        <f t="shared" si="17"/>
        <v>4.6539843472874459E-2</v>
      </c>
      <c r="N22" s="154">
        <f t="shared" si="5"/>
        <v>6.9335931437666722E-4</v>
      </c>
      <c r="O22" s="348">
        <f t="shared" si="17"/>
        <v>6.9335931437666722E-4</v>
      </c>
      <c r="P22" s="348">
        <f t="shared" si="17"/>
        <v>0</v>
      </c>
      <c r="Q22" s="150">
        <f t="shared" si="17"/>
        <v>1.9581605047477735E-3</v>
      </c>
    </row>
    <row r="23" spans="2:17" ht="51.75" x14ac:dyDescent="0.25">
      <c r="B23" s="558" t="s">
        <v>106</v>
      </c>
      <c r="C23" s="563" t="s">
        <v>33</v>
      </c>
      <c r="D23" s="149">
        <f t="shared" si="1"/>
        <v>624.83992000000001</v>
      </c>
      <c r="E23" s="150">
        <f t="shared" si="2"/>
        <v>74.455689805372913</v>
      </c>
      <c r="F23" s="378">
        <f t="shared" ref="F23:H23" si="18">SUM(F51,F79,F129)</f>
        <v>67.534022733655178</v>
      </c>
      <c r="G23" s="379">
        <f t="shared" si="18"/>
        <v>1.4734723224925343</v>
      </c>
      <c r="H23" s="379">
        <f t="shared" si="18"/>
        <v>5.4481947492251912</v>
      </c>
      <c r="I23" s="150">
        <f t="shared" si="3"/>
        <v>550.33503883133517</v>
      </c>
      <c r="J23" s="220">
        <f t="shared" ref="J23:Q23" si="19">SUM(J51,J79,J129)</f>
        <v>157.11805970394391</v>
      </c>
      <c r="K23" s="221">
        <f t="shared" si="19"/>
        <v>379.26076956143919</v>
      </c>
      <c r="L23" s="361">
        <f t="shared" si="19"/>
        <v>13.956209565952165</v>
      </c>
      <c r="M23" s="217">
        <f t="shared" si="19"/>
        <v>4.6539843472874459E-2</v>
      </c>
      <c r="N23" s="154">
        <f t="shared" si="5"/>
        <v>6.9335931437666722E-4</v>
      </c>
      <c r="O23" s="221">
        <f t="shared" si="19"/>
        <v>6.9335931437666722E-4</v>
      </c>
      <c r="P23" s="221">
        <f t="shared" si="19"/>
        <v>0</v>
      </c>
      <c r="Q23" s="324">
        <f t="shared" si="19"/>
        <v>1.9581605047477735E-3</v>
      </c>
    </row>
    <row r="24" spans="2:17" x14ac:dyDescent="0.25">
      <c r="B24" s="558" t="s">
        <v>108</v>
      </c>
      <c r="C24" s="563" t="s">
        <v>35</v>
      </c>
      <c r="D24" s="149">
        <f t="shared" si="1"/>
        <v>71.195539999999966</v>
      </c>
      <c r="E24" s="150">
        <f t="shared" si="2"/>
        <v>0</v>
      </c>
      <c r="F24" s="378">
        <f t="shared" ref="F24:H24" si="20">SUM(F52,F80)</f>
        <v>0</v>
      </c>
      <c r="G24" s="379">
        <f t="shared" si="20"/>
        <v>0</v>
      </c>
      <c r="H24" s="379">
        <f t="shared" si="20"/>
        <v>0</v>
      </c>
      <c r="I24" s="150">
        <f t="shared" si="3"/>
        <v>71.195539999999966</v>
      </c>
      <c r="J24" s="220">
        <f t="shared" ref="J24:Q24" si="21">SUM(J52,J80)</f>
        <v>14.6265</v>
      </c>
      <c r="K24" s="221">
        <f t="shared" si="21"/>
        <v>56.569039999999966</v>
      </c>
      <c r="L24" s="361">
        <f t="shared" si="21"/>
        <v>0</v>
      </c>
      <c r="M24" s="217">
        <f t="shared" si="21"/>
        <v>0</v>
      </c>
      <c r="N24" s="154">
        <f t="shared" si="5"/>
        <v>0</v>
      </c>
      <c r="O24" s="221">
        <f t="shared" si="21"/>
        <v>0</v>
      </c>
      <c r="P24" s="221">
        <f t="shared" si="21"/>
        <v>0</v>
      </c>
      <c r="Q24" s="324">
        <f t="shared" si="21"/>
        <v>0</v>
      </c>
    </row>
    <row r="25" spans="2:17" x14ac:dyDescent="0.25">
      <c r="B25" s="556" t="s">
        <v>264</v>
      </c>
      <c r="C25" s="562" t="s">
        <v>37</v>
      </c>
      <c r="D25" s="149">
        <f t="shared" si="1"/>
        <v>107.27696000000002</v>
      </c>
      <c r="E25" s="150">
        <f t="shared" si="2"/>
        <v>50.630172452735337</v>
      </c>
      <c r="F25" s="151">
        <f>SUM(F26:F30)</f>
        <v>19.022960534978484</v>
      </c>
      <c r="G25" s="152">
        <f>SUM(G26:G30)</f>
        <v>18.96141116232501</v>
      </c>
      <c r="H25" s="493">
        <f>SUM(H26:H30)</f>
        <v>12.645800755431843</v>
      </c>
      <c r="I25" s="150">
        <f t="shared" si="3"/>
        <v>52.649409704858272</v>
      </c>
      <c r="J25" s="347">
        <f t="shared" ref="J25:Q25" si="22">SUM(J26:J30)</f>
        <v>3.6525735287522538</v>
      </c>
      <c r="K25" s="348">
        <f t="shared" si="22"/>
        <v>48.140923110034734</v>
      </c>
      <c r="L25" s="561">
        <f t="shared" si="22"/>
        <v>0.8559130660712817</v>
      </c>
      <c r="M25" s="346">
        <f t="shared" si="22"/>
        <v>0.70617839337485688</v>
      </c>
      <c r="N25" s="154">
        <f t="shared" si="5"/>
        <v>3.2501432241257864</v>
      </c>
      <c r="O25" s="348">
        <f t="shared" si="22"/>
        <v>3.2501432241257864</v>
      </c>
      <c r="P25" s="348">
        <f t="shared" si="22"/>
        <v>0</v>
      </c>
      <c r="Q25" s="150">
        <f t="shared" si="22"/>
        <v>4.1056224905752482E-2</v>
      </c>
    </row>
    <row r="26" spans="2:17" x14ac:dyDescent="0.25">
      <c r="B26" s="558" t="s">
        <v>603</v>
      </c>
      <c r="C26" s="563" t="s">
        <v>39</v>
      </c>
      <c r="D26" s="149">
        <f t="shared" si="1"/>
        <v>0</v>
      </c>
      <c r="E26" s="147">
        <f t="shared" si="2"/>
        <v>0</v>
      </c>
      <c r="F26" s="564">
        <f>SUM(F54,F82,F131)</f>
        <v>0</v>
      </c>
      <c r="G26" s="565">
        <f>SUM(G54,G82,G131)</f>
        <v>0</v>
      </c>
      <c r="H26" s="565">
        <f>SUM(H54,H82,H131)</f>
        <v>0</v>
      </c>
      <c r="I26" s="147">
        <f t="shared" si="3"/>
        <v>0</v>
      </c>
      <c r="J26" s="481">
        <f>SUM(J54,J82,J131)</f>
        <v>0</v>
      </c>
      <c r="K26" s="482">
        <f>SUM(K54,K82,K131)</f>
        <v>0</v>
      </c>
      <c r="L26" s="484">
        <f>SUM(L54,L82,L131)</f>
        <v>0</v>
      </c>
      <c r="M26" s="332">
        <f>SUM(M54,M82,M131)</f>
        <v>0</v>
      </c>
      <c r="N26" s="566">
        <f t="shared" si="5"/>
        <v>0</v>
      </c>
      <c r="O26" s="482">
        <f>SUM(O54,O82,O131)</f>
        <v>0</v>
      </c>
      <c r="P26" s="482">
        <f>SUM(P54,P82,P131)</f>
        <v>0</v>
      </c>
      <c r="Q26" s="321">
        <f>SUM(Q54,Q82,Q131)</f>
        <v>0</v>
      </c>
    </row>
    <row r="27" spans="2:17" x14ac:dyDescent="0.25">
      <c r="B27" s="558" t="s">
        <v>604</v>
      </c>
      <c r="C27" s="567" t="s">
        <v>42</v>
      </c>
      <c r="D27" s="149">
        <f t="shared" ref="D27:D29" si="23">E27+I27+M27+N27+Q27</f>
        <v>0</v>
      </c>
      <c r="E27" s="147">
        <f t="shared" ref="E27:E29" si="24">SUM(F27:H27)</f>
        <v>0</v>
      </c>
      <c r="F27" s="481">
        <f>SUM(F55,F83,F132)</f>
        <v>0</v>
      </c>
      <c r="G27" s="482">
        <f t="shared" ref="G27:G29" si="25">SUM(G55,G83,G132)</f>
        <v>0</v>
      </c>
      <c r="H27" s="568">
        <f>SUM(H55,H83,H132)</f>
        <v>0</v>
      </c>
      <c r="I27" s="147">
        <f t="shared" ref="I27:I29" si="26">SUM(J27:L27)</f>
        <v>0</v>
      </c>
      <c r="J27" s="481">
        <f>SUM(J55,J83,J132)</f>
        <v>0</v>
      </c>
      <c r="K27" s="482">
        <f t="shared" ref="K27:M29" si="27">SUM(K55,K83,K132)</f>
        <v>0</v>
      </c>
      <c r="L27" s="485">
        <f t="shared" si="27"/>
        <v>0</v>
      </c>
      <c r="M27" s="332">
        <f t="shared" si="27"/>
        <v>0</v>
      </c>
      <c r="N27" s="566">
        <f t="shared" ref="N27:N29" si="28">SUM(O27:P27)</f>
        <v>0</v>
      </c>
      <c r="O27" s="482">
        <f t="shared" ref="O27:Q29" si="29">SUM(O55,O83,O132)</f>
        <v>0</v>
      </c>
      <c r="P27" s="483">
        <f t="shared" si="29"/>
        <v>0</v>
      </c>
      <c r="Q27" s="332">
        <f t="shared" si="29"/>
        <v>0</v>
      </c>
    </row>
    <row r="28" spans="2:17" x14ac:dyDescent="0.25">
      <c r="B28" s="558" t="s">
        <v>605</v>
      </c>
      <c r="C28" s="567" t="s">
        <v>45</v>
      </c>
      <c r="D28" s="149">
        <f t="shared" si="23"/>
        <v>0</v>
      </c>
      <c r="E28" s="147">
        <f t="shared" si="24"/>
        <v>0</v>
      </c>
      <c r="F28" s="564">
        <f>SUM(F56,F84,F133)</f>
        <v>0</v>
      </c>
      <c r="G28" s="565">
        <f t="shared" si="25"/>
        <v>0</v>
      </c>
      <c r="H28" s="568">
        <f>SUM(H56,H84,H133)</f>
        <v>0</v>
      </c>
      <c r="I28" s="147">
        <f t="shared" si="26"/>
        <v>0</v>
      </c>
      <c r="J28" s="481">
        <f>SUM(J56,J84,J133)</f>
        <v>0</v>
      </c>
      <c r="K28" s="482">
        <f t="shared" si="27"/>
        <v>0</v>
      </c>
      <c r="L28" s="485">
        <f t="shared" si="27"/>
        <v>0</v>
      </c>
      <c r="M28" s="332">
        <f t="shared" si="27"/>
        <v>0</v>
      </c>
      <c r="N28" s="566">
        <f t="shared" si="28"/>
        <v>0</v>
      </c>
      <c r="O28" s="482">
        <f t="shared" si="29"/>
        <v>0</v>
      </c>
      <c r="P28" s="483">
        <f t="shared" si="29"/>
        <v>0</v>
      </c>
      <c r="Q28" s="332">
        <f t="shared" si="29"/>
        <v>0</v>
      </c>
    </row>
    <row r="29" spans="2:17" ht="26.25" x14ac:dyDescent="0.25">
      <c r="B29" s="558" t="s">
        <v>606</v>
      </c>
      <c r="C29" s="567" t="s">
        <v>47</v>
      </c>
      <c r="D29" s="149">
        <f t="shared" si="23"/>
        <v>0</v>
      </c>
      <c r="E29" s="147">
        <f t="shared" si="24"/>
        <v>0</v>
      </c>
      <c r="F29" s="564">
        <f>SUM(F57,F85,F134)</f>
        <v>0</v>
      </c>
      <c r="G29" s="565">
        <f t="shared" si="25"/>
        <v>0</v>
      </c>
      <c r="H29" s="568">
        <f>SUM(H57,H85,H134)</f>
        <v>0</v>
      </c>
      <c r="I29" s="147">
        <f t="shared" si="26"/>
        <v>0</v>
      </c>
      <c r="J29" s="481">
        <f>SUM(J57,J85,J134)</f>
        <v>0</v>
      </c>
      <c r="K29" s="482">
        <f t="shared" si="27"/>
        <v>0</v>
      </c>
      <c r="L29" s="485">
        <f t="shared" si="27"/>
        <v>0</v>
      </c>
      <c r="M29" s="332">
        <f t="shared" si="27"/>
        <v>0</v>
      </c>
      <c r="N29" s="566">
        <f t="shared" si="28"/>
        <v>0</v>
      </c>
      <c r="O29" s="482">
        <f t="shared" si="29"/>
        <v>0</v>
      </c>
      <c r="P29" s="483">
        <f t="shared" si="29"/>
        <v>0</v>
      </c>
      <c r="Q29" s="332">
        <f t="shared" si="29"/>
        <v>0</v>
      </c>
    </row>
    <row r="30" spans="2:17" ht="26.25" x14ac:dyDescent="0.25">
      <c r="B30" s="558" t="s">
        <v>607</v>
      </c>
      <c r="C30" s="569" t="s">
        <v>608</v>
      </c>
      <c r="D30" s="149">
        <f t="shared" si="1"/>
        <v>107.27696000000002</v>
      </c>
      <c r="E30" s="147">
        <f t="shared" si="2"/>
        <v>50.630172452735337</v>
      </c>
      <c r="F30" s="564">
        <f t="shared" ref="F30:H30" si="30">SUM(F58,F86,F135)</f>
        <v>19.022960534978484</v>
      </c>
      <c r="G30" s="565">
        <f t="shared" si="30"/>
        <v>18.96141116232501</v>
      </c>
      <c r="H30" s="565">
        <f t="shared" si="30"/>
        <v>12.645800755431843</v>
      </c>
      <c r="I30" s="147">
        <f t="shared" si="3"/>
        <v>52.649409704858272</v>
      </c>
      <c r="J30" s="481">
        <f t="shared" ref="J30:Q30" si="31">SUM(J58,J86,J135)</f>
        <v>3.6525735287522538</v>
      </c>
      <c r="K30" s="482">
        <f t="shared" si="31"/>
        <v>48.140923110034734</v>
      </c>
      <c r="L30" s="484">
        <f t="shared" si="31"/>
        <v>0.8559130660712817</v>
      </c>
      <c r="M30" s="332">
        <f t="shared" si="31"/>
        <v>0.70617839337485688</v>
      </c>
      <c r="N30" s="566">
        <f t="shared" si="5"/>
        <v>3.2501432241257864</v>
      </c>
      <c r="O30" s="482">
        <f t="shared" ref="O30:P30" si="32">SUM(O58,O86,O135)</f>
        <v>3.2501432241257864</v>
      </c>
      <c r="P30" s="482">
        <f t="shared" si="32"/>
        <v>0</v>
      </c>
      <c r="Q30" s="321">
        <f t="shared" si="31"/>
        <v>4.1056224905752482E-2</v>
      </c>
    </row>
    <row r="31" spans="2:17" x14ac:dyDescent="0.25">
      <c r="B31" s="556" t="s">
        <v>266</v>
      </c>
      <c r="C31" s="570" t="s">
        <v>53</v>
      </c>
      <c r="D31" s="350">
        <f t="shared" si="1"/>
        <v>326.01279999999997</v>
      </c>
      <c r="E31" s="571">
        <f t="shared" si="2"/>
        <v>11.458559710016246</v>
      </c>
      <c r="F31" s="572">
        <f>SUM(F32:F33)</f>
        <v>1.1093288848001246</v>
      </c>
      <c r="G31" s="573">
        <f>SUM(G32:G33)</f>
        <v>1.4034301535611522</v>
      </c>
      <c r="H31" s="574">
        <f>SUM(H32:H33)</f>
        <v>8.9458006716549701</v>
      </c>
      <c r="I31" s="571">
        <f t="shared" si="3"/>
        <v>237.48805352019309</v>
      </c>
      <c r="J31" s="572">
        <f t="shared" ref="J31:Q31" si="33">SUM(J32:J33)</f>
        <v>208.29793411592587</v>
      </c>
      <c r="K31" s="573">
        <f t="shared" si="33"/>
        <v>8.218720210855972</v>
      </c>
      <c r="L31" s="574">
        <f t="shared" si="33"/>
        <v>20.971399193411262</v>
      </c>
      <c r="M31" s="571">
        <f t="shared" si="33"/>
        <v>55.434778332409458</v>
      </c>
      <c r="N31" s="575">
        <f t="shared" si="5"/>
        <v>21.450944699511009</v>
      </c>
      <c r="O31" s="573">
        <f t="shared" si="33"/>
        <v>21.450944699511009</v>
      </c>
      <c r="P31" s="573">
        <f t="shared" si="33"/>
        <v>0</v>
      </c>
      <c r="Q31" s="571">
        <f t="shared" si="33"/>
        <v>0.18046373787018205</v>
      </c>
    </row>
    <row r="32" spans="2:17" x14ac:dyDescent="0.25">
      <c r="B32" s="576" t="s">
        <v>268</v>
      </c>
      <c r="C32" s="577" t="s">
        <v>55</v>
      </c>
      <c r="D32" s="311">
        <f t="shared" si="1"/>
        <v>54.661160000000002</v>
      </c>
      <c r="E32" s="309">
        <f t="shared" si="2"/>
        <v>9.8543448138294227</v>
      </c>
      <c r="F32" s="578">
        <f t="shared" ref="F32:H33" si="34">SUM(F60,F88,F137)</f>
        <v>1.0095930101755541</v>
      </c>
      <c r="G32" s="579">
        <f t="shared" si="34"/>
        <v>1.217624494222318</v>
      </c>
      <c r="H32" s="579">
        <f t="shared" si="34"/>
        <v>7.6271273094315504</v>
      </c>
      <c r="I32" s="309">
        <f t="shared" si="3"/>
        <v>20.753702283373496</v>
      </c>
      <c r="J32" s="481">
        <f t="shared" ref="J32:M33" si="35">SUM(J60,J88,J137)</f>
        <v>10.715971722069122</v>
      </c>
      <c r="K32" s="482">
        <f t="shared" si="35"/>
        <v>7.0024421222301072</v>
      </c>
      <c r="L32" s="484">
        <f t="shared" si="35"/>
        <v>3.0352884390742667</v>
      </c>
      <c r="M32" s="332">
        <f t="shared" si="35"/>
        <v>2.4534029061398552</v>
      </c>
      <c r="N32" s="580">
        <f t="shared" si="5"/>
        <v>21.44265571408889</v>
      </c>
      <c r="O32" s="482">
        <f t="shared" ref="O32:Q33" si="36">SUM(O60,O88,O137)</f>
        <v>21.44265571408889</v>
      </c>
      <c r="P32" s="482">
        <f t="shared" si="36"/>
        <v>0</v>
      </c>
      <c r="Q32" s="334">
        <f t="shared" si="36"/>
        <v>0.15705428256833226</v>
      </c>
    </row>
    <row r="33" spans="2:17" ht="26.25" x14ac:dyDescent="0.25">
      <c r="B33" s="576" t="s">
        <v>270</v>
      </c>
      <c r="C33" s="581" t="s">
        <v>57</v>
      </c>
      <c r="D33" s="350">
        <f t="shared" si="1"/>
        <v>271.35163999999997</v>
      </c>
      <c r="E33" s="571">
        <f t="shared" si="2"/>
        <v>1.604214896186825</v>
      </c>
      <c r="F33" s="481">
        <f t="shared" si="34"/>
        <v>9.9735874624570522E-2</v>
      </c>
      <c r="G33" s="482">
        <f t="shared" si="34"/>
        <v>0.18580565933883428</v>
      </c>
      <c r="H33" s="482">
        <f t="shared" si="34"/>
        <v>1.3186733622234201</v>
      </c>
      <c r="I33" s="571">
        <f t="shared" si="3"/>
        <v>216.73435123681961</v>
      </c>
      <c r="J33" s="481">
        <f t="shared" si="35"/>
        <v>197.58196239385674</v>
      </c>
      <c r="K33" s="482">
        <f t="shared" si="35"/>
        <v>1.2162780886258646</v>
      </c>
      <c r="L33" s="484">
        <f t="shared" si="35"/>
        <v>17.936110754336994</v>
      </c>
      <c r="M33" s="332">
        <f t="shared" si="35"/>
        <v>52.981375426269601</v>
      </c>
      <c r="N33" s="575">
        <f t="shared" si="5"/>
        <v>8.2889854221181499E-3</v>
      </c>
      <c r="O33" s="482">
        <f t="shared" si="36"/>
        <v>8.2889854221181499E-3</v>
      </c>
      <c r="P33" s="482">
        <f t="shared" si="36"/>
        <v>0</v>
      </c>
      <c r="Q33" s="332">
        <f t="shared" si="36"/>
        <v>2.3409455301849794E-2</v>
      </c>
    </row>
    <row r="34" spans="2:17" x14ac:dyDescent="0.25">
      <c r="B34" s="582" t="s">
        <v>274</v>
      </c>
      <c r="C34" s="583" t="s">
        <v>609</v>
      </c>
      <c r="D34" s="350">
        <f t="shared" si="1"/>
        <v>47.841149999999999</v>
      </c>
      <c r="E34" s="571">
        <f t="shared" si="2"/>
        <v>2.5109304638065959</v>
      </c>
      <c r="F34" s="572">
        <f>SUM(F35:F37)</f>
        <v>0.29429250226849046</v>
      </c>
      <c r="G34" s="573">
        <f>SUM(G35:G37)</f>
        <v>0.31737302354743063</v>
      </c>
      <c r="H34" s="574">
        <f>SUM(H35:H37)</f>
        <v>1.8992649379906745</v>
      </c>
      <c r="I34" s="571">
        <f t="shared" si="3"/>
        <v>7.4008989744736438</v>
      </c>
      <c r="J34" s="572">
        <f t="shared" ref="J34:Q34" si="37">SUM(J35:J37)</f>
        <v>2.6043971722331514</v>
      </c>
      <c r="K34" s="573">
        <f t="shared" si="37"/>
        <v>4.1044943295552079</v>
      </c>
      <c r="L34" s="574">
        <f t="shared" si="37"/>
        <v>0.69200747268528429</v>
      </c>
      <c r="M34" s="571">
        <f t="shared" si="37"/>
        <v>0.53514639331280045</v>
      </c>
      <c r="N34" s="575">
        <f t="shared" si="5"/>
        <v>37.35291902973438</v>
      </c>
      <c r="O34" s="573">
        <f t="shared" si="37"/>
        <v>37.35291902973438</v>
      </c>
      <c r="P34" s="573">
        <f t="shared" si="37"/>
        <v>0</v>
      </c>
      <c r="Q34" s="571">
        <f t="shared" si="37"/>
        <v>4.1255138672585866E-2</v>
      </c>
    </row>
    <row r="35" spans="2:17" x14ac:dyDescent="0.25">
      <c r="B35" s="584" t="s">
        <v>276</v>
      </c>
      <c r="C35" s="585" t="s">
        <v>1368</v>
      </c>
      <c r="D35" s="350">
        <f t="shared" si="1"/>
        <v>2.7129999999999996</v>
      </c>
      <c r="E35" s="571">
        <f t="shared" si="2"/>
        <v>0.41228435237794037</v>
      </c>
      <c r="F35" s="481">
        <f t="shared" ref="F35:H37" si="38">SUM(F63,F91,F140)</f>
        <v>5.770568937233745E-2</v>
      </c>
      <c r="G35" s="482">
        <f t="shared" si="38"/>
        <v>5.3914225672421885E-2</v>
      </c>
      <c r="H35" s="482">
        <f t="shared" si="38"/>
        <v>0.30066443733318104</v>
      </c>
      <c r="I35" s="571">
        <f t="shared" si="3"/>
        <v>2.1673937662192571</v>
      </c>
      <c r="J35" s="481">
        <f t="shared" ref="J35:M37" si="39">SUM(J63,J91,J140)</f>
        <v>0.395692167901392</v>
      </c>
      <c r="K35" s="482">
        <f t="shared" si="39"/>
        <v>1.678696781246199</v>
      </c>
      <c r="L35" s="484">
        <f t="shared" si="39"/>
        <v>9.3004817071665788E-2</v>
      </c>
      <c r="M35" s="332">
        <f t="shared" si="39"/>
        <v>6.5071789620299927E-2</v>
      </c>
      <c r="N35" s="575">
        <f t="shared" si="5"/>
        <v>6.116280326395504E-2</v>
      </c>
      <c r="O35" s="482">
        <f t="shared" ref="O35:Q37" si="40">SUM(O63,O91,O140)</f>
        <v>6.116280326395504E-2</v>
      </c>
      <c r="P35" s="482">
        <f t="shared" si="40"/>
        <v>0</v>
      </c>
      <c r="Q35" s="332">
        <f t="shared" si="40"/>
        <v>7.0872885185475675E-3</v>
      </c>
    </row>
    <row r="36" spans="2:17" x14ac:dyDescent="0.25">
      <c r="B36" s="584" t="s">
        <v>610</v>
      </c>
      <c r="C36" s="585" t="s">
        <v>49</v>
      </c>
      <c r="D36" s="350">
        <f t="shared" si="1"/>
        <v>45.128150000000012</v>
      </c>
      <c r="E36" s="571">
        <f t="shared" si="2"/>
        <v>2.0986461114286552</v>
      </c>
      <c r="F36" s="481">
        <f t="shared" si="38"/>
        <v>0.23658681289615302</v>
      </c>
      <c r="G36" s="482">
        <f t="shared" si="38"/>
        <v>0.26345879787500875</v>
      </c>
      <c r="H36" s="482">
        <f t="shared" si="38"/>
        <v>1.5986005006574935</v>
      </c>
      <c r="I36" s="571">
        <f t="shared" si="3"/>
        <v>5.2335052082543871</v>
      </c>
      <c r="J36" s="481">
        <f t="shared" si="39"/>
        <v>2.2087050043317595</v>
      </c>
      <c r="K36" s="482">
        <f t="shared" si="39"/>
        <v>2.4257975483090091</v>
      </c>
      <c r="L36" s="484">
        <f t="shared" si="39"/>
        <v>0.59900265561361854</v>
      </c>
      <c r="M36" s="332">
        <f t="shared" si="39"/>
        <v>0.47007460369250054</v>
      </c>
      <c r="N36" s="575">
        <f t="shared" si="5"/>
        <v>37.291756226470426</v>
      </c>
      <c r="O36" s="482">
        <f t="shared" si="40"/>
        <v>37.291756226470426</v>
      </c>
      <c r="P36" s="482">
        <f t="shared" si="40"/>
        <v>0</v>
      </c>
      <c r="Q36" s="332">
        <f t="shared" si="40"/>
        <v>3.4167850154038296E-2</v>
      </c>
    </row>
    <row r="37" spans="2:17" x14ac:dyDescent="0.25">
      <c r="B37" s="586" t="s">
        <v>611</v>
      </c>
      <c r="C37" s="587" t="s">
        <v>1369</v>
      </c>
      <c r="D37" s="588">
        <f t="shared" si="1"/>
        <v>0</v>
      </c>
      <c r="E37" s="589">
        <f t="shared" si="2"/>
        <v>0</v>
      </c>
      <c r="F37" s="590">
        <f t="shared" si="38"/>
        <v>0</v>
      </c>
      <c r="G37" s="591">
        <f t="shared" si="38"/>
        <v>0</v>
      </c>
      <c r="H37" s="591">
        <f t="shared" si="38"/>
        <v>0</v>
      </c>
      <c r="I37" s="589">
        <f t="shared" si="3"/>
        <v>0</v>
      </c>
      <c r="J37" s="578">
        <f t="shared" si="39"/>
        <v>0</v>
      </c>
      <c r="K37" s="579">
        <f t="shared" si="39"/>
        <v>0</v>
      </c>
      <c r="L37" s="592">
        <f t="shared" si="39"/>
        <v>0</v>
      </c>
      <c r="M37" s="334">
        <f t="shared" si="39"/>
        <v>0</v>
      </c>
      <c r="N37" s="593">
        <f t="shared" si="5"/>
        <v>0</v>
      </c>
      <c r="O37" s="579">
        <f t="shared" si="40"/>
        <v>0</v>
      </c>
      <c r="P37" s="579">
        <f t="shared" si="40"/>
        <v>0</v>
      </c>
      <c r="Q37" s="594">
        <f t="shared" si="40"/>
        <v>0</v>
      </c>
    </row>
    <row r="38" spans="2:17" x14ac:dyDescent="0.25">
      <c r="B38" s="549" t="s">
        <v>109</v>
      </c>
      <c r="C38" s="549" t="s">
        <v>612</v>
      </c>
      <c r="D38" s="139">
        <f t="shared" si="1"/>
        <v>23538.655800000008</v>
      </c>
      <c r="E38" s="550">
        <f t="shared" ref="E38:Q38" si="41">E39+E43+E50+E53+E59+E62</f>
        <v>8864.2665400000024</v>
      </c>
      <c r="F38" s="551">
        <f t="shared" si="41"/>
        <v>502.56186000000002</v>
      </c>
      <c r="G38" s="552">
        <f t="shared" si="41"/>
        <v>1166.7219400000001</v>
      </c>
      <c r="H38" s="553">
        <f t="shared" si="41"/>
        <v>7194.9827400000022</v>
      </c>
      <c r="I38" s="550">
        <f t="shared" si="41"/>
        <v>13134.818135000001</v>
      </c>
      <c r="J38" s="551">
        <f t="shared" si="41"/>
        <v>9356.4489900000026</v>
      </c>
      <c r="K38" s="552">
        <f t="shared" si="41"/>
        <v>2957.3730649999998</v>
      </c>
      <c r="L38" s="553">
        <f t="shared" si="41"/>
        <v>820.99607999999967</v>
      </c>
      <c r="M38" s="550">
        <f t="shared" si="41"/>
        <v>1463.3217249999998</v>
      </c>
      <c r="N38" s="554">
        <f t="shared" si="41"/>
        <v>76.249400000000009</v>
      </c>
      <c r="O38" s="552">
        <f t="shared" si="41"/>
        <v>76.249400000000009</v>
      </c>
      <c r="P38" s="552">
        <f t="shared" si="41"/>
        <v>0</v>
      </c>
      <c r="Q38" s="550">
        <f t="shared" si="41"/>
        <v>0</v>
      </c>
    </row>
    <row r="39" spans="2:17" x14ac:dyDescent="0.25">
      <c r="B39" s="556" t="s">
        <v>111</v>
      </c>
      <c r="C39" s="557" t="s">
        <v>8</v>
      </c>
      <c r="D39" s="149">
        <f t="shared" si="1"/>
        <v>30.133400000000002</v>
      </c>
      <c r="E39" s="150">
        <f t="shared" ref="E39:E65" si="42">SUM(F39:H39)</f>
        <v>0</v>
      </c>
      <c r="F39" s="151">
        <f>SUM(F40:F42)</f>
        <v>0</v>
      </c>
      <c r="G39" s="152">
        <f>SUM(G40:G42)</f>
        <v>0</v>
      </c>
      <c r="H39" s="493">
        <f>SUM(H40:H42)</f>
        <v>0</v>
      </c>
      <c r="I39" s="150">
        <f t="shared" ref="I39:I65" si="43">SUM(J39:L39)</f>
        <v>14.7134</v>
      </c>
      <c r="J39" s="151">
        <f t="shared" ref="J39:Q39" si="44">SUM(J40:J42)</f>
        <v>0</v>
      </c>
      <c r="K39" s="152">
        <f t="shared" si="44"/>
        <v>14.7134</v>
      </c>
      <c r="L39" s="493">
        <f t="shared" si="44"/>
        <v>0</v>
      </c>
      <c r="M39" s="150">
        <f t="shared" si="44"/>
        <v>0</v>
      </c>
      <c r="N39" s="154">
        <f t="shared" ref="N39:N65" si="45">SUM(O39:P39)</f>
        <v>15.42</v>
      </c>
      <c r="O39" s="152">
        <f t="shared" si="44"/>
        <v>15.42</v>
      </c>
      <c r="P39" s="152">
        <f t="shared" si="44"/>
        <v>0</v>
      </c>
      <c r="Q39" s="150">
        <f t="shared" si="44"/>
        <v>0</v>
      </c>
    </row>
    <row r="40" spans="2:17" x14ac:dyDescent="0.25">
      <c r="B40" s="558" t="s">
        <v>113</v>
      </c>
      <c r="C40" s="559" t="s">
        <v>10</v>
      </c>
      <c r="D40" s="149">
        <f t="shared" si="1"/>
        <v>0</v>
      </c>
      <c r="E40" s="150">
        <f t="shared" si="42"/>
        <v>0</v>
      </c>
      <c r="F40" s="325">
        <v>0</v>
      </c>
      <c r="G40" s="326">
        <v>0</v>
      </c>
      <c r="H40" s="595">
        <v>0</v>
      </c>
      <c r="I40" s="150">
        <f t="shared" si="43"/>
        <v>0</v>
      </c>
      <c r="J40" s="325">
        <v>0</v>
      </c>
      <c r="K40" s="326">
        <v>0</v>
      </c>
      <c r="L40" s="595">
        <v>0</v>
      </c>
      <c r="M40" s="331">
        <v>0</v>
      </c>
      <c r="N40" s="154">
        <f t="shared" si="45"/>
        <v>0</v>
      </c>
      <c r="O40" s="326">
        <v>0</v>
      </c>
      <c r="P40" s="327">
        <v>0</v>
      </c>
      <c r="Q40" s="253">
        <v>0</v>
      </c>
    </row>
    <row r="41" spans="2:17" x14ac:dyDescent="0.25">
      <c r="B41" s="558" t="s">
        <v>115</v>
      </c>
      <c r="C41" s="559" t="s">
        <v>11</v>
      </c>
      <c r="D41" s="149">
        <f t="shared" si="1"/>
        <v>30.133400000000002</v>
      </c>
      <c r="E41" s="150">
        <f t="shared" si="42"/>
        <v>0</v>
      </c>
      <c r="F41" s="325">
        <v>0</v>
      </c>
      <c r="G41" s="326">
        <v>0</v>
      </c>
      <c r="H41" s="595">
        <v>0</v>
      </c>
      <c r="I41" s="150">
        <f t="shared" si="43"/>
        <v>14.7134</v>
      </c>
      <c r="J41" s="325">
        <v>0</v>
      </c>
      <c r="K41" s="326">
        <v>14.7134</v>
      </c>
      <c r="L41" s="595">
        <v>0</v>
      </c>
      <c r="M41" s="331">
        <v>0</v>
      </c>
      <c r="N41" s="154">
        <f t="shared" si="45"/>
        <v>15.42</v>
      </c>
      <c r="O41" s="326">
        <v>15.42</v>
      </c>
      <c r="P41" s="327">
        <v>0</v>
      </c>
      <c r="Q41" s="253">
        <v>0</v>
      </c>
    </row>
    <row r="42" spans="2:17" x14ac:dyDescent="0.25">
      <c r="B42" s="558" t="s">
        <v>117</v>
      </c>
      <c r="C42" s="559" t="s">
        <v>13</v>
      </c>
      <c r="D42" s="149">
        <f t="shared" si="1"/>
        <v>0</v>
      </c>
      <c r="E42" s="150">
        <f t="shared" si="42"/>
        <v>0</v>
      </c>
      <c r="F42" s="325">
        <v>0</v>
      </c>
      <c r="G42" s="326">
        <v>0</v>
      </c>
      <c r="H42" s="595">
        <v>0</v>
      </c>
      <c r="I42" s="150">
        <f t="shared" si="43"/>
        <v>0</v>
      </c>
      <c r="J42" s="325">
        <v>0</v>
      </c>
      <c r="K42" s="326">
        <v>0</v>
      </c>
      <c r="L42" s="595">
        <v>0</v>
      </c>
      <c r="M42" s="331">
        <v>0</v>
      </c>
      <c r="N42" s="154">
        <f t="shared" si="45"/>
        <v>0</v>
      </c>
      <c r="O42" s="326">
        <v>0</v>
      </c>
      <c r="P42" s="327">
        <v>0</v>
      </c>
      <c r="Q42" s="253">
        <v>0</v>
      </c>
    </row>
    <row r="43" spans="2:17" x14ac:dyDescent="0.25">
      <c r="B43" s="556" t="s">
        <v>120</v>
      </c>
      <c r="C43" s="560" t="s">
        <v>15</v>
      </c>
      <c r="D43" s="149">
        <f t="shared" si="1"/>
        <v>22389.467380000002</v>
      </c>
      <c r="E43" s="150">
        <f t="shared" si="42"/>
        <v>8741.9369600000027</v>
      </c>
      <c r="F43" s="151">
        <f>SUM(F44:F49)</f>
        <v>416.25989000000004</v>
      </c>
      <c r="G43" s="152">
        <f>SUM(G44:G49)</f>
        <v>1146.62237</v>
      </c>
      <c r="H43" s="493">
        <f>SUM(H44:H49)</f>
        <v>7179.0547000000024</v>
      </c>
      <c r="I43" s="150">
        <f t="shared" si="43"/>
        <v>12236.633695</v>
      </c>
      <c r="J43" s="151">
        <f t="shared" ref="J43:Q43" si="46">SUM(J44:J49)</f>
        <v>8988.5247500000023</v>
      </c>
      <c r="K43" s="152">
        <f t="shared" si="46"/>
        <v>2458.3158649999996</v>
      </c>
      <c r="L43" s="493">
        <f t="shared" si="46"/>
        <v>789.79307999999969</v>
      </c>
      <c r="M43" s="150">
        <f t="shared" si="46"/>
        <v>1410.8967249999998</v>
      </c>
      <c r="N43" s="154">
        <f t="shared" si="45"/>
        <v>0</v>
      </c>
      <c r="O43" s="152">
        <f t="shared" si="46"/>
        <v>0</v>
      </c>
      <c r="P43" s="153">
        <f t="shared" si="46"/>
        <v>0</v>
      </c>
      <c r="Q43" s="150">
        <f t="shared" si="46"/>
        <v>0</v>
      </c>
    </row>
    <row r="44" spans="2:17" x14ac:dyDescent="0.25">
      <c r="B44" s="558" t="s">
        <v>122</v>
      </c>
      <c r="C44" s="559" t="s">
        <v>17</v>
      </c>
      <c r="D44" s="149">
        <f t="shared" si="1"/>
        <v>2489.3954100000001</v>
      </c>
      <c r="E44" s="150">
        <f t="shared" si="42"/>
        <v>908.86201000000005</v>
      </c>
      <c r="F44" s="325">
        <v>1.1444799999999999</v>
      </c>
      <c r="G44" s="326">
        <v>681.71564999999998</v>
      </c>
      <c r="H44" s="595">
        <v>226.00188</v>
      </c>
      <c r="I44" s="150">
        <f t="shared" si="43"/>
        <v>1580.5333999999998</v>
      </c>
      <c r="J44" s="325">
        <v>973.84266999999988</v>
      </c>
      <c r="K44" s="326">
        <v>544.40534999999988</v>
      </c>
      <c r="L44" s="595">
        <v>62.285380000000004</v>
      </c>
      <c r="M44" s="331">
        <v>0</v>
      </c>
      <c r="N44" s="154">
        <f t="shared" si="45"/>
        <v>0</v>
      </c>
      <c r="O44" s="326">
        <v>0</v>
      </c>
      <c r="P44" s="327">
        <v>0</v>
      </c>
      <c r="Q44" s="253">
        <v>0</v>
      </c>
    </row>
    <row r="45" spans="2:17" x14ac:dyDescent="0.25">
      <c r="B45" s="558" t="s">
        <v>124</v>
      </c>
      <c r="C45" s="559" t="s">
        <v>598</v>
      </c>
      <c r="D45" s="149">
        <f t="shared" si="1"/>
        <v>243.98789999999994</v>
      </c>
      <c r="E45" s="150">
        <f t="shared" si="42"/>
        <v>36.309280000000001</v>
      </c>
      <c r="F45" s="325">
        <v>10.126199999999999</v>
      </c>
      <c r="G45" s="326">
        <v>4.0546799999999994</v>
      </c>
      <c r="H45" s="595">
        <v>22.128399999999999</v>
      </c>
      <c r="I45" s="150">
        <f t="shared" si="43"/>
        <v>207.67861999999994</v>
      </c>
      <c r="J45" s="325">
        <v>8.9644600000000008</v>
      </c>
      <c r="K45" s="326">
        <v>184.89928999999995</v>
      </c>
      <c r="L45" s="595">
        <v>13.814869999999996</v>
      </c>
      <c r="M45" s="331">
        <v>0</v>
      </c>
      <c r="N45" s="154">
        <f t="shared" si="45"/>
        <v>0</v>
      </c>
      <c r="O45" s="326">
        <v>0</v>
      </c>
      <c r="P45" s="327">
        <v>0</v>
      </c>
      <c r="Q45" s="253">
        <v>0</v>
      </c>
    </row>
    <row r="46" spans="2:17" x14ac:dyDescent="0.25">
      <c r="B46" s="558" t="s">
        <v>125</v>
      </c>
      <c r="C46" s="559" t="s">
        <v>23</v>
      </c>
      <c r="D46" s="149">
        <f t="shared" si="1"/>
        <v>15917.175205000005</v>
      </c>
      <c r="E46" s="150">
        <f t="shared" si="42"/>
        <v>6802.4827500000019</v>
      </c>
      <c r="F46" s="325">
        <v>0</v>
      </c>
      <c r="G46" s="326">
        <v>0</v>
      </c>
      <c r="H46" s="595">
        <v>6802.4827500000019</v>
      </c>
      <c r="I46" s="150">
        <f t="shared" si="43"/>
        <v>7703.7957300000025</v>
      </c>
      <c r="J46" s="325">
        <v>7691.3923100000029</v>
      </c>
      <c r="K46" s="326">
        <v>12.403419999999999</v>
      </c>
      <c r="L46" s="595">
        <v>0</v>
      </c>
      <c r="M46" s="331">
        <v>1410.8967249999998</v>
      </c>
      <c r="N46" s="154">
        <f t="shared" si="45"/>
        <v>0</v>
      </c>
      <c r="O46" s="326">
        <v>0</v>
      </c>
      <c r="P46" s="327">
        <v>0</v>
      </c>
      <c r="Q46" s="253">
        <v>0</v>
      </c>
    </row>
    <row r="47" spans="2:17" x14ac:dyDescent="0.25">
      <c r="B47" s="558" t="s">
        <v>613</v>
      </c>
      <c r="C47" s="559" t="s">
        <v>25</v>
      </c>
      <c r="D47" s="149">
        <f t="shared" si="1"/>
        <v>0</v>
      </c>
      <c r="E47" s="150">
        <f t="shared" si="42"/>
        <v>0</v>
      </c>
      <c r="F47" s="325">
        <v>0</v>
      </c>
      <c r="G47" s="326">
        <v>0</v>
      </c>
      <c r="H47" s="595">
        <v>0</v>
      </c>
      <c r="I47" s="150">
        <f t="shared" si="43"/>
        <v>0</v>
      </c>
      <c r="J47" s="325">
        <v>0</v>
      </c>
      <c r="K47" s="326">
        <v>0</v>
      </c>
      <c r="L47" s="595">
        <v>0</v>
      </c>
      <c r="M47" s="331">
        <v>0</v>
      </c>
      <c r="N47" s="154">
        <f t="shared" si="45"/>
        <v>0</v>
      </c>
      <c r="O47" s="326">
        <v>0</v>
      </c>
      <c r="P47" s="327">
        <v>0</v>
      </c>
      <c r="Q47" s="253">
        <v>0</v>
      </c>
    </row>
    <row r="48" spans="2:17" x14ac:dyDescent="0.25">
      <c r="B48" s="558" t="s">
        <v>614</v>
      </c>
      <c r="C48" s="559" t="s">
        <v>27</v>
      </c>
      <c r="D48" s="149">
        <f t="shared" si="1"/>
        <v>0</v>
      </c>
      <c r="E48" s="150">
        <f t="shared" si="42"/>
        <v>0</v>
      </c>
      <c r="F48" s="325">
        <v>0</v>
      </c>
      <c r="G48" s="326">
        <v>0</v>
      </c>
      <c r="H48" s="595">
        <v>0</v>
      </c>
      <c r="I48" s="150">
        <f t="shared" si="43"/>
        <v>0</v>
      </c>
      <c r="J48" s="325">
        <v>0</v>
      </c>
      <c r="K48" s="326">
        <v>0</v>
      </c>
      <c r="L48" s="595">
        <v>0</v>
      </c>
      <c r="M48" s="331">
        <v>0</v>
      </c>
      <c r="N48" s="154">
        <f t="shared" si="45"/>
        <v>0</v>
      </c>
      <c r="O48" s="326">
        <v>0</v>
      </c>
      <c r="P48" s="327">
        <v>0</v>
      </c>
      <c r="Q48" s="253">
        <v>0</v>
      </c>
    </row>
    <row r="49" spans="2:17" ht="38.25" x14ac:dyDescent="0.25">
      <c r="B49" s="558" t="s">
        <v>615</v>
      </c>
      <c r="C49" s="559" t="s">
        <v>602</v>
      </c>
      <c r="D49" s="149">
        <f t="shared" si="1"/>
        <v>3738.9088649999999</v>
      </c>
      <c r="E49" s="150">
        <f t="shared" si="42"/>
        <v>994.2829200000001</v>
      </c>
      <c r="F49" s="325">
        <v>404.98921000000001</v>
      </c>
      <c r="G49" s="326">
        <v>460.8520400000001</v>
      </c>
      <c r="H49" s="595">
        <v>128.44166999999999</v>
      </c>
      <c r="I49" s="150">
        <f t="shared" si="43"/>
        <v>2744.6259449999998</v>
      </c>
      <c r="J49" s="325">
        <v>314.32531000000006</v>
      </c>
      <c r="K49" s="326">
        <v>1716.6078049999999</v>
      </c>
      <c r="L49" s="595">
        <v>713.69282999999973</v>
      </c>
      <c r="M49" s="331">
        <v>0</v>
      </c>
      <c r="N49" s="154">
        <f t="shared" si="45"/>
        <v>0</v>
      </c>
      <c r="O49" s="326">
        <v>0</v>
      </c>
      <c r="P49" s="327">
        <v>0</v>
      </c>
      <c r="Q49" s="253">
        <v>0</v>
      </c>
    </row>
    <row r="50" spans="2:17" x14ac:dyDescent="0.25">
      <c r="B50" s="556" t="s">
        <v>294</v>
      </c>
      <c r="C50" s="562" t="s">
        <v>31</v>
      </c>
      <c r="D50" s="149">
        <f t="shared" si="1"/>
        <v>695.53281000000015</v>
      </c>
      <c r="E50" s="150">
        <f t="shared" si="42"/>
        <v>74.3215</v>
      </c>
      <c r="F50" s="151">
        <f>SUM(F51:F52)</f>
        <v>67.525679999999994</v>
      </c>
      <c r="G50" s="152">
        <f>SUM(G51:G52)</f>
        <v>1.4579299999999997</v>
      </c>
      <c r="H50" s="493">
        <f>SUM(H51:H52)</f>
        <v>5.3378900000000007</v>
      </c>
      <c r="I50" s="150">
        <f t="shared" si="43"/>
        <v>621.21131000000014</v>
      </c>
      <c r="J50" s="151">
        <f t="shared" ref="J50:Q50" si="47">SUM(J51:J52)</f>
        <v>171.58024000000003</v>
      </c>
      <c r="K50" s="152">
        <f t="shared" si="47"/>
        <v>435.72807000000012</v>
      </c>
      <c r="L50" s="493">
        <f t="shared" si="47"/>
        <v>13.903</v>
      </c>
      <c r="M50" s="150">
        <f t="shared" si="47"/>
        <v>0</v>
      </c>
      <c r="N50" s="154">
        <f t="shared" si="45"/>
        <v>0</v>
      </c>
      <c r="O50" s="152">
        <f t="shared" si="47"/>
        <v>0</v>
      </c>
      <c r="P50" s="153">
        <f t="shared" si="47"/>
        <v>0</v>
      </c>
      <c r="Q50" s="150">
        <f t="shared" si="47"/>
        <v>0</v>
      </c>
    </row>
    <row r="51" spans="2:17" ht="51.75" x14ac:dyDescent="0.25">
      <c r="B51" s="558" t="s">
        <v>296</v>
      </c>
      <c r="C51" s="563" t="s">
        <v>33</v>
      </c>
      <c r="D51" s="149">
        <f t="shared" si="1"/>
        <v>624.33727000000022</v>
      </c>
      <c r="E51" s="150">
        <f t="shared" si="42"/>
        <v>74.3215</v>
      </c>
      <c r="F51" s="325">
        <v>67.525679999999994</v>
      </c>
      <c r="G51" s="326">
        <v>1.4579299999999997</v>
      </c>
      <c r="H51" s="595">
        <v>5.3378900000000007</v>
      </c>
      <c r="I51" s="150">
        <f t="shared" si="43"/>
        <v>550.0157700000002</v>
      </c>
      <c r="J51" s="325">
        <v>156.95374000000004</v>
      </c>
      <c r="K51" s="326">
        <v>379.15903000000014</v>
      </c>
      <c r="L51" s="595">
        <v>13.903</v>
      </c>
      <c r="M51" s="331">
        <v>0</v>
      </c>
      <c r="N51" s="154">
        <f t="shared" si="45"/>
        <v>0</v>
      </c>
      <c r="O51" s="326">
        <v>0</v>
      </c>
      <c r="P51" s="327">
        <v>0</v>
      </c>
      <c r="Q51" s="253">
        <v>0</v>
      </c>
    </row>
    <row r="52" spans="2:17" x14ac:dyDescent="0.25">
      <c r="B52" s="558" t="s">
        <v>297</v>
      </c>
      <c r="C52" s="563" t="s">
        <v>35</v>
      </c>
      <c r="D52" s="149">
        <f t="shared" si="1"/>
        <v>71.195539999999966</v>
      </c>
      <c r="E52" s="150">
        <f t="shared" si="42"/>
        <v>0</v>
      </c>
      <c r="F52" s="325">
        <v>0</v>
      </c>
      <c r="G52" s="326">
        <v>0</v>
      </c>
      <c r="H52" s="595">
        <v>0</v>
      </c>
      <c r="I52" s="150">
        <f t="shared" si="43"/>
        <v>71.195539999999966</v>
      </c>
      <c r="J52" s="325">
        <v>14.6265</v>
      </c>
      <c r="K52" s="326">
        <v>56.569039999999966</v>
      </c>
      <c r="L52" s="595">
        <v>0</v>
      </c>
      <c r="M52" s="331">
        <v>0</v>
      </c>
      <c r="N52" s="154">
        <f t="shared" si="45"/>
        <v>0</v>
      </c>
      <c r="O52" s="326">
        <v>0</v>
      </c>
      <c r="P52" s="327">
        <v>0</v>
      </c>
      <c r="Q52" s="253">
        <v>0</v>
      </c>
    </row>
    <row r="53" spans="2:17" x14ac:dyDescent="0.25">
      <c r="B53" s="556" t="s">
        <v>299</v>
      </c>
      <c r="C53" s="562" t="s">
        <v>37</v>
      </c>
      <c r="D53" s="149">
        <f t="shared" si="1"/>
        <v>98.068889999999996</v>
      </c>
      <c r="E53" s="150">
        <f t="shared" si="42"/>
        <v>48.00808</v>
      </c>
      <c r="F53" s="151">
        <f>SUM(F54:F58)</f>
        <v>18.776289999999999</v>
      </c>
      <c r="G53" s="152">
        <f>SUM(G54:G58)</f>
        <v>18.641639999999999</v>
      </c>
      <c r="H53" s="493">
        <f>SUM(H54:H58)</f>
        <v>10.59015</v>
      </c>
      <c r="I53" s="150">
        <f t="shared" si="43"/>
        <v>46.978180000000002</v>
      </c>
      <c r="J53" s="151">
        <f t="shared" ref="J53:Q53" si="48">SUM(J54:J58)</f>
        <v>0.72645000000000004</v>
      </c>
      <c r="K53" s="152">
        <f t="shared" si="48"/>
        <v>46.251730000000002</v>
      </c>
      <c r="L53" s="493">
        <f t="shared" si="48"/>
        <v>0</v>
      </c>
      <c r="M53" s="150">
        <f t="shared" si="48"/>
        <v>0</v>
      </c>
      <c r="N53" s="154">
        <f t="shared" si="45"/>
        <v>3.08263</v>
      </c>
      <c r="O53" s="152">
        <f t="shared" si="48"/>
        <v>3.08263</v>
      </c>
      <c r="P53" s="153">
        <f t="shared" si="48"/>
        <v>0</v>
      </c>
      <c r="Q53" s="150">
        <f t="shared" si="48"/>
        <v>0</v>
      </c>
    </row>
    <row r="54" spans="2:17" x14ac:dyDescent="0.25">
      <c r="B54" s="558" t="s">
        <v>300</v>
      </c>
      <c r="C54" s="563" t="s">
        <v>39</v>
      </c>
      <c r="D54" s="149">
        <f t="shared" si="1"/>
        <v>0</v>
      </c>
      <c r="E54" s="147">
        <f t="shared" si="42"/>
        <v>0</v>
      </c>
      <c r="F54" s="596">
        <v>0</v>
      </c>
      <c r="G54" s="597">
        <v>0</v>
      </c>
      <c r="H54" s="598">
        <v>0</v>
      </c>
      <c r="I54" s="147">
        <f t="shared" si="43"/>
        <v>0</v>
      </c>
      <c r="J54" s="596">
        <v>0</v>
      </c>
      <c r="K54" s="597">
        <v>0</v>
      </c>
      <c r="L54" s="598">
        <v>0</v>
      </c>
      <c r="M54" s="599">
        <v>0</v>
      </c>
      <c r="N54" s="566">
        <f t="shared" si="45"/>
        <v>0</v>
      </c>
      <c r="O54" s="597">
        <v>0</v>
      </c>
      <c r="P54" s="600">
        <v>0</v>
      </c>
      <c r="Q54" s="253">
        <v>0</v>
      </c>
    </row>
    <row r="55" spans="2:17" x14ac:dyDescent="0.25">
      <c r="B55" s="558" t="s">
        <v>302</v>
      </c>
      <c r="C55" s="567" t="s">
        <v>42</v>
      </c>
      <c r="D55" s="149">
        <f t="shared" si="1"/>
        <v>0</v>
      </c>
      <c r="E55" s="147">
        <f t="shared" si="42"/>
        <v>0</v>
      </c>
      <c r="F55" s="596">
        <v>0</v>
      </c>
      <c r="G55" s="597">
        <v>0</v>
      </c>
      <c r="H55" s="598">
        <v>0</v>
      </c>
      <c r="I55" s="147">
        <f t="shared" si="43"/>
        <v>0</v>
      </c>
      <c r="J55" s="596">
        <v>0</v>
      </c>
      <c r="K55" s="597">
        <v>0</v>
      </c>
      <c r="L55" s="598">
        <v>0</v>
      </c>
      <c r="M55" s="599">
        <v>0</v>
      </c>
      <c r="N55" s="566">
        <f t="shared" si="45"/>
        <v>0</v>
      </c>
      <c r="O55" s="597">
        <v>0</v>
      </c>
      <c r="P55" s="600">
        <v>0</v>
      </c>
      <c r="Q55" s="253">
        <v>0</v>
      </c>
    </row>
    <row r="56" spans="2:17" x14ac:dyDescent="0.25">
      <c r="B56" s="558" t="s">
        <v>616</v>
      </c>
      <c r="C56" s="567" t="s">
        <v>45</v>
      </c>
      <c r="D56" s="149">
        <f t="shared" si="1"/>
        <v>0</v>
      </c>
      <c r="E56" s="147">
        <f t="shared" si="42"/>
        <v>0</v>
      </c>
      <c r="F56" s="596">
        <v>0</v>
      </c>
      <c r="G56" s="597">
        <v>0</v>
      </c>
      <c r="H56" s="598">
        <v>0</v>
      </c>
      <c r="I56" s="147">
        <f t="shared" si="43"/>
        <v>0</v>
      </c>
      <c r="J56" s="596">
        <v>0</v>
      </c>
      <c r="K56" s="597">
        <v>0</v>
      </c>
      <c r="L56" s="598">
        <v>0</v>
      </c>
      <c r="M56" s="599">
        <v>0</v>
      </c>
      <c r="N56" s="566">
        <f t="shared" si="45"/>
        <v>0</v>
      </c>
      <c r="O56" s="597">
        <v>0</v>
      </c>
      <c r="P56" s="600">
        <v>0</v>
      </c>
      <c r="Q56" s="253">
        <v>0</v>
      </c>
    </row>
    <row r="57" spans="2:17" ht="26.25" x14ac:dyDescent="0.25">
      <c r="B57" s="558" t="s">
        <v>617</v>
      </c>
      <c r="C57" s="567" t="s">
        <v>47</v>
      </c>
      <c r="D57" s="149">
        <f t="shared" si="1"/>
        <v>0</v>
      </c>
      <c r="E57" s="147">
        <f t="shared" si="42"/>
        <v>0</v>
      </c>
      <c r="F57" s="596">
        <v>0</v>
      </c>
      <c r="G57" s="597">
        <v>0</v>
      </c>
      <c r="H57" s="598">
        <v>0</v>
      </c>
      <c r="I57" s="147">
        <f t="shared" si="43"/>
        <v>0</v>
      </c>
      <c r="J57" s="596">
        <v>0</v>
      </c>
      <c r="K57" s="597">
        <v>0</v>
      </c>
      <c r="L57" s="598">
        <v>0</v>
      </c>
      <c r="M57" s="599">
        <v>0</v>
      </c>
      <c r="N57" s="566">
        <f t="shared" si="45"/>
        <v>0</v>
      </c>
      <c r="O57" s="597">
        <v>0</v>
      </c>
      <c r="P57" s="600">
        <v>0</v>
      </c>
      <c r="Q57" s="253">
        <v>0</v>
      </c>
    </row>
    <row r="58" spans="2:17" ht="26.25" x14ac:dyDescent="0.25">
      <c r="B58" s="558" t="s">
        <v>618</v>
      </c>
      <c r="C58" s="567" t="s">
        <v>608</v>
      </c>
      <c r="D58" s="149">
        <f t="shared" si="1"/>
        <v>98.068889999999996</v>
      </c>
      <c r="E58" s="147">
        <f t="shared" si="42"/>
        <v>48.00808</v>
      </c>
      <c r="F58" s="596">
        <v>18.776289999999999</v>
      </c>
      <c r="G58" s="597">
        <v>18.641639999999999</v>
      </c>
      <c r="H58" s="598">
        <v>10.59015</v>
      </c>
      <c r="I58" s="147">
        <f t="shared" si="43"/>
        <v>46.978180000000002</v>
      </c>
      <c r="J58" s="596">
        <v>0.72645000000000004</v>
      </c>
      <c r="K58" s="597">
        <v>46.251730000000002</v>
      </c>
      <c r="L58" s="598">
        <v>0</v>
      </c>
      <c r="M58" s="599">
        <v>0</v>
      </c>
      <c r="N58" s="566">
        <f t="shared" si="45"/>
        <v>3.08263</v>
      </c>
      <c r="O58" s="597">
        <v>3.08263</v>
      </c>
      <c r="P58" s="600">
        <v>0</v>
      </c>
      <c r="Q58" s="253">
        <v>0</v>
      </c>
    </row>
    <row r="59" spans="2:17" x14ac:dyDescent="0.25">
      <c r="B59" s="556" t="s">
        <v>304</v>
      </c>
      <c r="C59" s="570" t="s">
        <v>53</v>
      </c>
      <c r="D59" s="350">
        <f t="shared" si="1"/>
        <v>286.00371000000001</v>
      </c>
      <c r="E59" s="571">
        <f t="shared" si="42"/>
        <v>0</v>
      </c>
      <c r="F59" s="572">
        <f>SUM(F60:F61)</f>
        <v>0</v>
      </c>
      <c r="G59" s="573">
        <f>SUM(G60:G61)</f>
        <v>0</v>
      </c>
      <c r="H59" s="574">
        <f>SUM(H60:H61)</f>
        <v>0</v>
      </c>
      <c r="I59" s="571">
        <f t="shared" si="43"/>
        <v>212.91755000000001</v>
      </c>
      <c r="J59" s="572">
        <f t="shared" ref="J59:Q59" si="49">SUM(J60:J61)</f>
        <v>195.61754999999999</v>
      </c>
      <c r="K59" s="573">
        <f t="shared" si="49"/>
        <v>0</v>
      </c>
      <c r="L59" s="574">
        <f t="shared" si="49"/>
        <v>17.3</v>
      </c>
      <c r="M59" s="571">
        <f t="shared" si="49"/>
        <v>52.424999999999997</v>
      </c>
      <c r="N59" s="575">
        <f t="shared" si="45"/>
        <v>20.661159999999999</v>
      </c>
      <c r="O59" s="573">
        <f t="shared" si="49"/>
        <v>20.661159999999999</v>
      </c>
      <c r="P59" s="601">
        <f t="shared" si="49"/>
        <v>0</v>
      </c>
      <c r="Q59" s="571">
        <f t="shared" si="49"/>
        <v>0</v>
      </c>
    </row>
    <row r="60" spans="2:17" x14ac:dyDescent="0.25">
      <c r="B60" s="576" t="s">
        <v>306</v>
      </c>
      <c r="C60" s="577" t="s">
        <v>55</v>
      </c>
      <c r="D60" s="311">
        <f t="shared" si="1"/>
        <v>20.661159999999999</v>
      </c>
      <c r="E60" s="309">
        <f t="shared" si="42"/>
        <v>0</v>
      </c>
      <c r="F60" s="602">
        <v>0</v>
      </c>
      <c r="G60" s="603">
        <v>0</v>
      </c>
      <c r="H60" s="604">
        <v>0</v>
      </c>
      <c r="I60" s="309">
        <f t="shared" si="43"/>
        <v>0</v>
      </c>
      <c r="J60" s="602">
        <v>0</v>
      </c>
      <c r="K60" s="603">
        <v>0</v>
      </c>
      <c r="L60" s="604">
        <v>0</v>
      </c>
      <c r="M60" s="605">
        <v>0</v>
      </c>
      <c r="N60" s="580">
        <f t="shared" si="45"/>
        <v>20.661159999999999</v>
      </c>
      <c r="O60" s="603">
        <v>20.661159999999999</v>
      </c>
      <c r="P60" s="606">
        <v>0</v>
      </c>
      <c r="Q60" s="253">
        <v>0</v>
      </c>
    </row>
    <row r="61" spans="2:17" ht="26.25" x14ac:dyDescent="0.25">
      <c r="B61" s="576" t="s">
        <v>308</v>
      </c>
      <c r="C61" s="581" t="s">
        <v>57</v>
      </c>
      <c r="D61" s="350">
        <f t="shared" si="1"/>
        <v>265.34255000000002</v>
      </c>
      <c r="E61" s="571">
        <f t="shared" si="42"/>
        <v>0</v>
      </c>
      <c r="F61" s="607">
        <v>0</v>
      </c>
      <c r="G61" s="608">
        <v>0</v>
      </c>
      <c r="H61" s="609">
        <v>0</v>
      </c>
      <c r="I61" s="571">
        <f t="shared" si="43"/>
        <v>212.91755000000001</v>
      </c>
      <c r="J61" s="607">
        <v>195.61754999999999</v>
      </c>
      <c r="K61" s="608">
        <v>0</v>
      </c>
      <c r="L61" s="609">
        <v>17.3</v>
      </c>
      <c r="M61" s="610">
        <v>52.424999999999997</v>
      </c>
      <c r="N61" s="575">
        <f t="shared" si="45"/>
        <v>0</v>
      </c>
      <c r="O61" s="608">
        <v>0</v>
      </c>
      <c r="P61" s="611">
        <v>0</v>
      </c>
      <c r="Q61" s="253">
        <v>0</v>
      </c>
    </row>
    <row r="62" spans="2:17" x14ac:dyDescent="0.25">
      <c r="B62" s="582" t="s">
        <v>310</v>
      </c>
      <c r="C62" s="583" t="s">
        <v>609</v>
      </c>
      <c r="D62" s="350">
        <f t="shared" si="1"/>
        <v>39.44961</v>
      </c>
      <c r="E62" s="571">
        <f t="shared" si="42"/>
        <v>0</v>
      </c>
      <c r="F62" s="572">
        <f>SUM(F63:F65)</f>
        <v>0</v>
      </c>
      <c r="G62" s="573">
        <f>SUM(G63:G65)</f>
        <v>0</v>
      </c>
      <c r="H62" s="574">
        <f>SUM(H63:H65)</f>
        <v>0</v>
      </c>
      <c r="I62" s="571">
        <f t="shared" si="43"/>
        <v>2.3639999999999999</v>
      </c>
      <c r="J62" s="572">
        <f t="shared" ref="J62:Q62" si="50">SUM(J63:J65)</f>
        <v>0</v>
      </c>
      <c r="K62" s="573">
        <f t="shared" si="50"/>
        <v>2.3639999999999999</v>
      </c>
      <c r="L62" s="574">
        <f t="shared" si="50"/>
        <v>0</v>
      </c>
      <c r="M62" s="571">
        <f t="shared" si="50"/>
        <v>0</v>
      </c>
      <c r="N62" s="575">
        <f t="shared" si="45"/>
        <v>37.085610000000003</v>
      </c>
      <c r="O62" s="573">
        <f t="shared" si="50"/>
        <v>37.085610000000003</v>
      </c>
      <c r="P62" s="601">
        <f t="shared" si="50"/>
        <v>0</v>
      </c>
      <c r="Q62" s="571">
        <f t="shared" si="50"/>
        <v>0</v>
      </c>
    </row>
    <row r="63" spans="2:17" x14ac:dyDescent="0.25">
      <c r="B63" s="584" t="s">
        <v>312</v>
      </c>
      <c r="C63" s="585" t="s">
        <v>1368</v>
      </c>
      <c r="D63" s="350">
        <f t="shared" si="1"/>
        <v>1.4039999999999999</v>
      </c>
      <c r="E63" s="571">
        <f t="shared" si="42"/>
        <v>0</v>
      </c>
      <c r="F63" s="607">
        <v>0</v>
      </c>
      <c r="G63" s="608">
        <v>0</v>
      </c>
      <c r="H63" s="609">
        <v>0</v>
      </c>
      <c r="I63" s="571">
        <f t="shared" si="43"/>
        <v>1.4039999999999999</v>
      </c>
      <c r="J63" s="607">
        <v>0</v>
      </c>
      <c r="K63" s="608">
        <v>1.4039999999999999</v>
      </c>
      <c r="L63" s="609">
        <v>0</v>
      </c>
      <c r="M63" s="610">
        <v>0</v>
      </c>
      <c r="N63" s="575">
        <f t="shared" si="45"/>
        <v>0</v>
      </c>
      <c r="O63" s="608">
        <v>0</v>
      </c>
      <c r="P63" s="611">
        <v>0</v>
      </c>
      <c r="Q63" s="253">
        <v>0</v>
      </c>
    </row>
    <row r="64" spans="2:17" x14ac:dyDescent="0.25">
      <c r="B64" s="584" t="s">
        <v>619</v>
      </c>
      <c r="C64" s="585" t="s">
        <v>49</v>
      </c>
      <c r="D64" s="350">
        <f t="shared" si="1"/>
        <v>38.045610000000003</v>
      </c>
      <c r="E64" s="571">
        <f t="shared" si="42"/>
        <v>0</v>
      </c>
      <c r="F64" s="607">
        <v>0</v>
      </c>
      <c r="G64" s="608">
        <v>0</v>
      </c>
      <c r="H64" s="609">
        <v>0</v>
      </c>
      <c r="I64" s="571">
        <f t="shared" si="43"/>
        <v>0.96</v>
      </c>
      <c r="J64" s="607">
        <v>0</v>
      </c>
      <c r="K64" s="608">
        <v>0.96</v>
      </c>
      <c r="L64" s="609">
        <v>0</v>
      </c>
      <c r="M64" s="610">
        <v>0</v>
      </c>
      <c r="N64" s="575">
        <f t="shared" si="45"/>
        <v>37.085610000000003</v>
      </c>
      <c r="O64" s="608">
        <v>37.085610000000003</v>
      </c>
      <c r="P64" s="611">
        <v>0</v>
      </c>
      <c r="Q64" s="253">
        <v>0</v>
      </c>
    </row>
    <row r="65" spans="2:18" x14ac:dyDescent="0.25">
      <c r="B65" s="586" t="s">
        <v>620</v>
      </c>
      <c r="C65" s="587" t="s">
        <v>1369</v>
      </c>
      <c r="D65" s="588">
        <f t="shared" si="1"/>
        <v>0</v>
      </c>
      <c r="E65" s="589">
        <f t="shared" si="42"/>
        <v>0</v>
      </c>
      <c r="F65" s="612">
        <v>0</v>
      </c>
      <c r="G65" s="613">
        <v>0</v>
      </c>
      <c r="H65" s="614">
        <v>0</v>
      </c>
      <c r="I65" s="589">
        <f t="shared" si="43"/>
        <v>0</v>
      </c>
      <c r="J65" s="612">
        <v>0</v>
      </c>
      <c r="K65" s="613">
        <v>0</v>
      </c>
      <c r="L65" s="614">
        <v>0</v>
      </c>
      <c r="M65" s="615">
        <v>0</v>
      </c>
      <c r="N65" s="593">
        <f t="shared" si="45"/>
        <v>0</v>
      </c>
      <c r="O65" s="613">
        <v>0</v>
      </c>
      <c r="P65" s="616">
        <v>0</v>
      </c>
      <c r="Q65" s="617">
        <v>0</v>
      </c>
    </row>
    <row r="66" spans="2:18" x14ac:dyDescent="0.25">
      <c r="B66" s="549" t="s">
        <v>129</v>
      </c>
      <c r="C66" s="549" t="s">
        <v>621</v>
      </c>
      <c r="D66" s="139">
        <f t="shared" ref="D66:Q66" si="51">D67+D71+D78+D81+D87+D90</f>
        <v>40.290489999999998</v>
      </c>
      <c r="E66" s="550">
        <f t="shared" si="51"/>
        <v>10.756138488966933</v>
      </c>
      <c r="F66" s="551">
        <f t="shared" si="51"/>
        <v>0.66872143023361486</v>
      </c>
      <c r="G66" s="552">
        <f t="shared" si="51"/>
        <v>1.2458127702422011</v>
      </c>
      <c r="H66" s="553">
        <f t="shared" si="51"/>
        <v>8.8416042884911157</v>
      </c>
      <c r="I66" s="550">
        <f t="shared" si="51"/>
        <v>25.591361098613593</v>
      </c>
      <c r="J66" s="551">
        <f t="shared" si="51"/>
        <v>13.171235230386202</v>
      </c>
      <c r="K66" s="552">
        <f t="shared" si="51"/>
        <v>8.155051791036497</v>
      </c>
      <c r="L66" s="553">
        <f t="shared" si="51"/>
        <v>4.2650740771908939</v>
      </c>
      <c r="M66" s="550">
        <f t="shared" si="51"/>
        <v>3.730454785726478</v>
      </c>
      <c r="N66" s="554">
        <f t="shared" si="51"/>
        <v>5.5577014865811153E-2</v>
      </c>
      <c r="O66" s="552">
        <f t="shared" si="51"/>
        <v>5.5577014865811153E-2</v>
      </c>
      <c r="P66" s="555">
        <f t="shared" si="51"/>
        <v>0</v>
      </c>
      <c r="Q66" s="550">
        <f t="shared" si="51"/>
        <v>0.15695861182718618</v>
      </c>
      <c r="R66" s="618"/>
    </row>
    <row r="67" spans="2:18" x14ac:dyDescent="0.25">
      <c r="B67" s="556" t="s">
        <v>131</v>
      </c>
      <c r="C67" s="557" t="s">
        <v>8</v>
      </c>
      <c r="D67" s="149">
        <f>SUM(D68:D70)</f>
        <v>0</v>
      </c>
      <c r="E67" s="150">
        <f t="shared" ref="E67:E93" si="52">SUM(F67:H67)</f>
        <v>0</v>
      </c>
      <c r="F67" s="151">
        <f>SUM(F68:F70)</f>
        <v>0</v>
      </c>
      <c r="G67" s="152">
        <f>SUM(G68:G70)</f>
        <v>0</v>
      </c>
      <c r="H67" s="493">
        <f>SUM(H68:H70)</f>
        <v>0</v>
      </c>
      <c r="I67" s="150">
        <f t="shared" ref="I67:I93" si="53">SUM(J67:L67)</f>
        <v>0</v>
      </c>
      <c r="J67" s="151">
        <f t="shared" ref="J67:Q67" si="54">SUM(J68:J70)</f>
        <v>0</v>
      </c>
      <c r="K67" s="152">
        <f t="shared" si="54"/>
        <v>0</v>
      </c>
      <c r="L67" s="493">
        <f t="shared" si="54"/>
        <v>0</v>
      </c>
      <c r="M67" s="150">
        <f t="shared" si="54"/>
        <v>0</v>
      </c>
      <c r="N67" s="154">
        <f t="shared" ref="N67:N93" si="55">SUM(O67:P67)</f>
        <v>0</v>
      </c>
      <c r="O67" s="152">
        <f t="shared" si="54"/>
        <v>0</v>
      </c>
      <c r="P67" s="153">
        <f t="shared" si="54"/>
        <v>0</v>
      </c>
      <c r="Q67" s="150">
        <f t="shared" si="54"/>
        <v>0</v>
      </c>
    </row>
    <row r="68" spans="2:18" x14ac:dyDescent="0.25">
      <c r="B68" s="558" t="s">
        <v>406</v>
      </c>
      <c r="C68" s="559" t="s">
        <v>10</v>
      </c>
      <c r="D68" s="328">
        <v>0</v>
      </c>
      <c r="E68" s="324">
        <f t="shared" si="52"/>
        <v>0</v>
      </c>
      <c r="F68" s="378">
        <f t="shared" ref="F68:H70" si="56">IFERROR($D68*F95/100, 0)</f>
        <v>0</v>
      </c>
      <c r="G68" s="379">
        <f t="shared" si="56"/>
        <v>0</v>
      </c>
      <c r="H68" s="619">
        <f t="shared" si="56"/>
        <v>0</v>
      </c>
      <c r="I68" s="324">
        <f t="shared" si="53"/>
        <v>0</v>
      </c>
      <c r="J68" s="378">
        <f t="shared" ref="J68:M70" si="57">IFERROR($D68*J95/100, 0)</f>
        <v>0</v>
      </c>
      <c r="K68" s="379">
        <f t="shared" si="57"/>
        <v>0</v>
      </c>
      <c r="L68" s="619">
        <f t="shared" si="57"/>
        <v>0</v>
      </c>
      <c r="M68" s="324">
        <f t="shared" si="57"/>
        <v>0</v>
      </c>
      <c r="N68" s="620">
        <f t="shared" si="55"/>
        <v>0</v>
      </c>
      <c r="O68" s="379">
        <f t="shared" ref="O68:Q70" si="58">IFERROR($D68*O95/100, 0)</f>
        <v>0</v>
      </c>
      <c r="P68" s="380">
        <f t="shared" si="58"/>
        <v>0</v>
      </c>
      <c r="Q68" s="324">
        <f t="shared" si="58"/>
        <v>0</v>
      </c>
    </row>
    <row r="69" spans="2:18" x14ac:dyDescent="0.25">
      <c r="B69" s="558" t="s">
        <v>407</v>
      </c>
      <c r="C69" s="559" t="s">
        <v>11</v>
      </c>
      <c r="D69" s="328">
        <v>0</v>
      </c>
      <c r="E69" s="324">
        <f t="shared" si="52"/>
        <v>0</v>
      </c>
      <c r="F69" s="378">
        <f t="shared" si="56"/>
        <v>0</v>
      </c>
      <c r="G69" s="379">
        <f t="shared" si="56"/>
        <v>0</v>
      </c>
      <c r="H69" s="619">
        <f t="shared" si="56"/>
        <v>0</v>
      </c>
      <c r="I69" s="324">
        <f t="shared" si="53"/>
        <v>0</v>
      </c>
      <c r="J69" s="378">
        <f t="shared" si="57"/>
        <v>0</v>
      </c>
      <c r="K69" s="379">
        <f t="shared" si="57"/>
        <v>0</v>
      </c>
      <c r="L69" s="619">
        <f t="shared" si="57"/>
        <v>0</v>
      </c>
      <c r="M69" s="324">
        <f t="shared" si="57"/>
        <v>0</v>
      </c>
      <c r="N69" s="620">
        <f t="shared" si="55"/>
        <v>0</v>
      </c>
      <c r="O69" s="379">
        <f t="shared" si="58"/>
        <v>0</v>
      </c>
      <c r="P69" s="380">
        <f t="shared" si="58"/>
        <v>0</v>
      </c>
      <c r="Q69" s="324">
        <f t="shared" si="58"/>
        <v>0</v>
      </c>
    </row>
    <row r="70" spans="2:18" x14ac:dyDescent="0.25">
      <c r="B70" s="558" t="s">
        <v>622</v>
      </c>
      <c r="C70" s="559" t="s">
        <v>13</v>
      </c>
      <c r="D70" s="328">
        <v>0</v>
      </c>
      <c r="E70" s="324">
        <f t="shared" si="52"/>
        <v>0</v>
      </c>
      <c r="F70" s="378">
        <f t="shared" si="56"/>
        <v>0</v>
      </c>
      <c r="G70" s="379">
        <f t="shared" si="56"/>
        <v>0</v>
      </c>
      <c r="H70" s="619">
        <f t="shared" si="56"/>
        <v>0</v>
      </c>
      <c r="I70" s="324">
        <f t="shared" si="53"/>
        <v>0</v>
      </c>
      <c r="J70" s="378">
        <f t="shared" si="57"/>
        <v>0</v>
      </c>
      <c r="K70" s="379">
        <f t="shared" si="57"/>
        <v>0</v>
      </c>
      <c r="L70" s="619">
        <f t="shared" si="57"/>
        <v>0</v>
      </c>
      <c r="M70" s="324">
        <f t="shared" si="57"/>
        <v>0</v>
      </c>
      <c r="N70" s="620">
        <f t="shared" si="55"/>
        <v>0</v>
      </c>
      <c r="O70" s="379">
        <f t="shared" si="58"/>
        <v>0</v>
      </c>
      <c r="P70" s="380">
        <f t="shared" si="58"/>
        <v>0</v>
      </c>
      <c r="Q70" s="324">
        <f t="shared" si="58"/>
        <v>0</v>
      </c>
    </row>
    <row r="71" spans="2:18" x14ac:dyDescent="0.25">
      <c r="B71" s="556" t="s">
        <v>133</v>
      </c>
      <c r="C71" s="560" t="s">
        <v>15</v>
      </c>
      <c r="D71" s="149">
        <f>SUM(D72:D77)</f>
        <v>7.4328700000000003</v>
      </c>
      <c r="E71" s="150">
        <f t="shared" si="52"/>
        <v>1.9843138936877569</v>
      </c>
      <c r="F71" s="151">
        <f>SUM(F72:F77)</f>
        <v>0.12336706396821008</v>
      </c>
      <c r="G71" s="152">
        <f>SUM(G72:G77)</f>
        <v>0.22983002603220137</v>
      </c>
      <c r="H71" s="493">
        <f>SUM(H72:H77)</f>
        <v>1.6311168036873456</v>
      </c>
      <c r="I71" s="150">
        <f t="shared" si="53"/>
        <v>4.721145366289961</v>
      </c>
      <c r="J71" s="151">
        <f t="shared" ref="J71:Q71" si="59">SUM(J72:J77)</f>
        <v>2.4298557601776669</v>
      </c>
      <c r="K71" s="152">
        <f t="shared" si="59"/>
        <v>1.5044602288540412</v>
      </c>
      <c r="L71" s="493">
        <f t="shared" si="59"/>
        <v>0.7868293772582533</v>
      </c>
      <c r="M71" s="150">
        <f t="shared" si="59"/>
        <v>0.68820174346806828</v>
      </c>
      <c r="N71" s="154">
        <f t="shared" si="55"/>
        <v>1.0252958613450512E-2</v>
      </c>
      <c r="O71" s="152">
        <f t="shared" si="59"/>
        <v>1.0252958613450512E-2</v>
      </c>
      <c r="P71" s="153">
        <f t="shared" si="59"/>
        <v>0</v>
      </c>
      <c r="Q71" s="150">
        <f t="shared" si="59"/>
        <v>2.8956037940763128E-2</v>
      </c>
    </row>
    <row r="72" spans="2:18" x14ac:dyDescent="0.25">
      <c r="B72" s="558" t="s">
        <v>135</v>
      </c>
      <c r="C72" s="559" t="s">
        <v>17</v>
      </c>
      <c r="D72" s="328">
        <v>7.4328700000000003</v>
      </c>
      <c r="E72" s="324">
        <f t="shared" si="52"/>
        <v>1.9843138936877569</v>
      </c>
      <c r="F72" s="378">
        <f t="shared" ref="F72:H75" si="60">IFERROR($D72*F98/100, 0)</f>
        <v>0.12336706396821008</v>
      </c>
      <c r="G72" s="379">
        <f t="shared" si="60"/>
        <v>0.22983002603220137</v>
      </c>
      <c r="H72" s="619">
        <f t="shared" si="60"/>
        <v>1.6311168036873456</v>
      </c>
      <c r="I72" s="324">
        <f t="shared" si="53"/>
        <v>4.721145366289961</v>
      </c>
      <c r="J72" s="378">
        <f t="shared" ref="J72:M76" si="61">IFERROR($D72*J98/100, 0)</f>
        <v>2.4298557601776669</v>
      </c>
      <c r="K72" s="379">
        <f t="shared" si="61"/>
        <v>1.5044602288540412</v>
      </c>
      <c r="L72" s="619">
        <f t="shared" si="61"/>
        <v>0.7868293772582533</v>
      </c>
      <c r="M72" s="324">
        <f t="shared" si="61"/>
        <v>0.68820174346806828</v>
      </c>
      <c r="N72" s="620">
        <f t="shared" si="55"/>
        <v>1.0252958613450512E-2</v>
      </c>
      <c r="O72" s="379">
        <f t="shared" ref="O72:Q76" si="62">IFERROR($D72*O98/100, 0)</f>
        <v>1.0252958613450512E-2</v>
      </c>
      <c r="P72" s="380">
        <f t="shared" si="62"/>
        <v>0</v>
      </c>
      <c r="Q72" s="324">
        <f t="shared" si="62"/>
        <v>2.8956037940763128E-2</v>
      </c>
    </row>
    <row r="73" spans="2:18" x14ac:dyDescent="0.25">
      <c r="B73" s="558" t="s">
        <v>137</v>
      </c>
      <c r="C73" s="559" t="s">
        <v>598</v>
      </c>
      <c r="D73" s="328">
        <v>0</v>
      </c>
      <c r="E73" s="324">
        <f t="shared" si="52"/>
        <v>0</v>
      </c>
      <c r="F73" s="378">
        <f t="shared" si="60"/>
        <v>0</v>
      </c>
      <c r="G73" s="379">
        <f t="shared" si="60"/>
        <v>0</v>
      </c>
      <c r="H73" s="619">
        <f t="shared" si="60"/>
        <v>0</v>
      </c>
      <c r="I73" s="324">
        <f t="shared" si="53"/>
        <v>0</v>
      </c>
      <c r="J73" s="378">
        <f t="shared" si="61"/>
        <v>0</v>
      </c>
      <c r="K73" s="379">
        <f t="shared" si="61"/>
        <v>0</v>
      </c>
      <c r="L73" s="619">
        <f t="shared" si="61"/>
        <v>0</v>
      </c>
      <c r="M73" s="324">
        <f t="shared" si="61"/>
        <v>0</v>
      </c>
      <c r="N73" s="620">
        <f t="shared" si="55"/>
        <v>0</v>
      </c>
      <c r="O73" s="379">
        <f t="shared" si="62"/>
        <v>0</v>
      </c>
      <c r="P73" s="380">
        <f t="shared" si="62"/>
        <v>0</v>
      </c>
      <c r="Q73" s="324">
        <f t="shared" si="62"/>
        <v>0</v>
      </c>
    </row>
    <row r="74" spans="2:18" x14ac:dyDescent="0.25">
      <c r="B74" s="558" t="s">
        <v>139</v>
      </c>
      <c r="C74" s="559" t="s">
        <v>23</v>
      </c>
      <c r="D74" s="328">
        <v>0</v>
      </c>
      <c r="E74" s="324">
        <f t="shared" si="52"/>
        <v>0</v>
      </c>
      <c r="F74" s="378">
        <f t="shared" si="60"/>
        <v>0</v>
      </c>
      <c r="G74" s="379">
        <f t="shared" si="60"/>
        <v>0</v>
      </c>
      <c r="H74" s="619">
        <f t="shared" si="60"/>
        <v>0</v>
      </c>
      <c r="I74" s="324">
        <f t="shared" si="53"/>
        <v>0</v>
      </c>
      <c r="J74" s="378">
        <f t="shared" si="61"/>
        <v>0</v>
      </c>
      <c r="K74" s="379">
        <f t="shared" si="61"/>
        <v>0</v>
      </c>
      <c r="L74" s="619">
        <f t="shared" si="61"/>
        <v>0</v>
      </c>
      <c r="M74" s="324">
        <f t="shared" si="61"/>
        <v>0</v>
      </c>
      <c r="N74" s="620">
        <f t="shared" si="55"/>
        <v>0</v>
      </c>
      <c r="O74" s="379">
        <f t="shared" si="62"/>
        <v>0</v>
      </c>
      <c r="P74" s="380">
        <f t="shared" si="62"/>
        <v>0</v>
      </c>
      <c r="Q74" s="324">
        <f t="shared" si="62"/>
        <v>0</v>
      </c>
    </row>
    <row r="75" spans="2:18" x14ac:dyDescent="0.25">
      <c r="B75" s="558" t="s">
        <v>623</v>
      </c>
      <c r="C75" s="559" t="s">
        <v>25</v>
      </c>
      <c r="D75" s="328">
        <v>0</v>
      </c>
      <c r="E75" s="324">
        <f t="shared" si="52"/>
        <v>0</v>
      </c>
      <c r="F75" s="220">
        <f>IFERROR($D75*F101/100, 0)</f>
        <v>0</v>
      </c>
      <c r="G75" s="221">
        <f>IFERROR($D75*G101/100, 0)</f>
        <v>0</v>
      </c>
      <c r="H75" s="381">
        <f t="shared" si="60"/>
        <v>0</v>
      </c>
      <c r="I75" s="324">
        <f t="shared" ref="I75:I76" si="63">SUM(J75:L75)</f>
        <v>0</v>
      </c>
      <c r="J75" s="220">
        <f t="shared" si="61"/>
        <v>0</v>
      </c>
      <c r="K75" s="221">
        <f t="shared" si="61"/>
        <v>0</v>
      </c>
      <c r="L75" s="381">
        <f t="shared" si="61"/>
        <v>0</v>
      </c>
      <c r="M75" s="217">
        <f t="shared" si="61"/>
        <v>0</v>
      </c>
      <c r="N75" s="620">
        <f t="shared" ref="N75:N76" si="64">SUM(O75:P75)</f>
        <v>0</v>
      </c>
      <c r="O75" s="379">
        <f t="shared" si="62"/>
        <v>0</v>
      </c>
      <c r="P75" s="222">
        <f t="shared" si="62"/>
        <v>0</v>
      </c>
      <c r="Q75" s="217">
        <f t="shared" si="62"/>
        <v>0</v>
      </c>
    </row>
    <row r="76" spans="2:18" x14ac:dyDescent="0.25">
      <c r="B76" s="558" t="s">
        <v>624</v>
      </c>
      <c r="C76" s="559" t="s">
        <v>27</v>
      </c>
      <c r="D76" s="328">
        <v>0</v>
      </c>
      <c r="E76" s="324">
        <f t="shared" si="52"/>
        <v>0</v>
      </c>
      <c r="F76" s="378">
        <f>IFERROR($D76*F102/100, 0)</f>
        <v>0</v>
      </c>
      <c r="G76" s="379">
        <f t="shared" ref="G76:H76" si="65">IFERROR($D76*G102/100, 0)</f>
        <v>0</v>
      </c>
      <c r="H76" s="381">
        <f t="shared" si="65"/>
        <v>0</v>
      </c>
      <c r="I76" s="324">
        <f t="shared" si="63"/>
        <v>0</v>
      </c>
      <c r="J76" s="378">
        <f>IFERROR($D76*J102/100, 0)</f>
        <v>0</v>
      </c>
      <c r="K76" s="379">
        <f t="shared" si="61"/>
        <v>0</v>
      </c>
      <c r="L76" s="381">
        <f t="shared" si="61"/>
        <v>0</v>
      </c>
      <c r="M76" s="324">
        <f t="shared" si="61"/>
        <v>0</v>
      </c>
      <c r="N76" s="620">
        <f t="shared" si="64"/>
        <v>0</v>
      </c>
      <c r="O76" s="379">
        <f t="shared" si="62"/>
        <v>0</v>
      </c>
      <c r="P76" s="380">
        <f t="shared" si="62"/>
        <v>0</v>
      </c>
      <c r="Q76" s="324">
        <f t="shared" si="62"/>
        <v>0</v>
      </c>
    </row>
    <row r="77" spans="2:18" ht="38.25" x14ac:dyDescent="0.25">
      <c r="B77" s="558" t="s">
        <v>625</v>
      </c>
      <c r="C77" s="559" t="s">
        <v>602</v>
      </c>
      <c r="D77" s="328">
        <v>0</v>
      </c>
      <c r="E77" s="324">
        <f t="shared" si="52"/>
        <v>0</v>
      </c>
      <c r="F77" s="378">
        <f t="shared" ref="F77:H77" si="66">IFERROR($D77*F103/100, 0)</f>
        <v>0</v>
      </c>
      <c r="G77" s="379">
        <f t="shared" si="66"/>
        <v>0</v>
      </c>
      <c r="H77" s="619">
        <f t="shared" si="66"/>
        <v>0</v>
      </c>
      <c r="I77" s="324">
        <f t="shared" si="53"/>
        <v>0</v>
      </c>
      <c r="J77" s="378">
        <f t="shared" ref="J77:Q77" si="67">IFERROR($D77*J103/100, 0)</f>
        <v>0</v>
      </c>
      <c r="K77" s="379">
        <f t="shared" si="67"/>
        <v>0</v>
      </c>
      <c r="L77" s="619">
        <f t="shared" si="67"/>
        <v>0</v>
      </c>
      <c r="M77" s="324">
        <f t="shared" si="67"/>
        <v>0</v>
      </c>
      <c r="N77" s="620">
        <f t="shared" si="55"/>
        <v>0</v>
      </c>
      <c r="O77" s="379">
        <f t="shared" ref="O77:P77" si="68">IFERROR($D77*O103/100, 0)</f>
        <v>0</v>
      </c>
      <c r="P77" s="380">
        <f t="shared" si="68"/>
        <v>0</v>
      </c>
      <c r="Q77" s="324">
        <f t="shared" si="67"/>
        <v>0</v>
      </c>
    </row>
    <row r="78" spans="2:18" x14ac:dyDescent="0.25">
      <c r="B78" s="556" t="s">
        <v>141</v>
      </c>
      <c r="C78" s="562" t="s">
        <v>31</v>
      </c>
      <c r="D78" s="149">
        <f>D79+D80</f>
        <v>0.50264999999999993</v>
      </c>
      <c r="E78" s="150">
        <f t="shared" si="52"/>
        <v>0.13418980537291125</v>
      </c>
      <c r="F78" s="151">
        <f>F79+F80</f>
        <v>8.3427336551857873E-3</v>
      </c>
      <c r="G78" s="152">
        <f>G79+G80</f>
        <v>1.5542322492534646E-2</v>
      </c>
      <c r="H78" s="493">
        <f>H79+H80</f>
        <v>0.11030474922519083</v>
      </c>
      <c r="I78" s="150">
        <f t="shared" si="53"/>
        <v>0.31926883133508976</v>
      </c>
      <c r="J78" s="151">
        <f t="shared" ref="J78:Q78" si="69">J79+J80</f>
        <v>0.16431970394387416</v>
      </c>
      <c r="K78" s="152">
        <f t="shared" si="69"/>
        <v>0.10173956143905162</v>
      </c>
      <c r="L78" s="493">
        <f t="shared" si="69"/>
        <v>5.3209565952163959E-2</v>
      </c>
      <c r="M78" s="150">
        <f t="shared" si="69"/>
        <v>4.6539843472874459E-2</v>
      </c>
      <c r="N78" s="154">
        <f t="shared" si="55"/>
        <v>6.9335931437666722E-4</v>
      </c>
      <c r="O78" s="152">
        <f t="shared" si="69"/>
        <v>6.9335931437666722E-4</v>
      </c>
      <c r="P78" s="153">
        <f t="shared" si="69"/>
        <v>0</v>
      </c>
      <c r="Q78" s="150">
        <f t="shared" si="69"/>
        <v>1.9581605047477735E-3</v>
      </c>
    </row>
    <row r="79" spans="2:18" ht="51.75" x14ac:dyDescent="0.25">
      <c r="B79" s="558" t="s">
        <v>408</v>
      </c>
      <c r="C79" s="563" t="s">
        <v>33</v>
      </c>
      <c r="D79" s="328">
        <v>0.50264999999999993</v>
      </c>
      <c r="E79" s="324">
        <f t="shared" si="52"/>
        <v>0.13418980537291125</v>
      </c>
      <c r="F79" s="378">
        <f t="shared" ref="F79:H80" si="70">IFERROR($D79*F104/100, 0)</f>
        <v>8.3427336551857873E-3</v>
      </c>
      <c r="G79" s="379">
        <f t="shared" si="70"/>
        <v>1.5542322492534646E-2</v>
      </c>
      <c r="H79" s="619">
        <f t="shared" si="70"/>
        <v>0.11030474922519083</v>
      </c>
      <c r="I79" s="324">
        <f t="shared" si="53"/>
        <v>0.31926883133508976</v>
      </c>
      <c r="J79" s="378">
        <f t="shared" ref="J79:M80" si="71">IFERROR($D79*J104/100, 0)</f>
        <v>0.16431970394387416</v>
      </c>
      <c r="K79" s="379">
        <f t="shared" si="71"/>
        <v>0.10173956143905162</v>
      </c>
      <c r="L79" s="619">
        <f t="shared" si="71"/>
        <v>5.3209565952163959E-2</v>
      </c>
      <c r="M79" s="324">
        <f t="shared" si="71"/>
        <v>4.6539843472874459E-2</v>
      </c>
      <c r="N79" s="620">
        <f t="shared" si="55"/>
        <v>6.9335931437666722E-4</v>
      </c>
      <c r="O79" s="379">
        <f t="shared" ref="O79:Q80" si="72">IFERROR($D79*O104/100, 0)</f>
        <v>6.9335931437666722E-4</v>
      </c>
      <c r="P79" s="380">
        <f t="shared" si="72"/>
        <v>0</v>
      </c>
      <c r="Q79" s="324">
        <f t="shared" si="72"/>
        <v>1.9581605047477735E-3</v>
      </c>
    </row>
    <row r="80" spans="2:18" x14ac:dyDescent="0.25">
      <c r="B80" s="558" t="s">
        <v>626</v>
      </c>
      <c r="C80" s="563" t="s">
        <v>35</v>
      </c>
      <c r="D80" s="328">
        <v>0</v>
      </c>
      <c r="E80" s="324">
        <f t="shared" si="52"/>
        <v>0</v>
      </c>
      <c r="F80" s="378">
        <f t="shared" si="70"/>
        <v>0</v>
      </c>
      <c r="G80" s="379">
        <f t="shared" si="70"/>
        <v>0</v>
      </c>
      <c r="H80" s="619">
        <f t="shared" si="70"/>
        <v>0</v>
      </c>
      <c r="I80" s="324">
        <f t="shared" si="53"/>
        <v>0</v>
      </c>
      <c r="J80" s="378">
        <f t="shared" si="71"/>
        <v>0</v>
      </c>
      <c r="K80" s="379">
        <f t="shared" si="71"/>
        <v>0</v>
      </c>
      <c r="L80" s="619">
        <f t="shared" si="71"/>
        <v>0</v>
      </c>
      <c r="M80" s="324">
        <f t="shared" si="71"/>
        <v>0</v>
      </c>
      <c r="N80" s="620">
        <f t="shared" si="55"/>
        <v>0</v>
      </c>
      <c r="O80" s="379">
        <f t="shared" si="72"/>
        <v>0</v>
      </c>
      <c r="P80" s="380">
        <f t="shared" si="72"/>
        <v>0</v>
      </c>
      <c r="Q80" s="324">
        <f t="shared" si="72"/>
        <v>0</v>
      </c>
    </row>
    <row r="81" spans="2:17" x14ac:dyDescent="0.25">
      <c r="B81" s="556" t="s">
        <v>409</v>
      </c>
      <c r="C81" s="562" t="s">
        <v>37</v>
      </c>
      <c r="D81" s="149">
        <f>D82+D86</f>
        <v>5.7940200000000006</v>
      </c>
      <c r="E81" s="150">
        <f t="shared" si="52"/>
        <v>1.5467987986208205</v>
      </c>
      <c r="F81" s="151">
        <f>F82+F86</f>
        <v>9.6166250179686802E-2</v>
      </c>
      <c r="G81" s="152">
        <f>G82+G86</f>
        <v>0.17915553042513799</v>
      </c>
      <c r="H81" s="493">
        <f>H82+H86</f>
        <v>1.2714770180159958</v>
      </c>
      <c r="I81" s="150">
        <f t="shared" si="53"/>
        <v>3.6801949550027597</v>
      </c>
      <c r="J81" s="151">
        <f t="shared" ref="J81:Q81" si="73">J82+J86</f>
        <v>1.8941045479854492</v>
      </c>
      <c r="K81" s="152">
        <f t="shared" si="73"/>
        <v>1.1727465508188482</v>
      </c>
      <c r="L81" s="493">
        <f t="shared" si="73"/>
        <v>0.61334385619846232</v>
      </c>
      <c r="M81" s="150">
        <f t="shared" si="73"/>
        <v>0.53646231747479189</v>
      </c>
      <c r="N81" s="154">
        <f t="shared" si="55"/>
        <v>7.9923161935436162E-3</v>
      </c>
      <c r="O81" s="152">
        <f t="shared" si="73"/>
        <v>7.9923161935436162E-3</v>
      </c>
      <c r="P81" s="153">
        <f t="shared" si="73"/>
        <v>0</v>
      </c>
      <c r="Q81" s="150">
        <f t="shared" si="73"/>
        <v>2.2571612708084547E-2</v>
      </c>
    </row>
    <row r="82" spans="2:17" x14ac:dyDescent="0.25">
      <c r="B82" s="558" t="s">
        <v>410</v>
      </c>
      <c r="C82" s="563" t="s">
        <v>39</v>
      </c>
      <c r="D82" s="328">
        <v>0</v>
      </c>
      <c r="E82" s="324">
        <f t="shared" si="52"/>
        <v>0</v>
      </c>
      <c r="F82" s="378">
        <f>IFERROR($D82*F106/100, 0)</f>
        <v>0</v>
      </c>
      <c r="G82" s="379">
        <f>IFERROR($D82*G106/100, 0)</f>
        <v>0</v>
      </c>
      <c r="H82" s="619">
        <f>IFERROR($D82*H106/100, 0)</f>
        <v>0</v>
      </c>
      <c r="I82" s="324">
        <f t="shared" si="53"/>
        <v>0</v>
      </c>
      <c r="J82" s="378">
        <f>IFERROR($D82*J106/100, 0)</f>
        <v>0</v>
      </c>
      <c r="K82" s="379">
        <f>IFERROR($D82*K106/100, 0)</f>
        <v>0</v>
      </c>
      <c r="L82" s="619">
        <f>IFERROR($D82*L106/100, 0)</f>
        <v>0</v>
      </c>
      <c r="M82" s="324">
        <f>IFERROR($D82*M106/100, 0)</f>
        <v>0</v>
      </c>
      <c r="N82" s="620">
        <f t="shared" si="55"/>
        <v>0</v>
      </c>
      <c r="O82" s="379">
        <f>IFERROR($D82*O106/100, 0)</f>
        <v>0</v>
      </c>
      <c r="P82" s="380">
        <f>IFERROR($D82*P106/100, 0)</f>
        <v>0</v>
      </c>
      <c r="Q82" s="324">
        <f>IFERROR($D82*Q106/100, 0)</f>
        <v>0</v>
      </c>
    </row>
    <row r="83" spans="2:17" x14ac:dyDescent="0.25">
      <c r="B83" s="558" t="s">
        <v>411</v>
      </c>
      <c r="C83" s="567" t="s">
        <v>42</v>
      </c>
      <c r="D83" s="328">
        <v>0</v>
      </c>
      <c r="E83" s="324">
        <f t="shared" ref="E83:E85" si="74">SUM(F83:H83)</f>
        <v>0</v>
      </c>
      <c r="F83" s="220">
        <f>IFERROR($D83*F107/100, 0)</f>
        <v>0</v>
      </c>
      <c r="G83" s="221">
        <f t="shared" ref="G83:H85" si="75">IFERROR($D83*G107/100, 0)</f>
        <v>0</v>
      </c>
      <c r="H83" s="381">
        <f t="shared" si="75"/>
        <v>0</v>
      </c>
      <c r="I83" s="324">
        <f t="shared" ref="I83:I85" si="76">SUM(J83:L83)</f>
        <v>0</v>
      </c>
      <c r="J83" s="220">
        <f>IFERROR($D83*J107/100, 0)</f>
        <v>0</v>
      </c>
      <c r="K83" s="221">
        <f t="shared" ref="K83:M83" si="77">IFERROR($D83*K107/100, 0)</f>
        <v>0</v>
      </c>
      <c r="L83" s="381">
        <f t="shared" si="77"/>
        <v>0</v>
      </c>
      <c r="M83" s="217">
        <f t="shared" si="77"/>
        <v>0</v>
      </c>
      <c r="N83" s="620">
        <f t="shared" ref="N83:N85" si="78">SUM(O83:P83)</f>
        <v>0</v>
      </c>
      <c r="O83" s="379">
        <f>IFERROR($D83*O107/100, 0)</f>
        <v>0</v>
      </c>
      <c r="P83" s="222">
        <f t="shared" ref="P83:Q85" si="79">IFERROR($D83*P107/100, 0)</f>
        <v>0</v>
      </c>
      <c r="Q83" s="217">
        <f t="shared" si="79"/>
        <v>0</v>
      </c>
    </row>
    <row r="84" spans="2:17" x14ac:dyDescent="0.25">
      <c r="B84" s="558" t="s">
        <v>412</v>
      </c>
      <c r="C84" s="567" t="s">
        <v>45</v>
      </c>
      <c r="D84" s="328">
        <v>0</v>
      </c>
      <c r="E84" s="324">
        <f t="shared" si="74"/>
        <v>0</v>
      </c>
      <c r="F84" s="378">
        <f>IFERROR($D84*F108/100, 0)</f>
        <v>0</v>
      </c>
      <c r="G84" s="379">
        <f t="shared" si="75"/>
        <v>0</v>
      </c>
      <c r="H84" s="381">
        <f t="shared" si="75"/>
        <v>0</v>
      </c>
      <c r="I84" s="324">
        <f t="shared" si="76"/>
        <v>0</v>
      </c>
      <c r="J84" s="378">
        <f t="shared" ref="J84:M85" si="80">IFERROR($D84*J108/100, 0)</f>
        <v>0</v>
      </c>
      <c r="K84" s="379">
        <f t="shared" si="80"/>
        <v>0</v>
      </c>
      <c r="L84" s="381">
        <f t="shared" si="80"/>
        <v>0</v>
      </c>
      <c r="M84" s="324">
        <f t="shared" si="80"/>
        <v>0</v>
      </c>
      <c r="N84" s="620">
        <f t="shared" si="78"/>
        <v>0</v>
      </c>
      <c r="O84" s="379">
        <f>IFERROR($D84*O108/100, 0)</f>
        <v>0</v>
      </c>
      <c r="P84" s="380">
        <f t="shared" si="79"/>
        <v>0</v>
      </c>
      <c r="Q84" s="324">
        <f t="shared" si="79"/>
        <v>0</v>
      </c>
    </row>
    <row r="85" spans="2:17" ht="26.25" x14ac:dyDescent="0.25">
      <c r="B85" s="558" t="s">
        <v>413</v>
      </c>
      <c r="C85" s="567" t="s">
        <v>47</v>
      </c>
      <c r="D85" s="328">
        <v>0</v>
      </c>
      <c r="E85" s="324">
        <f t="shared" si="74"/>
        <v>0</v>
      </c>
      <c r="F85" s="378">
        <f>IFERROR($D85*F109/100, 0)</f>
        <v>0</v>
      </c>
      <c r="G85" s="379">
        <f t="shared" si="75"/>
        <v>0</v>
      </c>
      <c r="H85" s="381">
        <f t="shared" si="75"/>
        <v>0</v>
      </c>
      <c r="I85" s="324">
        <f t="shared" si="76"/>
        <v>0</v>
      </c>
      <c r="J85" s="378">
        <f>IFERROR($D85*J109/100, 0)</f>
        <v>0</v>
      </c>
      <c r="K85" s="379">
        <f t="shared" si="80"/>
        <v>0</v>
      </c>
      <c r="L85" s="619">
        <f t="shared" si="80"/>
        <v>0</v>
      </c>
      <c r="M85" s="324">
        <f>IFERROR($D85*M109/100, 0)</f>
        <v>0</v>
      </c>
      <c r="N85" s="620">
        <f t="shared" si="78"/>
        <v>0</v>
      </c>
      <c r="O85" s="379">
        <f>IFERROR($D85*O109/100, 0)</f>
        <v>0</v>
      </c>
      <c r="P85" s="380">
        <f t="shared" si="79"/>
        <v>0</v>
      </c>
      <c r="Q85" s="324">
        <f t="shared" si="79"/>
        <v>0</v>
      </c>
    </row>
    <row r="86" spans="2:17" ht="26.25" x14ac:dyDescent="0.25">
      <c r="B86" s="558" t="s">
        <v>414</v>
      </c>
      <c r="C86" s="567" t="s">
        <v>608</v>
      </c>
      <c r="D86" s="328">
        <v>5.7940200000000006</v>
      </c>
      <c r="E86" s="324">
        <f t="shared" si="52"/>
        <v>1.5467987986208205</v>
      </c>
      <c r="F86" s="378">
        <f t="shared" ref="F86:H86" si="81">IFERROR($D86*F110/100, 0)</f>
        <v>9.6166250179686802E-2</v>
      </c>
      <c r="G86" s="379">
        <f t="shared" si="81"/>
        <v>0.17915553042513799</v>
      </c>
      <c r="H86" s="619">
        <f t="shared" si="81"/>
        <v>1.2714770180159958</v>
      </c>
      <c r="I86" s="324">
        <f t="shared" si="53"/>
        <v>3.6801949550027597</v>
      </c>
      <c r="J86" s="378">
        <f t="shared" ref="J86:Q86" si="82">IFERROR($D86*J110/100, 0)</f>
        <v>1.8941045479854492</v>
      </c>
      <c r="K86" s="379">
        <f t="shared" si="82"/>
        <v>1.1727465508188482</v>
      </c>
      <c r="L86" s="619">
        <f t="shared" si="82"/>
        <v>0.61334385619846232</v>
      </c>
      <c r="M86" s="324">
        <f t="shared" si="82"/>
        <v>0.53646231747479189</v>
      </c>
      <c r="N86" s="620">
        <f t="shared" si="55"/>
        <v>7.9923161935436162E-3</v>
      </c>
      <c r="O86" s="379">
        <f t="shared" ref="O86:P86" si="83">IFERROR($D86*O110/100, 0)</f>
        <v>7.9923161935436162E-3</v>
      </c>
      <c r="P86" s="380">
        <f t="shared" si="83"/>
        <v>0</v>
      </c>
      <c r="Q86" s="324">
        <f t="shared" si="82"/>
        <v>2.2571612708084547E-2</v>
      </c>
    </row>
    <row r="87" spans="2:17" x14ac:dyDescent="0.25">
      <c r="B87" s="556" t="s">
        <v>415</v>
      </c>
      <c r="C87" s="570" t="s">
        <v>53</v>
      </c>
      <c r="D87" s="350">
        <f>D88+D89</f>
        <v>23.809090000000001</v>
      </c>
      <c r="E87" s="571">
        <f t="shared" si="52"/>
        <v>6.3561865178675587</v>
      </c>
      <c r="F87" s="572">
        <f>F88+F89</f>
        <v>0.39517138454659789</v>
      </c>
      <c r="G87" s="573">
        <f>G88+G89</f>
        <v>0.73619527510948346</v>
      </c>
      <c r="H87" s="574">
        <f>H88+H89</f>
        <v>5.2248198582114771</v>
      </c>
      <c r="I87" s="571">
        <f t="shared" si="53"/>
        <v>15.122849576150351</v>
      </c>
      <c r="J87" s="572">
        <f t="shared" ref="J87:Q87" si="84">J88+J89</f>
        <v>7.7833534665732733</v>
      </c>
      <c r="K87" s="573">
        <f t="shared" si="84"/>
        <v>4.8191114589931558</v>
      </c>
      <c r="L87" s="574">
        <f t="shared" si="84"/>
        <v>2.52038465058392</v>
      </c>
      <c r="M87" s="571">
        <f t="shared" si="84"/>
        <v>2.2044590109053632</v>
      </c>
      <c r="N87" s="575">
        <f t="shared" si="55"/>
        <v>3.2842443685133525E-2</v>
      </c>
      <c r="O87" s="573">
        <f t="shared" si="84"/>
        <v>3.2842443685133525E-2</v>
      </c>
      <c r="P87" s="601">
        <f t="shared" si="84"/>
        <v>0</v>
      </c>
      <c r="Q87" s="571">
        <f t="shared" si="84"/>
        <v>9.2752451391594895E-2</v>
      </c>
    </row>
    <row r="88" spans="2:17" x14ac:dyDescent="0.25">
      <c r="B88" s="576" t="s">
        <v>627</v>
      </c>
      <c r="C88" s="577" t="s">
        <v>55</v>
      </c>
      <c r="D88" s="338">
        <v>17.8</v>
      </c>
      <c r="E88" s="324">
        <f t="shared" si="52"/>
        <v>4.7519716216807337</v>
      </c>
      <c r="F88" s="378">
        <f t="shared" ref="F88:H89" si="85">IFERROR($D88*F111/100, 0)</f>
        <v>0.29543550992202738</v>
      </c>
      <c r="G88" s="379">
        <f t="shared" si="85"/>
        <v>0.55038961577064915</v>
      </c>
      <c r="H88" s="619">
        <f t="shared" si="85"/>
        <v>3.9061464959880574</v>
      </c>
      <c r="I88" s="324">
        <f t="shared" si="53"/>
        <v>11.306048339330744</v>
      </c>
      <c r="J88" s="378">
        <f t="shared" ref="J88:M89" si="86">IFERROR($D88*J111/100, 0)</f>
        <v>5.8189410727165241</v>
      </c>
      <c r="K88" s="379">
        <f t="shared" si="86"/>
        <v>3.6028333703672915</v>
      </c>
      <c r="L88" s="619">
        <f t="shared" si="86"/>
        <v>1.8842738962469283</v>
      </c>
      <c r="M88" s="324">
        <f t="shared" si="86"/>
        <v>1.6480835846357615</v>
      </c>
      <c r="N88" s="620">
        <f t="shared" si="55"/>
        <v>2.4553458263015377E-2</v>
      </c>
      <c r="O88" s="379">
        <f t="shared" ref="O88:Q89" si="87">IFERROR($D88*O111/100, 0)</f>
        <v>2.4553458263015377E-2</v>
      </c>
      <c r="P88" s="380">
        <f t="shared" si="87"/>
        <v>0</v>
      </c>
      <c r="Q88" s="324">
        <f t="shared" si="87"/>
        <v>6.9342996089745104E-2</v>
      </c>
    </row>
    <row r="89" spans="2:17" ht="26.25" x14ac:dyDescent="0.25">
      <c r="B89" s="576" t="s">
        <v>628</v>
      </c>
      <c r="C89" s="581" t="s">
        <v>57</v>
      </c>
      <c r="D89" s="258">
        <v>6.0090900000000005</v>
      </c>
      <c r="E89" s="324">
        <f t="shared" si="52"/>
        <v>1.604214896186825</v>
      </c>
      <c r="F89" s="378">
        <f t="shared" si="85"/>
        <v>9.9735874624570522E-2</v>
      </c>
      <c r="G89" s="379">
        <f t="shared" si="85"/>
        <v>0.18580565933883428</v>
      </c>
      <c r="H89" s="619">
        <f t="shared" si="85"/>
        <v>1.3186733622234201</v>
      </c>
      <c r="I89" s="324">
        <f t="shared" si="53"/>
        <v>3.816801236819606</v>
      </c>
      <c r="J89" s="378">
        <f t="shared" si="86"/>
        <v>1.9644123938567493</v>
      </c>
      <c r="K89" s="379">
        <f t="shared" si="86"/>
        <v>1.2162780886258646</v>
      </c>
      <c r="L89" s="619">
        <f t="shared" si="86"/>
        <v>0.63611075433699193</v>
      </c>
      <c r="M89" s="324">
        <f t="shared" si="86"/>
        <v>0.55637542626960157</v>
      </c>
      <c r="N89" s="620">
        <f t="shared" si="55"/>
        <v>8.2889854221181499E-3</v>
      </c>
      <c r="O89" s="379">
        <f t="shared" si="87"/>
        <v>8.2889854221181499E-3</v>
      </c>
      <c r="P89" s="380">
        <f t="shared" si="87"/>
        <v>0</v>
      </c>
      <c r="Q89" s="324">
        <f t="shared" si="87"/>
        <v>2.3409455301849794E-2</v>
      </c>
    </row>
    <row r="90" spans="2:17" x14ac:dyDescent="0.25">
      <c r="B90" s="582" t="s">
        <v>416</v>
      </c>
      <c r="C90" s="583" t="s">
        <v>609</v>
      </c>
      <c r="D90" s="350">
        <f>SUM(D91:D93)</f>
        <v>2.7518600000000002</v>
      </c>
      <c r="E90" s="571">
        <f t="shared" si="52"/>
        <v>0.73464947341788456</v>
      </c>
      <c r="F90" s="350">
        <f t="shared" ref="F90:H90" si="88">SUM(F91:F93)</f>
        <v>4.5673997883934281E-2</v>
      </c>
      <c r="G90" s="561">
        <f t="shared" si="88"/>
        <v>8.5089616182843719E-2</v>
      </c>
      <c r="H90" s="561">
        <f t="shared" si="88"/>
        <v>0.6038858593511065</v>
      </c>
      <c r="I90" s="571">
        <f t="shared" si="53"/>
        <v>1.7479023698354328</v>
      </c>
      <c r="J90" s="350">
        <f t="shared" ref="J90:Q90" si="89">SUM(J91:J93)</f>
        <v>0.89960175170593781</v>
      </c>
      <c r="K90" s="561">
        <f t="shared" si="89"/>
        <v>0.5569939909314009</v>
      </c>
      <c r="L90" s="561">
        <f t="shared" si="89"/>
        <v>0.29130662719809397</v>
      </c>
      <c r="M90" s="346">
        <f t="shared" si="89"/>
        <v>0.25479187040538021</v>
      </c>
      <c r="N90" s="575">
        <f t="shared" si="55"/>
        <v>3.795937059306826E-3</v>
      </c>
      <c r="O90" s="561">
        <f t="shared" si="89"/>
        <v>3.795937059306826E-3</v>
      </c>
      <c r="P90" s="349">
        <f t="shared" si="89"/>
        <v>0</v>
      </c>
      <c r="Q90" s="346">
        <f t="shared" si="89"/>
        <v>1.072034928199584E-2</v>
      </c>
    </row>
    <row r="91" spans="2:17" x14ac:dyDescent="0.25">
      <c r="B91" s="584" t="s">
        <v>417</v>
      </c>
      <c r="C91" s="585" t="s">
        <v>1368</v>
      </c>
      <c r="D91" s="258">
        <v>0</v>
      </c>
      <c r="E91" s="324">
        <f t="shared" si="52"/>
        <v>0</v>
      </c>
      <c r="F91" s="378">
        <f t="shared" ref="F91:H93" si="90">IFERROR($D91*F113/100, 0)</f>
        <v>0</v>
      </c>
      <c r="G91" s="379">
        <f t="shared" si="90"/>
        <v>0</v>
      </c>
      <c r="H91" s="619">
        <f t="shared" si="90"/>
        <v>0</v>
      </c>
      <c r="I91" s="324">
        <f t="shared" si="53"/>
        <v>0</v>
      </c>
      <c r="J91" s="378">
        <f t="shared" ref="J91:M93" si="91">IFERROR($D91*J113/100, 0)</f>
        <v>0</v>
      </c>
      <c r="K91" s="379">
        <f t="shared" si="91"/>
        <v>0</v>
      </c>
      <c r="L91" s="619">
        <f t="shared" si="91"/>
        <v>0</v>
      </c>
      <c r="M91" s="324">
        <f t="shared" si="91"/>
        <v>0</v>
      </c>
      <c r="N91" s="620">
        <f t="shared" si="55"/>
        <v>0</v>
      </c>
      <c r="O91" s="379">
        <f t="shared" ref="O91:Q93" si="92">IFERROR($D91*O113/100, 0)</f>
        <v>0</v>
      </c>
      <c r="P91" s="380">
        <f t="shared" si="92"/>
        <v>0</v>
      </c>
      <c r="Q91" s="324">
        <f t="shared" si="92"/>
        <v>0</v>
      </c>
    </row>
    <row r="92" spans="2:17" x14ac:dyDescent="0.25">
      <c r="B92" s="576" t="s">
        <v>418</v>
      </c>
      <c r="C92" s="585" t="s">
        <v>49</v>
      </c>
      <c r="D92" s="258">
        <v>2.7518600000000002</v>
      </c>
      <c r="E92" s="324">
        <f t="shared" si="52"/>
        <v>0.73464947341788456</v>
      </c>
      <c r="F92" s="378">
        <f t="shared" si="90"/>
        <v>4.5673997883934281E-2</v>
      </c>
      <c r="G92" s="379">
        <f t="shared" si="90"/>
        <v>8.5089616182843719E-2</v>
      </c>
      <c r="H92" s="619">
        <f t="shared" si="90"/>
        <v>0.6038858593511065</v>
      </c>
      <c r="I92" s="324">
        <f t="shared" si="53"/>
        <v>1.7479023698354328</v>
      </c>
      <c r="J92" s="378">
        <f t="shared" si="91"/>
        <v>0.89960175170593781</v>
      </c>
      <c r="K92" s="379">
        <f t="shared" si="91"/>
        <v>0.5569939909314009</v>
      </c>
      <c r="L92" s="619">
        <f t="shared" si="91"/>
        <v>0.29130662719809397</v>
      </c>
      <c r="M92" s="324">
        <f t="shared" si="91"/>
        <v>0.25479187040538021</v>
      </c>
      <c r="N92" s="620">
        <f t="shared" si="55"/>
        <v>3.795937059306826E-3</v>
      </c>
      <c r="O92" s="379">
        <f t="shared" si="92"/>
        <v>3.795937059306826E-3</v>
      </c>
      <c r="P92" s="380">
        <f t="shared" si="92"/>
        <v>0</v>
      </c>
      <c r="Q92" s="324">
        <f t="shared" si="92"/>
        <v>1.072034928199584E-2</v>
      </c>
    </row>
    <row r="93" spans="2:17" x14ac:dyDescent="0.25">
      <c r="B93" s="621" t="s">
        <v>419</v>
      </c>
      <c r="C93" s="587" t="s">
        <v>1369</v>
      </c>
      <c r="D93" s="338">
        <v>0</v>
      </c>
      <c r="E93" s="622">
        <f t="shared" si="52"/>
        <v>0</v>
      </c>
      <c r="F93" s="623">
        <f t="shared" si="90"/>
        <v>0</v>
      </c>
      <c r="G93" s="624">
        <f t="shared" si="90"/>
        <v>0</v>
      </c>
      <c r="H93" s="625">
        <f t="shared" si="90"/>
        <v>0</v>
      </c>
      <c r="I93" s="626">
        <f t="shared" si="53"/>
        <v>0</v>
      </c>
      <c r="J93" s="623">
        <f t="shared" si="91"/>
        <v>0</v>
      </c>
      <c r="K93" s="624">
        <f t="shared" si="91"/>
        <v>0</v>
      </c>
      <c r="L93" s="625">
        <f t="shared" si="91"/>
        <v>0</v>
      </c>
      <c r="M93" s="626">
        <f t="shared" si="91"/>
        <v>0</v>
      </c>
      <c r="N93" s="627">
        <f t="shared" si="55"/>
        <v>0</v>
      </c>
      <c r="O93" s="624">
        <f t="shared" si="92"/>
        <v>0</v>
      </c>
      <c r="P93" s="628">
        <f t="shared" si="92"/>
        <v>0</v>
      </c>
      <c r="Q93" s="626">
        <f t="shared" si="92"/>
        <v>0</v>
      </c>
    </row>
    <row r="94" spans="2:17" ht="66.75" customHeight="1" x14ac:dyDescent="0.25">
      <c r="B94" s="546" t="s">
        <v>143</v>
      </c>
      <c r="C94" s="629" t="s">
        <v>629</v>
      </c>
      <c r="D94" s="128" t="s">
        <v>245</v>
      </c>
      <c r="E94" s="129" t="s">
        <v>246</v>
      </c>
      <c r="F94" s="130" t="s">
        <v>247</v>
      </c>
      <c r="G94" s="131" t="s">
        <v>248</v>
      </c>
      <c r="H94" s="132" t="s">
        <v>249</v>
      </c>
      <c r="I94" s="129" t="s">
        <v>250</v>
      </c>
      <c r="J94" s="130" t="s">
        <v>251</v>
      </c>
      <c r="K94" s="131" t="s">
        <v>252</v>
      </c>
      <c r="L94" s="630" t="s">
        <v>253</v>
      </c>
      <c r="M94" s="129" t="s">
        <v>254</v>
      </c>
      <c r="N94" s="133" t="s">
        <v>255</v>
      </c>
      <c r="O94" s="631" t="s">
        <v>256</v>
      </c>
      <c r="P94" s="499" t="s">
        <v>257</v>
      </c>
      <c r="Q94" s="137" t="s">
        <v>258</v>
      </c>
    </row>
    <row r="95" spans="2:17" x14ac:dyDescent="0.25">
      <c r="B95" s="393" t="s">
        <v>145</v>
      </c>
      <c r="C95" s="632" t="s">
        <v>630</v>
      </c>
      <c r="D95" s="633">
        <f t="shared" ref="D95:D115" si="93">E95+I95+M95+N95+Q95</f>
        <v>100</v>
      </c>
      <c r="E95" s="634">
        <f t="shared" ref="E95:E115" si="94">SUM(F95:H95)</f>
        <v>26.696469784723224</v>
      </c>
      <c r="F95" s="635">
        <v>1.6597500557417266</v>
      </c>
      <c r="G95" s="636">
        <v>3.0920764930935341</v>
      </c>
      <c r="H95" s="637">
        <v>21.944643235887963</v>
      </c>
      <c r="I95" s="634">
        <f t="shared" ref="I95:I115" si="95">SUM(J95:L95)</f>
        <v>63.517125501858111</v>
      </c>
      <c r="J95" s="635">
        <v>32.690680183800694</v>
      </c>
      <c r="K95" s="636">
        <v>20.240636912175795</v>
      </c>
      <c r="L95" s="638">
        <v>10.58580840588162</v>
      </c>
      <c r="M95" s="639">
        <v>9.2588965428975367</v>
      </c>
      <c r="N95" s="640">
        <f>SUM(O95:P95)</f>
        <v>0.13794077675851335</v>
      </c>
      <c r="O95" s="635">
        <v>0.13794077675851335</v>
      </c>
      <c r="P95" s="637">
        <v>0</v>
      </c>
      <c r="Q95" s="641">
        <v>0.3895673937626129</v>
      </c>
    </row>
    <row r="96" spans="2:17" x14ac:dyDescent="0.25">
      <c r="B96" s="423" t="s">
        <v>147</v>
      </c>
      <c r="C96" s="642" t="s">
        <v>631</v>
      </c>
      <c r="D96" s="643">
        <f t="shared" si="93"/>
        <v>100</v>
      </c>
      <c r="E96" s="644">
        <f t="shared" si="94"/>
        <v>26.696469784723224</v>
      </c>
      <c r="F96" s="645">
        <v>1.6597500557417266</v>
      </c>
      <c r="G96" s="646">
        <v>3.0920764930935341</v>
      </c>
      <c r="H96" s="647">
        <v>21.944643235887963</v>
      </c>
      <c r="I96" s="644">
        <f t="shared" si="95"/>
        <v>63.517125501858111</v>
      </c>
      <c r="J96" s="645">
        <v>32.690680183800694</v>
      </c>
      <c r="K96" s="646">
        <v>20.240636912175795</v>
      </c>
      <c r="L96" s="648">
        <v>10.58580840588162</v>
      </c>
      <c r="M96" s="649">
        <v>9.2588965428975367</v>
      </c>
      <c r="N96" s="640">
        <f t="shared" ref="N96:N115" si="96">SUM(O96:P96)</f>
        <v>0.13794077675851335</v>
      </c>
      <c r="O96" s="645">
        <v>0.13794077675851335</v>
      </c>
      <c r="P96" s="647">
        <v>0</v>
      </c>
      <c r="Q96" s="650">
        <v>0.3895673937626129</v>
      </c>
    </row>
    <row r="97" spans="2:17" x14ac:dyDescent="0.25">
      <c r="B97" s="423" t="s">
        <v>149</v>
      </c>
      <c r="C97" s="642" t="s">
        <v>632</v>
      </c>
      <c r="D97" s="643">
        <f t="shared" si="93"/>
        <v>100</v>
      </c>
      <c r="E97" s="644">
        <f t="shared" si="94"/>
        <v>26.696469784723224</v>
      </c>
      <c r="F97" s="645">
        <v>1.6597500557417266</v>
      </c>
      <c r="G97" s="646">
        <v>3.0920764930935341</v>
      </c>
      <c r="H97" s="647">
        <v>21.944643235887963</v>
      </c>
      <c r="I97" s="644">
        <f t="shared" si="95"/>
        <v>63.517125501858111</v>
      </c>
      <c r="J97" s="645">
        <v>32.690680183800694</v>
      </c>
      <c r="K97" s="646">
        <v>20.240636912175795</v>
      </c>
      <c r="L97" s="648">
        <v>10.58580840588162</v>
      </c>
      <c r="M97" s="649">
        <v>9.2588965428975367</v>
      </c>
      <c r="N97" s="640">
        <f t="shared" si="96"/>
        <v>0.13794077675851335</v>
      </c>
      <c r="O97" s="645">
        <v>0.13794077675851335</v>
      </c>
      <c r="P97" s="647">
        <v>0</v>
      </c>
      <c r="Q97" s="650">
        <v>0.3895673937626129</v>
      </c>
    </row>
    <row r="98" spans="2:17" x14ac:dyDescent="0.25">
      <c r="B98" s="427" t="s">
        <v>458</v>
      </c>
      <c r="C98" s="642" t="s">
        <v>633</v>
      </c>
      <c r="D98" s="643">
        <f t="shared" si="93"/>
        <v>100</v>
      </c>
      <c r="E98" s="644">
        <f t="shared" si="94"/>
        <v>26.696469784723224</v>
      </c>
      <c r="F98" s="645">
        <v>1.6597500557417266</v>
      </c>
      <c r="G98" s="646">
        <v>3.0920764930935341</v>
      </c>
      <c r="H98" s="647">
        <v>21.944643235887963</v>
      </c>
      <c r="I98" s="644">
        <f t="shared" si="95"/>
        <v>63.517125501858111</v>
      </c>
      <c r="J98" s="645">
        <v>32.690680183800694</v>
      </c>
      <c r="K98" s="646">
        <v>20.240636912175795</v>
      </c>
      <c r="L98" s="648">
        <v>10.58580840588162</v>
      </c>
      <c r="M98" s="649">
        <v>9.2588965428975367</v>
      </c>
      <c r="N98" s="640">
        <f t="shared" si="96"/>
        <v>0.13794077675851335</v>
      </c>
      <c r="O98" s="645">
        <v>0.13794077675851335</v>
      </c>
      <c r="P98" s="647">
        <v>0</v>
      </c>
      <c r="Q98" s="650">
        <v>0.3895673937626129</v>
      </c>
    </row>
    <row r="99" spans="2:17" x14ac:dyDescent="0.25">
      <c r="B99" s="423" t="s">
        <v>462</v>
      </c>
      <c r="C99" s="642" t="s">
        <v>634</v>
      </c>
      <c r="D99" s="643">
        <f t="shared" si="93"/>
        <v>100</v>
      </c>
      <c r="E99" s="644">
        <f t="shared" si="94"/>
        <v>26.696469784723224</v>
      </c>
      <c r="F99" s="645">
        <v>1.6597500557417266</v>
      </c>
      <c r="G99" s="646">
        <v>3.0920764930935341</v>
      </c>
      <c r="H99" s="647">
        <v>21.944643235887963</v>
      </c>
      <c r="I99" s="644">
        <f t="shared" si="95"/>
        <v>63.517125501858111</v>
      </c>
      <c r="J99" s="645">
        <v>32.690680183800694</v>
      </c>
      <c r="K99" s="646">
        <v>20.240636912175795</v>
      </c>
      <c r="L99" s="648">
        <v>10.58580840588162</v>
      </c>
      <c r="M99" s="649">
        <v>9.2588965428975367</v>
      </c>
      <c r="N99" s="640">
        <f t="shared" si="96"/>
        <v>0.13794077675851335</v>
      </c>
      <c r="O99" s="645">
        <v>0.13794077675851335</v>
      </c>
      <c r="P99" s="647">
        <v>0</v>
      </c>
      <c r="Q99" s="650">
        <v>0.3895673937626129</v>
      </c>
    </row>
    <row r="100" spans="2:17" x14ac:dyDescent="0.25">
      <c r="B100" s="423" t="s">
        <v>463</v>
      </c>
      <c r="C100" s="642" t="s">
        <v>635</v>
      </c>
      <c r="D100" s="643">
        <f t="shared" si="93"/>
        <v>100</v>
      </c>
      <c r="E100" s="644">
        <f t="shared" si="94"/>
        <v>26.696469784723224</v>
      </c>
      <c r="F100" s="645">
        <v>1.6597500557417266</v>
      </c>
      <c r="G100" s="646">
        <v>3.0920764930935341</v>
      </c>
      <c r="H100" s="647">
        <v>21.944643235887963</v>
      </c>
      <c r="I100" s="644">
        <f t="shared" si="95"/>
        <v>63.517125501858111</v>
      </c>
      <c r="J100" s="645">
        <v>32.690680183800694</v>
      </c>
      <c r="K100" s="646">
        <v>20.240636912175795</v>
      </c>
      <c r="L100" s="648">
        <v>10.58580840588162</v>
      </c>
      <c r="M100" s="649">
        <v>9.2588965428975367</v>
      </c>
      <c r="N100" s="640">
        <f t="shared" si="96"/>
        <v>0.13794077675851335</v>
      </c>
      <c r="O100" s="645">
        <v>0.13794077675851335</v>
      </c>
      <c r="P100" s="647">
        <v>0</v>
      </c>
      <c r="Q100" s="650">
        <v>0.3895673937626129</v>
      </c>
    </row>
    <row r="101" spans="2:17" x14ac:dyDescent="0.25">
      <c r="B101" s="423" t="s">
        <v>467</v>
      </c>
      <c r="C101" s="642" t="s">
        <v>636</v>
      </c>
      <c r="D101" s="643">
        <f t="shared" si="93"/>
        <v>100</v>
      </c>
      <c r="E101" s="644">
        <f t="shared" si="94"/>
        <v>26.696469784723224</v>
      </c>
      <c r="F101" s="645">
        <v>1.6597500557417266</v>
      </c>
      <c r="G101" s="646">
        <v>3.0920764930935341</v>
      </c>
      <c r="H101" s="647">
        <v>21.944643235887963</v>
      </c>
      <c r="I101" s="644">
        <f t="shared" si="95"/>
        <v>63.517125501858111</v>
      </c>
      <c r="J101" s="645">
        <v>32.690680183800694</v>
      </c>
      <c r="K101" s="646">
        <v>20.240636912175795</v>
      </c>
      <c r="L101" s="648">
        <v>10.58580840588162</v>
      </c>
      <c r="M101" s="649">
        <v>9.2588965428975367</v>
      </c>
      <c r="N101" s="640">
        <f t="shared" si="96"/>
        <v>0.13794077675851335</v>
      </c>
      <c r="O101" s="645">
        <v>0.13794077675851335</v>
      </c>
      <c r="P101" s="647">
        <v>0</v>
      </c>
      <c r="Q101" s="650">
        <v>0.3895673937626129</v>
      </c>
    </row>
    <row r="102" spans="2:17" x14ac:dyDescent="0.25">
      <c r="B102" s="423" t="s">
        <v>471</v>
      </c>
      <c r="C102" s="642" t="s">
        <v>637</v>
      </c>
      <c r="D102" s="643">
        <f t="shared" si="93"/>
        <v>100</v>
      </c>
      <c r="E102" s="644">
        <f t="shared" si="94"/>
        <v>26.696469784723224</v>
      </c>
      <c r="F102" s="645">
        <v>1.6597500557417266</v>
      </c>
      <c r="G102" s="646">
        <v>3.0920764930935341</v>
      </c>
      <c r="H102" s="647">
        <v>21.944643235887963</v>
      </c>
      <c r="I102" s="644">
        <f t="shared" si="95"/>
        <v>63.517125501858111</v>
      </c>
      <c r="J102" s="645">
        <v>32.690680183800694</v>
      </c>
      <c r="K102" s="646">
        <v>20.240636912175795</v>
      </c>
      <c r="L102" s="648">
        <v>10.58580840588162</v>
      </c>
      <c r="M102" s="649">
        <v>9.2588965428975367</v>
      </c>
      <c r="N102" s="640">
        <f t="shared" si="96"/>
        <v>0.13794077675851335</v>
      </c>
      <c r="O102" s="645">
        <v>0.13794077675851335</v>
      </c>
      <c r="P102" s="647">
        <v>0</v>
      </c>
      <c r="Q102" s="650">
        <v>0.3895673937626129</v>
      </c>
    </row>
    <row r="103" spans="2:17" x14ac:dyDescent="0.25">
      <c r="B103" s="423" t="s">
        <v>475</v>
      </c>
      <c r="C103" s="642" t="s">
        <v>638</v>
      </c>
      <c r="D103" s="643">
        <f t="shared" si="93"/>
        <v>100</v>
      </c>
      <c r="E103" s="644">
        <f t="shared" si="94"/>
        <v>26.696469784723224</v>
      </c>
      <c r="F103" s="645">
        <v>1.6597500557417266</v>
      </c>
      <c r="G103" s="646">
        <v>3.0920764930935341</v>
      </c>
      <c r="H103" s="647">
        <v>21.944643235887963</v>
      </c>
      <c r="I103" s="644">
        <f t="shared" si="95"/>
        <v>63.517125501858111</v>
      </c>
      <c r="J103" s="645">
        <v>32.690680183800694</v>
      </c>
      <c r="K103" s="646">
        <v>20.240636912175795</v>
      </c>
      <c r="L103" s="648">
        <v>10.58580840588162</v>
      </c>
      <c r="M103" s="649">
        <v>9.2588965428975367</v>
      </c>
      <c r="N103" s="640">
        <f t="shared" si="96"/>
        <v>0.13794077675851335</v>
      </c>
      <c r="O103" s="645">
        <v>0.13794077675851335</v>
      </c>
      <c r="P103" s="647">
        <v>0</v>
      </c>
      <c r="Q103" s="650">
        <v>0.3895673937626129</v>
      </c>
    </row>
    <row r="104" spans="2:17" x14ac:dyDescent="0.25">
      <c r="B104" s="427" t="s">
        <v>491</v>
      </c>
      <c r="C104" s="642" t="s">
        <v>639</v>
      </c>
      <c r="D104" s="643">
        <f t="shared" si="93"/>
        <v>100</v>
      </c>
      <c r="E104" s="644">
        <f t="shared" si="94"/>
        <v>26.696469784723224</v>
      </c>
      <c r="F104" s="645">
        <v>1.6597500557417266</v>
      </c>
      <c r="G104" s="646">
        <v>3.0920764930935341</v>
      </c>
      <c r="H104" s="647">
        <v>21.944643235887963</v>
      </c>
      <c r="I104" s="644">
        <f t="shared" si="95"/>
        <v>63.517125501858111</v>
      </c>
      <c r="J104" s="645">
        <v>32.690680183800694</v>
      </c>
      <c r="K104" s="646">
        <v>20.240636912175795</v>
      </c>
      <c r="L104" s="648">
        <v>10.58580840588162</v>
      </c>
      <c r="M104" s="649">
        <v>9.2588965428975367</v>
      </c>
      <c r="N104" s="640">
        <f t="shared" si="96"/>
        <v>0.13794077675851335</v>
      </c>
      <c r="O104" s="645">
        <v>0.13794077675851335</v>
      </c>
      <c r="P104" s="647">
        <v>0</v>
      </c>
      <c r="Q104" s="650">
        <v>0.3895673937626129</v>
      </c>
    </row>
    <row r="105" spans="2:17" x14ac:dyDescent="0.25">
      <c r="B105" s="427" t="s">
        <v>492</v>
      </c>
      <c r="C105" s="642" t="s">
        <v>640</v>
      </c>
      <c r="D105" s="643">
        <f t="shared" si="93"/>
        <v>100</v>
      </c>
      <c r="E105" s="644">
        <f t="shared" si="94"/>
        <v>26.696469784723224</v>
      </c>
      <c r="F105" s="645">
        <v>1.6597500557417266</v>
      </c>
      <c r="G105" s="646">
        <v>3.0920764930935341</v>
      </c>
      <c r="H105" s="647">
        <v>21.944643235887963</v>
      </c>
      <c r="I105" s="644">
        <f t="shared" si="95"/>
        <v>63.517125501858111</v>
      </c>
      <c r="J105" s="645">
        <v>32.690680183800694</v>
      </c>
      <c r="K105" s="646">
        <v>20.240636912175795</v>
      </c>
      <c r="L105" s="648">
        <v>10.58580840588162</v>
      </c>
      <c r="M105" s="649">
        <v>9.2588965428975367</v>
      </c>
      <c r="N105" s="640">
        <f t="shared" si="96"/>
        <v>0.13794077675851335</v>
      </c>
      <c r="O105" s="645">
        <v>0.13794077675851335</v>
      </c>
      <c r="P105" s="647">
        <v>0</v>
      </c>
      <c r="Q105" s="650">
        <v>0.3895673937626129</v>
      </c>
    </row>
    <row r="106" spans="2:17" x14ac:dyDescent="0.25">
      <c r="B106" s="427" t="s">
        <v>641</v>
      </c>
      <c r="C106" s="642" t="s">
        <v>642</v>
      </c>
      <c r="D106" s="643">
        <f t="shared" si="93"/>
        <v>100</v>
      </c>
      <c r="E106" s="644">
        <f t="shared" si="94"/>
        <v>26.696469784723224</v>
      </c>
      <c r="F106" s="645">
        <v>1.6597500557417266</v>
      </c>
      <c r="G106" s="646">
        <v>3.0920764930935341</v>
      </c>
      <c r="H106" s="647">
        <v>21.944643235887963</v>
      </c>
      <c r="I106" s="644">
        <f t="shared" si="95"/>
        <v>63.517125501858111</v>
      </c>
      <c r="J106" s="645">
        <v>32.690680183800694</v>
      </c>
      <c r="K106" s="646">
        <v>20.240636912175795</v>
      </c>
      <c r="L106" s="648">
        <v>10.58580840588162</v>
      </c>
      <c r="M106" s="649">
        <v>9.2588965428975367</v>
      </c>
      <c r="N106" s="640">
        <f t="shared" si="96"/>
        <v>0.13794077675851335</v>
      </c>
      <c r="O106" s="645">
        <v>0.13794077675851335</v>
      </c>
      <c r="P106" s="647">
        <v>0</v>
      </c>
      <c r="Q106" s="650">
        <v>0.3895673937626129</v>
      </c>
    </row>
    <row r="107" spans="2:17" x14ac:dyDescent="0.25">
      <c r="B107" s="427" t="s">
        <v>643</v>
      </c>
      <c r="C107" s="642" t="s">
        <v>644</v>
      </c>
      <c r="D107" s="643">
        <f t="shared" si="93"/>
        <v>100</v>
      </c>
      <c r="E107" s="644">
        <f t="shared" si="94"/>
        <v>26.696469784723224</v>
      </c>
      <c r="F107" s="645">
        <v>1.6597500557417266</v>
      </c>
      <c r="G107" s="646">
        <v>3.0920764930935341</v>
      </c>
      <c r="H107" s="647">
        <v>21.944643235887963</v>
      </c>
      <c r="I107" s="644">
        <f t="shared" si="95"/>
        <v>63.517125501858111</v>
      </c>
      <c r="J107" s="645">
        <v>32.690680183800694</v>
      </c>
      <c r="K107" s="646">
        <v>20.240636912175795</v>
      </c>
      <c r="L107" s="648">
        <v>10.58580840588162</v>
      </c>
      <c r="M107" s="649">
        <v>9.2588965428975367</v>
      </c>
      <c r="N107" s="640">
        <f t="shared" si="96"/>
        <v>0.13794077675851335</v>
      </c>
      <c r="O107" s="645">
        <v>0.13794077675851335</v>
      </c>
      <c r="P107" s="647">
        <v>0</v>
      </c>
      <c r="Q107" s="650">
        <v>0.3895673937626129</v>
      </c>
    </row>
    <row r="108" spans="2:17" x14ac:dyDescent="0.25">
      <c r="B108" s="427" t="s">
        <v>645</v>
      </c>
      <c r="C108" s="642" t="s">
        <v>646</v>
      </c>
      <c r="D108" s="643">
        <f t="shared" si="93"/>
        <v>100</v>
      </c>
      <c r="E108" s="644">
        <f t="shared" si="94"/>
        <v>26.696469784723224</v>
      </c>
      <c r="F108" s="645">
        <v>1.6597500557417266</v>
      </c>
      <c r="G108" s="646">
        <v>3.0920764930935341</v>
      </c>
      <c r="H108" s="647">
        <v>21.944643235887963</v>
      </c>
      <c r="I108" s="644">
        <f t="shared" si="95"/>
        <v>63.517125501858111</v>
      </c>
      <c r="J108" s="645">
        <v>32.690680183800694</v>
      </c>
      <c r="K108" s="646">
        <v>20.240636912175795</v>
      </c>
      <c r="L108" s="648">
        <v>10.58580840588162</v>
      </c>
      <c r="M108" s="649">
        <v>9.2588965428975367</v>
      </c>
      <c r="N108" s="640">
        <f t="shared" si="96"/>
        <v>0.13794077675851335</v>
      </c>
      <c r="O108" s="645">
        <v>0.13794077675851335</v>
      </c>
      <c r="P108" s="647">
        <v>0</v>
      </c>
      <c r="Q108" s="650">
        <v>0.3895673937626129</v>
      </c>
    </row>
    <row r="109" spans="2:17" x14ac:dyDescent="0.25">
      <c r="B109" s="427" t="s">
        <v>647</v>
      </c>
      <c r="C109" s="642" t="s">
        <v>648</v>
      </c>
      <c r="D109" s="643">
        <f t="shared" si="93"/>
        <v>100</v>
      </c>
      <c r="E109" s="644">
        <f t="shared" si="94"/>
        <v>26.696469784723224</v>
      </c>
      <c r="F109" s="645">
        <v>1.6597500557417266</v>
      </c>
      <c r="G109" s="646">
        <v>3.0920764930935341</v>
      </c>
      <c r="H109" s="647">
        <v>21.944643235887963</v>
      </c>
      <c r="I109" s="644">
        <f>SUM(J109:L109)</f>
        <v>63.517125501858111</v>
      </c>
      <c r="J109" s="645">
        <v>32.690680183800694</v>
      </c>
      <c r="K109" s="646">
        <v>20.240636912175795</v>
      </c>
      <c r="L109" s="648">
        <v>10.58580840588162</v>
      </c>
      <c r="M109" s="649">
        <v>9.2588965428975367</v>
      </c>
      <c r="N109" s="640">
        <f t="shared" si="96"/>
        <v>0.13794077675851335</v>
      </c>
      <c r="O109" s="645">
        <v>0.13794077675851335</v>
      </c>
      <c r="P109" s="647">
        <v>0</v>
      </c>
      <c r="Q109" s="650">
        <v>0.3895673937626129</v>
      </c>
    </row>
    <row r="110" spans="2:17" x14ac:dyDescent="0.25">
      <c r="B110" s="427" t="s">
        <v>649</v>
      </c>
      <c r="C110" s="642" t="s">
        <v>650</v>
      </c>
      <c r="D110" s="643">
        <f t="shared" si="93"/>
        <v>100</v>
      </c>
      <c r="E110" s="644">
        <f t="shared" si="94"/>
        <v>26.696469784723224</v>
      </c>
      <c r="F110" s="645">
        <v>1.6597500557417266</v>
      </c>
      <c r="G110" s="646">
        <v>3.0920764930935341</v>
      </c>
      <c r="H110" s="647">
        <v>21.944643235887963</v>
      </c>
      <c r="I110" s="644">
        <f t="shared" si="95"/>
        <v>63.517125501858111</v>
      </c>
      <c r="J110" s="645">
        <v>32.690680183800694</v>
      </c>
      <c r="K110" s="646">
        <v>20.240636912175795</v>
      </c>
      <c r="L110" s="648">
        <v>10.58580840588162</v>
      </c>
      <c r="M110" s="649">
        <v>9.2588965428975367</v>
      </c>
      <c r="N110" s="640">
        <f t="shared" si="96"/>
        <v>0.13794077675851335</v>
      </c>
      <c r="O110" s="645">
        <v>0.13794077675851335</v>
      </c>
      <c r="P110" s="647">
        <v>0</v>
      </c>
      <c r="Q110" s="650">
        <v>0.3895673937626129</v>
      </c>
    </row>
    <row r="111" spans="2:17" x14ac:dyDescent="0.25">
      <c r="B111" s="427" t="s">
        <v>651</v>
      </c>
      <c r="C111" s="642" t="s">
        <v>652</v>
      </c>
      <c r="D111" s="643">
        <f t="shared" si="93"/>
        <v>100</v>
      </c>
      <c r="E111" s="644">
        <f t="shared" si="94"/>
        <v>26.696469784723224</v>
      </c>
      <c r="F111" s="645">
        <v>1.6597500557417266</v>
      </c>
      <c r="G111" s="646">
        <v>3.0920764930935341</v>
      </c>
      <c r="H111" s="647">
        <v>21.944643235887963</v>
      </c>
      <c r="I111" s="644">
        <f t="shared" si="95"/>
        <v>63.517125501858111</v>
      </c>
      <c r="J111" s="645">
        <v>32.690680183800694</v>
      </c>
      <c r="K111" s="646">
        <v>20.240636912175795</v>
      </c>
      <c r="L111" s="648">
        <v>10.58580840588162</v>
      </c>
      <c r="M111" s="649">
        <v>9.2588965428975367</v>
      </c>
      <c r="N111" s="640">
        <f t="shared" si="96"/>
        <v>0.13794077675851335</v>
      </c>
      <c r="O111" s="645">
        <v>0.13794077675851335</v>
      </c>
      <c r="P111" s="647">
        <v>0</v>
      </c>
      <c r="Q111" s="650">
        <v>0.3895673937626129</v>
      </c>
    </row>
    <row r="112" spans="2:17" x14ac:dyDescent="0.25">
      <c r="B112" s="427" t="s">
        <v>653</v>
      </c>
      <c r="C112" s="642" t="s">
        <v>654</v>
      </c>
      <c r="D112" s="643">
        <f t="shared" si="93"/>
        <v>100</v>
      </c>
      <c r="E112" s="644">
        <f t="shared" si="94"/>
        <v>26.696469784723224</v>
      </c>
      <c r="F112" s="645">
        <v>1.6597500557417266</v>
      </c>
      <c r="G112" s="646">
        <v>3.0920764930935341</v>
      </c>
      <c r="H112" s="647">
        <v>21.944643235887963</v>
      </c>
      <c r="I112" s="644">
        <f t="shared" si="95"/>
        <v>63.517125501858111</v>
      </c>
      <c r="J112" s="645">
        <v>32.690680183800694</v>
      </c>
      <c r="K112" s="646">
        <v>20.240636912175795</v>
      </c>
      <c r="L112" s="648">
        <v>10.58580840588162</v>
      </c>
      <c r="M112" s="649">
        <v>9.2588965428975367</v>
      </c>
      <c r="N112" s="640">
        <f t="shared" si="96"/>
        <v>0.13794077675851335</v>
      </c>
      <c r="O112" s="645">
        <v>0.13794077675851335</v>
      </c>
      <c r="P112" s="647">
        <v>0</v>
      </c>
      <c r="Q112" s="650">
        <v>0.3895673937626129</v>
      </c>
    </row>
    <row r="113" spans="2:18" x14ac:dyDescent="0.25">
      <c r="B113" s="423" t="s">
        <v>655</v>
      </c>
      <c r="C113" s="642" t="s">
        <v>656</v>
      </c>
      <c r="D113" s="643">
        <f t="shared" si="93"/>
        <v>100</v>
      </c>
      <c r="E113" s="644">
        <f t="shared" si="94"/>
        <v>26.696469784723224</v>
      </c>
      <c r="F113" s="645">
        <v>1.6597500557417266</v>
      </c>
      <c r="G113" s="646">
        <v>3.0920764930935341</v>
      </c>
      <c r="H113" s="647">
        <v>21.944643235887963</v>
      </c>
      <c r="I113" s="644">
        <f t="shared" si="95"/>
        <v>63.517125501858111</v>
      </c>
      <c r="J113" s="645">
        <v>32.690680183800694</v>
      </c>
      <c r="K113" s="646">
        <v>20.240636912175795</v>
      </c>
      <c r="L113" s="648">
        <v>10.58580840588162</v>
      </c>
      <c r="M113" s="649">
        <v>9.2588965428975367</v>
      </c>
      <c r="N113" s="640">
        <f t="shared" si="96"/>
        <v>0.13794077675851335</v>
      </c>
      <c r="O113" s="645">
        <v>0.13794077675851335</v>
      </c>
      <c r="P113" s="647">
        <v>0</v>
      </c>
      <c r="Q113" s="650">
        <v>0.3895673937626129</v>
      </c>
    </row>
    <row r="114" spans="2:18" x14ac:dyDescent="0.25">
      <c r="B114" s="427" t="s">
        <v>657</v>
      </c>
      <c r="C114" s="651" t="s">
        <v>658</v>
      </c>
      <c r="D114" s="652">
        <f t="shared" si="93"/>
        <v>100</v>
      </c>
      <c r="E114" s="653">
        <f t="shared" si="94"/>
        <v>26.696469784723224</v>
      </c>
      <c r="F114" s="654">
        <v>1.6597500557417266</v>
      </c>
      <c r="G114" s="655">
        <v>3.0920764930935341</v>
      </c>
      <c r="H114" s="656">
        <v>21.944643235887963</v>
      </c>
      <c r="I114" s="653">
        <f t="shared" si="95"/>
        <v>63.517125501858111</v>
      </c>
      <c r="J114" s="654">
        <v>32.690680183800694</v>
      </c>
      <c r="K114" s="655">
        <v>20.240636912175795</v>
      </c>
      <c r="L114" s="657">
        <v>10.58580840588162</v>
      </c>
      <c r="M114" s="658">
        <v>9.2588965428975367</v>
      </c>
      <c r="N114" s="640">
        <f t="shared" si="96"/>
        <v>0.13794077675851335</v>
      </c>
      <c r="O114" s="654">
        <v>0.13794077675851335</v>
      </c>
      <c r="P114" s="656">
        <v>0</v>
      </c>
      <c r="Q114" s="659">
        <v>0.3895673937626129</v>
      </c>
    </row>
    <row r="115" spans="2:18" x14ac:dyDescent="0.25">
      <c r="B115" s="660" t="s">
        <v>659</v>
      </c>
      <c r="C115" s="661" t="s">
        <v>660</v>
      </c>
      <c r="D115" s="662">
        <f t="shared" si="93"/>
        <v>100</v>
      </c>
      <c r="E115" s="663">
        <f t="shared" si="94"/>
        <v>26.696469784723224</v>
      </c>
      <c r="F115" s="664">
        <v>1.6597500557417266</v>
      </c>
      <c r="G115" s="665">
        <v>3.0920764930935341</v>
      </c>
      <c r="H115" s="666">
        <v>21.944643235887963</v>
      </c>
      <c r="I115" s="663">
        <f t="shared" si="95"/>
        <v>63.517125501858111</v>
      </c>
      <c r="J115" s="664">
        <v>32.690680183800694</v>
      </c>
      <c r="K115" s="665">
        <v>20.240636912175795</v>
      </c>
      <c r="L115" s="667">
        <v>10.58580840588162</v>
      </c>
      <c r="M115" s="668">
        <v>9.2588965428975367</v>
      </c>
      <c r="N115" s="640">
        <f t="shared" si="96"/>
        <v>0.13794077675851335</v>
      </c>
      <c r="O115" s="664">
        <v>0.13794077675851335</v>
      </c>
      <c r="P115" s="666">
        <v>0</v>
      </c>
      <c r="Q115" s="669">
        <v>0.3895673937626129</v>
      </c>
    </row>
    <row r="116" spans="2:18" x14ac:dyDescent="0.25">
      <c r="B116" s="549" t="s">
        <v>493</v>
      </c>
      <c r="C116" s="549" t="s">
        <v>661</v>
      </c>
      <c r="D116" s="670">
        <f t="shared" ref="D116:Q116" si="97">D117+D121+D128+D130+D136+D139</f>
        <v>53.678839999999994</v>
      </c>
      <c r="E116" s="671">
        <f t="shared" si="97"/>
        <v>16.906757666767824</v>
      </c>
      <c r="F116" s="672">
        <f t="shared" si="97"/>
        <v>2.3663670488215449</v>
      </c>
      <c r="G116" s="673">
        <f t="shared" si="97"/>
        <v>2.2108885359769497</v>
      </c>
      <c r="H116" s="674">
        <f t="shared" si="97"/>
        <v>12.329502081969329</v>
      </c>
      <c r="I116" s="671">
        <f t="shared" si="97"/>
        <v>31.30488298997777</v>
      </c>
      <c r="J116" s="672">
        <f t="shared" si="97"/>
        <v>16.226353376647793</v>
      </c>
      <c r="K116" s="673">
        <f t="shared" si="97"/>
        <v>11.264632978632331</v>
      </c>
      <c r="L116" s="675">
        <f t="shared" si="97"/>
        <v>3.8138966346976448</v>
      </c>
      <c r="M116" s="671">
        <f t="shared" si="97"/>
        <v>2.6684325313535071</v>
      </c>
      <c r="N116" s="676">
        <f t="shared" si="97"/>
        <v>2.508134706155325</v>
      </c>
      <c r="O116" s="672">
        <f t="shared" si="97"/>
        <v>2.508134706155325</v>
      </c>
      <c r="P116" s="674">
        <f t="shared" si="97"/>
        <v>0</v>
      </c>
      <c r="Q116" s="676">
        <f t="shared" si="97"/>
        <v>0.29063210574557058</v>
      </c>
      <c r="R116" s="618"/>
    </row>
    <row r="117" spans="2:18" x14ac:dyDescent="0.25">
      <c r="B117" s="556" t="s">
        <v>495</v>
      </c>
      <c r="C117" s="557" t="s">
        <v>8</v>
      </c>
      <c r="D117" s="633">
        <f>SUM(D118:D120)</f>
        <v>0</v>
      </c>
      <c r="E117" s="677">
        <f t="shared" ref="E117:E142" si="98">SUM(F117:H117)</f>
        <v>0</v>
      </c>
      <c r="F117" s="678">
        <f>SUM(F118:F120)</f>
        <v>0</v>
      </c>
      <c r="G117" s="679">
        <f>SUM(G118:G120)</f>
        <v>0</v>
      </c>
      <c r="H117" s="680">
        <f>SUM(H118:H120)</f>
        <v>0</v>
      </c>
      <c r="I117" s="677">
        <f t="shared" ref="I117:I142" si="99">SUM(J117:L117)</f>
        <v>0</v>
      </c>
      <c r="J117" s="678">
        <f t="shared" ref="J117:Q117" si="100">SUM(J118:J120)</f>
        <v>0</v>
      </c>
      <c r="K117" s="679">
        <f t="shared" si="100"/>
        <v>0</v>
      </c>
      <c r="L117" s="681">
        <f t="shared" si="100"/>
        <v>0</v>
      </c>
      <c r="M117" s="677">
        <f t="shared" si="100"/>
        <v>0</v>
      </c>
      <c r="N117" s="682">
        <f t="shared" ref="N117:N142" si="101">SUM(O117:P117)</f>
        <v>0</v>
      </c>
      <c r="O117" s="678">
        <f t="shared" si="100"/>
        <v>0</v>
      </c>
      <c r="P117" s="680">
        <f t="shared" si="100"/>
        <v>0</v>
      </c>
      <c r="Q117" s="682">
        <f t="shared" si="100"/>
        <v>0</v>
      </c>
    </row>
    <row r="118" spans="2:18" x14ac:dyDescent="0.25">
      <c r="B118" s="558" t="s">
        <v>496</v>
      </c>
      <c r="C118" s="559" t="s">
        <v>10</v>
      </c>
      <c r="D118" s="683">
        <v>0</v>
      </c>
      <c r="E118" s="454">
        <f t="shared" si="98"/>
        <v>0</v>
      </c>
      <c r="F118" s="684">
        <f t="shared" ref="F118:H120" si="102">IFERROR($D118*F144/100, 0)</f>
        <v>0</v>
      </c>
      <c r="G118" s="685">
        <f t="shared" si="102"/>
        <v>0</v>
      </c>
      <c r="H118" s="686">
        <f t="shared" si="102"/>
        <v>0</v>
      </c>
      <c r="I118" s="454">
        <f t="shared" si="99"/>
        <v>0</v>
      </c>
      <c r="J118" s="684">
        <f t="shared" ref="J118:M120" si="103">IFERROR($D118*J144/100, 0)</f>
        <v>0</v>
      </c>
      <c r="K118" s="685">
        <f t="shared" si="103"/>
        <v>0</v>
      </c>
      <c r="L118" s="687">
        <f t="shared" si="103"/>
        <v>0</v>
      </c>
      <c r="M118" s="454">
        <f t="shared" si="103"/>
        <v>0</v>
      </c>
      <c r="N118" s="688">
        <f t="shared" si="101"/>
        <v>0</v>
      </c>
      <c r="O118" s="684">
        <f t="shared" ref="O118:Q120" si="104">IFERROR($D118*O144/100, 0)</f>
        <v>0</v>
      </c>
      <c r="P118" s="686">
        <f t="shared" si="104"/>
        <v>0</v>
      </c>
      <c r="Q118" s="688">
        <f t="shared" si="104"/>
        <v>0</v>
      </c>
    </row>
    <row r="119" spans="2:18" x14ac:dyDescent="0.25">
      <c r="B119" s="558" t="s">
        <v>662</v>
      </c>
      <c r="C119" s="559" t="s">
        <v>11</v>
      </c>
      <c r="D119" s="683">
        <v>0</v>
      </c>
      <c r="E119" s="454">
        <f t="shared" si="98"/>
        <v>0</v>
      </c>
      <c r="F119" s="684">
        <f t="shared" si="102"/>
        <v>0</v>
      </c>
      <c r="G119" s="685">
        <f t="shared" si="102"/>
        <v>0</v>
      </c>
      <c r="H119" s="686">
        <f t="shared" si="102"/>
        <v>0</v>
      </c>
      <c r="I119" s="454">
        <f t="shared" si="99"/>
        <v>0</v>
      </c>
      <c r="J119" s="684">
        <f t="shared" si="103"/>
        <v>0</v>
      </c>
      <c r="K119" s="685">
        <f t="shared" si="103"/>
        <v>0</v>
      </c>
      <c r="L119" s="687">
        <f t="shared" si="103"/>
        <v>0</v>
      </c>
      <c r="M119" s="454">
        <f t="shared" si="103"/>
        <v>0</v>
      </c>
      <c r="N119" s="688">
        <f t="shared" si="101"/>
        <v>0</v>
      </c>
      <c r="O119" s="684">
        <f t="shared" si="104"/>
        <v>0</v>
      </c>
      <c r="P119" s="686">
        <f t="shared" si="104"/>
        <v>0</v>
      </c>
      <c r="Q119" s="688">
        <f t="shared" si="104"/>
        <v>0</v>
      </c>
    </row>
    <row r="120" spans="2:18" x14ac:dyDescent="0.25">
      <c r="B120" s="558" t="s">
        <v>663</v>
      </c>
      <c r="C120" s="559" t="s">
        <v>13</v>
      </c>
      <c r="D120" s="683">
        <v>0</v>
      </c>
      <c r="E120" s="454">
        <f t="shared" si="98"/>
        <v>0</v>
      </c>
      <c r="F120" s="684">
        <f t="shared" si="102"/>
        <v>0</v>
      </c>
      <c r="G120" s="685">
        <f t="shared" si="102"/>
        <v>0</v>
      </c>
      <c r="H120" s="686">
        <f t="shared" si="102"/>
        <v>0</v>
      </c>
      <c r="I120" s="454">
        <f t="shared" si="99"/>
        <v>0</v>
      </c>
      <c r="J120" s="684">
        <f t="shared" si="103"/>
        <v>0</v>
      </c>
      <c r="K120" s="685">
        <f t="shared" si="103"/>
        <v>0</v>
      </c>
      <c r="L120" s="687">
        <f t="shared" si="103"/>
        <v>0</v>
      </c>
      <c r="M120" s="454">
        <f t="shared" si="103"/>
        <v>0</v>
      </c>
      <c r="N120" s="688">
        <f t="shared" si="101"/>
        <v>0</v>
      </c>
      <c r="O120" s="684">
        <f t="shared" si="104"/>
        <v>0</v>
      </c>
      <c r="P120" s="686">
        <f t="shared" si="104"/>
        <v>0</v>
      </c>
      <c r="Q120" s="688">
        <f t="shared" si="104"/>
        <v>0</v>
      </c>
    </row>
    <row r="121" spans="2:18" x14ac:dyDescent="0.25">
      <c r="B121" s="556" t="s">
        <v>155</v>
      </c>
      <c r="C121" s="560" t="s">
        <v>15</v>
      </c>
      <c r="D121" s="633">
        <f>SUM(D122:D127)</f>
        <v>28.42511</v>
      </c>
      <c r="E121" s="677">
        <f t="shared" si="98"/>
        <v>8.9528098301159034</v>
      </c>
      <c r="F121" s="678">
        <f>SUM(F122:F127)</f>
        <v>1.2530867593846624</v>
      </c>
      <c r="G121" s="679">
        <f>SUM(G122:G127)</f>
        <v>1.1707546182608222</v>
      </c>
      <c r="H121" s="680">
        <f>SUM(H122:H127)</f>
        <v>6.5289684524704183</v>
      </c>
      <c r="I121" s="677">
        <f t="shared" si="99"/>
        <v>16.577197691441302</v>
      </c>
      <c r="J121" s="678">
        <f t="shared" ref="J121:Q121" si="105">SUM(J122:J127)</f>
        <v>8.592508326001175</v>
      </c>
      <c r="K121" s="679">
        <f t="shared" si="105"/>
        <v>5.96507732892983</v>
      </c>
      <c r="L121" s="681">
        <f t="shared" si="105"/>
        <v>2.0196120365102965</v>
      </c>
      <c r="M121" s="677">
        <f t="shared" si="105"/>
        <v>1.4130426110419281</v>
      </c>
      <c r="N121" s="682">
        <f t="shared" si="101"/>
        <v>1.3281584497221399</v>
      </c>
      <c r="O121" s="678">
        <f t="shared" si="105"/>
        <v>1.3281584497221399</v>
      </c>
      <c r="P121" s="680">
        <f t="shared" si="105"/>
        <v>0</v>
      </c>
      <c r="Q121" s="682">
        <f t="shared" si="105"/>
        <v>0.15390141767872548</v>
      </c>
    </row>
    <row r="122" spans="2:18" x14ac:dyDescent="0.25">
      <c r="B122" s="558" t="s">
        <v>498</v>
      </c>
      <c r="C122" s="559" t="s">
        <v>17</v>
      </c>
      <c r="D122" s="683">
        <v>0</v>
      </c>
      <c r="E122" s="454">
        <f t="shared" si="98"/>
        <v>0</v>
      </c>
      <c r="F122" s="684">
        <f t="shared" ref="F122:H124" si="106">IFERROR($D122*F147/100, 0)</f>
        <v>0</v>
      </c>
      <c r="G122" s="685">
        <f t="shared" si="106"/>
        <v>0</v>
      </c>
      <c r="H122" s="686">
        <f t="shared" si="106"/>
        <v>0</v>
      </c>
      <c r="I122" s="454">
        <f t="shared" si="99"/>
        <v>0</v>
      </c>
      <c r="J122" s="684">
        <f t="shared" ref="J122:M124" si="107">IFERROR($D122*J147/100, 0)</f>
        <v>0</v>
      </c>
      <c r="K122" s="685">
        <f t="shared" si="107"/>
        <v>0</v>
      </c>
      <c r="L122" s="687">
        <f t="shared" si="107"/>
        <v>0</v>
      </c>
      <c r="M122" s="454">
        <f t="shared" si="107"/>
        <v>0</v>
      </c>
      <c r="N122" s="688">
        <f t="shared" si="101"/>
        <v>0</v>
      </c>
      <c r="O122" s="684">
        <f t="shared" ref="O122:Q124" si="108">IFERROR($D122*O147/100, 0)</f>
        <v>0</v>
      </c>
      <c r="P122" s="686">
        <f t="shared" si="108"/>
        <v>0</v>
      </c>
      <c r="Q122" s="688">
        <f t="shared" si="108"/>
        <v>0</v>
      </c>
    </row>
    <row r="123" spans="2:18" x14ac:dyDescent="0.25">
      <c r="B123" s="558" t="s">
        <v>500</v>
      </c>
      <c r="C123" s="559" t="s">
        <v>598</v>
      </c>
      <c r="D123" s="683">
        <v>28.42511</v>
      </c>
      <c r="E123" s="454">
        <f t="shared" si="98"/>
        <v>8.9528098301159034</v>
      </c>
      <c r="F123" s="684">
        <f t="shared" si="106"/>
        <v>1.2530867593846624</v>
      </c>
      <c r="G123" s="685">
        <f t="shared" si="106"/>
        <v>1.1707546182608222</v>
      </c>
      <c r="H123" s="686">
        <f t="shared" si="106"/>
        <v>6.5289684524704183</v>
      </c>
      <c r="I123" s="454">
        <f t="shared" si="99"/>
        <v>16.577197691441302</v>
      </c>
      <c r="J123" s="684">
        <f t="shared" si="107"/>
        <v>8.592508326001175</v>
      </c>
      <c r="K123" s="685">
        <f t="shared" si="107"/>
        <v>5.96507732892983</v>
      </c>
      <c r="L123" s="687">
        <f t="shared" si="107"/>
        <v>2.0196120365102965</v>
      </c>
      <c r="M123" s="454">
        <f t="shared" si="107"/>
        <v>1.4130426110419281</v>
      </c>
      <c r="N123" s="688">
        <f t="shared" si="101"/>
        <v>1.3281584497221399</v>
      </c>
      <c r="O123" s="684">
        <f t="shared" si="108"/>
        <v>1.3281584497221399</v>
      </c>
      <c r="P123" s="686">
        <f t="shared" si="108"/>
        <v>0</v>
      </c>
      <c r="Q123" s="688">
        <f t="shared" si="108"/>
        <v>0.15390141767872548</v>
      </c>
    </row>
    <row r="124" spans="2:18" x14ac:dyDescent="0.25">
      <c r="B124" s="558" t="s">
        <v>664</v>
      </c>
      <c r="C124" s="559" t="s">
        <v>23</v>
      </c>
      <c r="D124" s="683">
        <v>0</v>
      </c>
      <c r="E124" s="454">
        <f t="shared" si="98"/>
        <v>0</v>
      </c>
      <c r="F124" s="684">
        <f t="shared" si="106"/>
        <v>0</v>
      </c>
      <c r="G124" s="685">
        <f t="shared" si="106"/>
        <v>0</v>
      </c>
      <c r="H124" s="686">
        <f t="shared" si="106"/>
        <v>0</v>
      </c>
      <c r="I124" s="454">
        <f t="shared" si="99"/>
        <v>0</v>
      </c>
      <c r="J124" s="684">
        <f t="shared" si="107"/>
        <v>0</v>
      </c>
      <c r="K124" s="685">
        <f t="shared" si="107"/>
        <v>0</v>
      </c>
      <c r="L124" s="687">
        <f t="shared" si="107"/>
        <v>0</v>
      </c>
      <c r="M124" s="454">
        <f t="shared" si="107"/>
        <v>0</v>
      </c>
      <c r="N124" s="688">
        <f t="shared" si="101"/>
        <v>0</v>
      </c>
      <c r="O124" s="684">
        <f t="shared" si="108"/>
        <v>0</v>
      </c>
      <c r="P124" s="686">
        <f t="shared" si="108"/>
        <v>0</v>
      </c>
      <c r="Q124" s="688">
        <f t="shared" si="108"/>
        <v>0</v>
      </c>
    </row>
    <row r="125" spans="2:18" x14ac:dyDescent="0.25">
      <c r="B125" s="558" t="s">
        <v>665</v>
      </c>
      <c r="C125" s="559" t="s">
        <v>25</v>
      </c>
      <c r="D125" s="683">
        <v>0</v>
      </c>
      <c r="E125" s="454">
        <f t="shared" si="98"/>
        <v>0</v>
      </c>
      <c r="F125" s="689">
        <f t="shared" ref="F125:H127" si="109">IFERROR($D125*F150/100, 0)</f>
        <v>0</v>
      </c>
      <c r="G125" s="690">
        <f t="shared" si="109"/>
        <v>0</v>
      </c>
      <c r="H125" s="688">
        <f t="shared" si="109"/>
        <v>0</v>
      </c>
      <c r="I125" s="454">
        <f t="shared" ref="I125:I126" si="110">SUM(J125:L125)</f>
        <v>0</v>
      </c>
      <c r="J125" s="684">
        <f t="shared" ref="J125:M127" si="111">IFERROR($D125*J150/100, 0)</f>
        <v>0</v>
      </c>
      <c r="K125" s="685">
        <f t="shared" si="111"/>
        <v>0</v>
      </c>
      <c r="L125" s="687">
        <f t="shared" si="111"/>
        <v>0</v>
      </c>
      <c r="M125" s="454">
        <f t="shared" si="111"/>
        <v>0</v>
      </c>
      <c r="N125" s="688">
        <f t="shared" ref="N125:N126" si="112">SUM(O125:P125)</f>
        <v>0</v>
      </c>
      <c r="O125" s="684">
        <f t="shared" ref="O125:Q127" si="113">IFERROR($D125*O150/100, 0)</f>
        <v>0</v>
      </c>
      <c r="P125" s="686">
        <f t="shared" si="113"/>
        <v>0</v>
      </c>
      <c r="Q125" s="688">
        <f t="shared" si="113"/>
        <v>0</v>
      </c>
    </row>
    <row r="126" spans="2:18" x14ac:dyDescent="0.25">
      <c r="B126" s="558" t="s">
        <v>666</v>
      </c>
      <c r="C126" s="559" t="s">
        <v>27</v>
      </c>
      <c r="D126" s="683">
        <v>0</v>
      </c>
      <c r="E126" s="454">
        <f t="shared" si="98"/>
        <v>0</v>
      </c>
      <c r="F126" s="689">
        <f>IFERROR($D126*F151/100, 0)</f>
        <v>0</v>
      </c>
      <c r="G126" s="690">
        <f t="shared" si="109"/>
        <v>0</v>
      </c>
      <c r="H126" s="688">
        <f t="shared" si="109"/>
        <v>0</v>
      </c>
      <c r="I126" s="454">
        <f t="shared" si="110"/>
        <v>0</v>
      </c>
      <c r="J126" s="689">
        <f t="shared" si="111"/>
        <v>0</v>
      </c>
      <c r="K126" s="690">
        <f t="shared" si="111"/>
        <v>0</v>
      </c>
      <c r="L126" s="691">
        <f t="shared" si="111"/>
        <v>0</v>
      </c>
      <c r="M126" s="454">
        <f t="shared" si="111"/>
        <v>0</v>
      </c>
      <c r="N126" s="688">
        <f t="shared" si="112"/>
        <v>0</v>
      </c>
      <c r="O126" s="684">
        <f t="shared" si="113"/>
        <v>0</v>
      </c>
      <c r="P126" s="686">
        <f t="shared" si="113"/>
        <v>0</v>
      </c>
      <c r="Q126" s="688">
        <f t="shared" si="113"/>
        <v>0</v>
      </c>
    </row>
    <row r="127" spans="2:18" x14ac:dyDescent="0.25">
      <c r="B127" s="558" t="s">
        <v>667</v>
      </c>
      <c r="C127" s="559" t="s">
        <v>668</v>
      </c>
      <c r="D127" s="683">
        <v>0</v>
      </c>
      <c r="E127" s="454">
        <f t="shared" si="98"/>
        <v>0</v>
      </c>
      <c r="F127" s="689">
        <f>IFERROR($D127*F152/100, 0)</f>
        <v>0</v>
      </c>
      <c r="G127" s="690">
        <f t="shared" si="109"/>
        <v>0</v>
      </c>
      <c r="H127" s="688">
        <f t="shared" si="109"/>
        <v>0</v>
      </c>
      <c r="I127" s="454">
        <f t="shared" si="99"/>
        <v>0</v>
      </c>
      <c r="J127" s="689">
        <f>IFERROR($D127*J152/100, 0)</f>
        <v>0</v>
      </c>
      <c r="K127" s="690">
        <f t="shared" si="111"/>
        <v>0</v>
      </c>
      <c r="L127" s="691">
        <f t="shared" si="111"/>
        <v>0</v>
      </c>
      <c r="M127" s="454">
        <f t="shared" si="111"/>
        <v>0</v>
      </c>
      <c r="N127" s="688">
        <f t="shared" si="101"/>
        <v>0</v>
      </c>
      <c r="O127" s="684">
        <f t="shared" si="113"/>
        <v>0</v>
      </c>
      <c r="P127" s="686">
        <f t="shared" si="113"/>
        <v>0</v>
      </c>
      <c r="Q127" s="688">
        <f t="shared" si="113"/>
        <v>0</v>
      </c>
    </row>
    <row r="128" spans="2:18" x14ac:dyDescent="0.25">
      <c r="B128" s="556" t="s">
        <v>157</v>
      </c>
      <c r="C128" s="562" t="s">
        <v>31</v>
      </c>
      <c r="D128" s="633">
        <f>D129</f>
        <v>0</v>
      </c>
      <c r="E128" s="677">
        <f t="shared" si="98"/>
        <v>0</v>
      </c>
      <c r="F128" s="633">
        <f>F129</f>
        <v>0</v>
      </c>
      <c r="G128" s="692">
        <f>G129</f>
        <v>0</v>
      </c>
      <c r="H128" s="682">
        <f>H129</f>
        <v>0</v>
      </c>
      <c r="I128" s="677">
        <f t="shared" si="99"/>
        <v>0</v>
      </c>
      <c r="J128" s="633">
        <f t="shared" ref="J128:Q128" si="114">J129</f>
        <v>0</v>
      </c>
      <c r="K128" s="692">
        <f t="shared" si="114"/>
        <v>0</v>
      </c>
      <c r="L128" s="693">
        <f t="shared" si="114"/>
        <v>0</v>
      </c>
      <c r="M128" s="677">
        <f t="shared" si="114"/>
        <v>0</v>
      </c>
      <c r="N128" s="682">
        <f t="shared" si="101"/>
        <v>0</v>
      </c>
      <c r="O128" s="678">
        <f t="shared" si="114"/>
        <v>0</v>
      </c>
      <c r="P128" s="680">
        <f t="shared" si="114"/>
        <v>0</v>
      </c>
      <c r="Q128" s="682">
        <f t="shared" si="114"/>
        <v>0</v>
      </c>
    </row>
    <row r="129" spans="2:17" x14ac:dyDescent="0.25">
      <c r="B129" s="558" t="s">
        <v>501</v>
      </c>
      <c r="C129" s="563" t="s">
        <v>669</v>
      </c>
      <c r="D129" s="683">
        <v>0</v>
      </c>
      <c r="E129" s="454">
        <f t="shared" si="98"/>
        <v>0</v>
      </c>
      <c r="F129" s="689">
        <f>IFERROR($D129*F153/100, 0)</f>
        <v>0</v>
      </c>
      <c r="G129" s="690">
        <f>IFERROR($D129*G153/100, 0)</f>
        <v>0</v>
      </c>
      <c r="H129" s="688">
        <f>IFERROR($D129*H153/100, 0)</f>
        <v>0</v>
      </c>
      <c r="I129" s="454">
        <f t="shared" si="99"/>
        <v>0</v>
      </c>
      <c r="J129" s="689">
        <f t="shared" ref="J129:Q129" si="115">IFERROR($D129*J153/100, 0)</f>
        <v>0</v>
      </c>
      <c r="K129" s="690">
        <f t="shared" si="115"/>
        <v>0</v>
      </c>
      <c r="L129" s="694">
        <f t="shared" si="115"/>
        <v>0</v>
      </c>
      <c r="M129" s="454">
        <f t="shared" si="115"/>
        <v>0</v>
      </c>
      <c r="N129" s="688">
        <f t="shared" si="101"/>
        <v>0</v>
      </c>
      <c r="O129" s="684">
        <f t="shared" si="115"/>
        <v>0</v>
      </c>
      <c r="P129" s="686">
        <f t="shared" si="115"/>
        <v>0</v>
      </c>
      <c r="Q129" s="688">
        <f t="shared" si="115"/>
        <v>0</v>
      </c>
    </row>
    <row r="130" spans="2:17" x14ac:dyDescent="0.25">
      <c r="B130" s="556" t="s">
        <v>159</v>
      </c>
      <c r="C130" s="562" t="s">
        <v>37</v>
      </c>
      <c r="D130" s="633">
        <f>D131+D135</f>
        <v>3.41405</v>
      </c>
      <c r="E130" s="677">
        <f t="shared" si="98"/>
        <v>1.0752936541145206</v>
      </c>
      <c r="F130" s="633">
        <f>F131+F135</f>
        <v>0.1505042847987996</v>
      </c>
      <c r="G130" s="692">
        <f>G131+G135</f>
        <v>0.14061563189987161</v>
      </c>
      <c r="H130" s="682">
        <f>H131+H135</f>
        <v>0.78417373741584928</v>
      </c>
      <c r="I130" s="677">
        <f t="shared" si="99"/>
        <v>1.9910347498555037</v>
      </c>
      <c r="J130" s="633">
        <f t="shared" ref="J130:Q130" si="116">J131+J135</f>
        <v>1.0320189807668048</v>
      </c>
      <c r="K130" s="692">
        <f t="shared" si="116"/>
        <v>0.71644655921587941</v>
      </c>
      <c r="L130" s="693">
        <f t="shared" si="116"/>
        <v>0.24256920987281941</v>
      </c>
      <c r="M130" s="677">
        <f t="shared" si="116"/>
        <v>0.16971607590006493</v>
      </c>
      <c r="N130" s="682">
        <f t="shared" si="101"/>
        <v>0.15952090793224272</v>
      </c>
      <c r="O130" s="678">
        <f t="shared" si="116"/>
        <v>0.15952090793224272</v>
      </c>
      <c r="P130" s="680">
        <f t="shared" si="116"/>
        <v>0</v>
      </c>
      <c r="Q130" s="682">
        <f t="shared" si="116"/>
        <v>1.8484612197667935E-2</v>
      </c>
    </row>
    <row r="131" spans="2:17" x14ac:dyDescent="0.25">
      <c r="B131" s="558" t="s">
        <v>502</v>
      </c>
      <c r="C131" s="563" t="s">
        <v>39</v>
      </c>
      <c r="D131" s="683">
        <v>0</v>
      </c>
      <c r="E131" s="454">
        <f t="shared" si="98"/>
        <v>0</v>
      </c>
      <c r="F131" s="689">
        <f>IFERROR($D131*F154/100, 0)</f>
        <v>0</v>
      </c>
      <c r="G131" s="690">
        <f>IFERROR($D131*G154/100, 0)</f>
        <v>0</v>
      </c>
      <c r="H131" s="688">
        <f>IFERROR($D131*H154/100, 0)</f>
        <v>0</v>
      </c>
      <c r="I131" s="454">
        <f t="shared" si="99"/>
        <v>0</v>
      </c>
      <c r="J131" s="689">
        <f>IFERROR($D131*J154/100, 0)</f>
        <v>0</v>
      </c>
      <c r="K131" s="690">
        <f>IFERROR($D131*K154/100, 0)</f>
        <v>0</v>
      </c>
      <c r="L131" s="694">
        <f>IFERROR($D131*L154/100, 0)</f>
        <v>0</v>
      </c>
      <c r="M131" s="454">
        <f>IFERROR($D131*M154/100, 0)</f>
        <v>0</v>
      </c>
      <c r="N131" s="688">
        <f t="shared" si="101"/>
        <v>0</v>
      </c>
      <c r="O131" s="684">
        <f>IFERROR($D131*O154/100, 0)</f>
        <v>0</v>
      </c>
      <c r="P131" s="686">
        <f>IFERROR($D131*P154/100, 0)</f>
        <v>0</v>
      </c>
      <c r="Q131" s="688">
        <f>IFERROR($D131*Q154/100, 0)</f>
        <v>0</v>
      </c>
    </row>
    <row r="132" spans="2:17" x14ac:dyDescent="0.25">
      <c r="B132" s="558" t="s">
        <v>503</v>
      </c>
      <c r="C132" s="567" t="s">
        <v>42</v>
      </c>
      <c r="D132" s="683">
        <v>0</v>
      </c>
      <c r="E132" s="454">
        <f t="shared" ref="E132:E134" si="117">SUM(F132:H132)</f>
        <v>0</v>
      </c>
      <c r="F132" s="689">
        <f t="shared" ref="F132:H135" si="118">IFERROR($D132*F155/100, 0)</f>
        <v>0</v>
      </c>
      <c r="G132" s="690">
        <f t="shared" si="118"/>
        <v>0</v>
      </c>
      <c r="H132" s="688">
        <f t="shared" si="118"/>
        <v>0</v>
      </c>
      <c r="I132" s="454">
        <f t="shared" ref="I132:I134" si="119">SUM(J132:L132)</f>
        <v>0</v>
      </c>
      <c r="J132" s="689">
        <f t="shared" ref="J132:M134" si="120">IFERROR($D132*J155/100, 0)</f>
        <v>0</v>
      </c>
      <c r="K132" s="690">
        <f t="shared" si="120"/>
        <v>0</v>
      </c>
      <c r="L132" s="694">
        <f t="shared" si="120"/>
        <v>0</v>
      </c>
      <c r="M132" s="454">
        <f t="shared" si="120"/>
        <v>0</v>
      </c>
      <c r="N132" s="688">
        <f t="shared" ref="N132:N134" si="121">SUM(O132:P132)</f>
        <v>0</v>
      </c>
      <c r="O132" s="684">
        <f t="shared" ref="O132:Q135" si="122">IFERROR($D132*O155/100, 0)</f>
        <v>0</v>
      </c>
      <c r="P132" s="686">
        <f t="shared" si="122"/>
        <v>0</v>
      </c>
      <c r="Q132" s="688">
        <f t="shared" si="122"/>
        <v>0</v>
      </c>
    </row>
    <row r="133" spans="2:17" x14ac:dyDescent="0.25">
      <c r="B133" s="558" t="s">
        <v>504</v>
      </c>
      <c r="C133" s="567" t="s">
        <v>45</v>
      </c>
      <c r="D133" s="683">
        <v>0</v>
      </c>
      <c r="E133" s="454">
        <f t="shared" si="117"/>
        <v>0</v>
      </c>
      <c r="F133" s="689">
        <f>IFERROR($D133*F156/100, 0)</f>
        <v>0</v>
      </c>
      <c r="G133" s="690">
        <f t="shared" si="118"/>
        <v>0</v>
      </c>
      <c r="H133" s="688">
        <f t="shared" si="118"/>
        <v>0</v>
      </c>
      <c r="I133" s="454">
        <f t="shared" si="119"/>
        <v>0</v>
      </c>
      <c r="J133" s="689">
        <f>IFERROR($D133*J156/100, 0)</f>
        <v>0</v>
      </c>
      <c r="K133" s="690">
        <f t="shared" si="120"/>
        <v>0</v>
      </c>
      <c r="L133" s="691">
        <f t="shared" si="120"/>
        <v>0</v>
      </c>
      <c r="M133" s="454">
        <f>IFERROR($D133*M156/100, 0)</f>
        <v>0</v>
      </c>
      <c r="N133" s="688">
        <f t="shared" si="121"/>
        <v>0</v>
      </c>
      <c r="O133" s="684">
        <f t="shared" si="122"/>
        <v>0</v>
      </c>
      <c r="P133" s="686">
        <f t="shared" si="122"/>
        <v>0</v>
      </c>
      <c r="Q133" s="688">
        <f t="shared" si="122"/>
        <v>0</v>
      </c>
    </row>
    <row r="134" spans="2:17" ht="26.25" x14ac:dyDescent="0.25">
      <c r="B134" s="558" t="s">
        <v>505</v>
      </c>
      <c r="C134" s="567" t="s">
        <v>47</v>
      </c>
      <c r="D134" s="683">
        <v>0</v>
      </c>
      <c r="E134" s="454">
        <f t="shared" si="117"/>
        <v>0</v>
      </c>
      <c r="F134" s="689">
        <f>IFERROR($D134*F157/100, 0)</f>
        <v>0</v>
      </c>
      <c r="G134" s="690">
        <f t="shared" si="118"/>
        <v>0</v>
      </c>
      <c r="H134" s="688">
        <f t="shared" si="118"/>
        <v>0</v>
      </c>
      <c r="I134" s="454">
        <f t="shared" si="119"/>
        <v>0</v>
      </c>
      <c r="J134" s="689">
        <f>IFERROR($D134*J157/100, 0)</f>
        <v>0</v>
      </c>
      <c r="K134" s="690">
        <f t="shared" si="120"/>
        <v>0</v>
      </c>
      <c r="L134" s="691">
        <f t="shared" si="120"/>
        <v>0</v>
      </c>
      <c r="M134" s="454">
        <f t="shared" si="120"/>
        <v>0</v>
      </c>
      <c r="N134" s="688">
        <f t="shared" si="121"/>
        <v>0</v>
      </c>
      <c r="O134" s="684">
        <f t="shared" si="122"/>
        <v>0</v>
      </c>
      <c r="P134" s="686">
        <f t="shared" si="122"/>
        <v>0</v>
      </c>
      <c r="Q134" s="688">
        <f t="shared" si="122"/>
        <v>0</v>
      </c>
    </row>
    <row r="135" spans="2:17" ht="26.25" x14ac:dyDescent="0.25">
      <c r="B135" s="558" t="s">
        <v>506</v>
      </c>
      <c r="C135" s="567" t="s">
        <v>608</v>
      </c>
      <c r="D135" s="683">
        <v>3.41405</v>
      </c>
      <c r="E135" s="454">
        <f t="shared" si="98"/>
        <v>1.0752936541145206</v>
      </c>
      <c r="F135" s="689">
        <f>IFERROR($D135*F158/100, 0)</f>
        <v>0.1505042847987996</v>
      </c>
      <c r="G135" s="690">
        <f t="shared" si="118"/>
        <v>0.14061563189987161</v>
      </c>
      <c r="H135" s="688">
        <f t="shared" si="118"/>
        <v>0.78417373741584928</v>
      </c>
      <c r="I135" s="454">
        <f t="shared" si="99"/>
        <v>1.9910347498555037</v>
      </c>
      <c r="J135" s="689">
        <f t="shared" ref="J135:M135" si="123">IFERROR($D135*J158/100, 0)</f>
        <v>1.0320189807668048</v>
      </c>
      <c r="K135" s="690">
        <f t="shared" si="123"/>
        <v>0.71644655921587941</v>
      </c>
      <c r="L135" s="691">
        <f t="shared" si="123"/>
        <v>0.24256920987281941</v>
      </c>
      <c r="M135" s="454">
        <f t="shared" si="123"/>
        <v>0.16971607590006493</v>
      </c>
      <c r="N135" s="688">
        <f t="shared" si="101"/>
        <v>0.15952090793224272</v>
      </c>
      <c r="O135" s="684">
        <f t="shared" si="122"/>
        <v>0.15952090793224272</v>
      </c>
      <c r="P135" s="686">
        <f t="shared" si="122"/>
        <v>0</v>
      </c>
      <c r="Q135" s="688">
        <f t="shared" si="122"/>
        <v>1.8484612197667935E-2</v>
      </c>
    </row>
    <row r="136" spans="2:17" x14ac:dyDescent="0.25">
      <c r="B136" s="556" t="s">
        <v>161</v>
      </c>
      <c r="C136" s="570" t="s">
        <v>53</v>
      </c>
      <c r="D136" s="643">
        <f>D137+D138</f>
        <v>16.2</v>
      </c>
      <c r="E136" s="644">
        <f t="shared" si="98"/>
        <v>5.102373192148689</v>
      </c>
      <c r="F136" s="695">
        <f>F137+F138</f>
        <v>0.71415750025352676</v>
      </c>
      <c r="G136" s="696">
        <f>G137+G138</f>
        <v>0.66723487845166884</v>
      </c>
      <c r="H136" s="697">
        <f>H137+H138</f>
        <v>3.7209808134434934</v>
      </c>
      <c r="I136" s="644">
        <f t="shared" si="99"/>
        <v>9.4476539440427523</v>
      </c>
      <c r="J136" s="695">
        <f t="shared" ref="J136:Q136" si="124">J137+J138</f>
        <v>4.8970306493525984</v>
      </c>
      <c r="K136" s="696">
        <f t="shared" si="124"/>
        <v>3.3996087518628157</v>
      </c>
      <c r="L136" s="698">
        <f t="shared" si="124"/>
        <v>1.1510145428273384</v>
      </c>
      <c r="M136" s="644">
        <f t="shared" si="124"/>
        <v>0.80531932150409391</v>
      </c>
      <c r="N136" s="699">
        <f t="shared" si="101"/>
        <v>0.75694225582587593</v>
      </c>
      <c r="O136" s="695">
        <f t="shared" si="124"/>
        <v>0.75694225582587593</v>
      </c>
      <c r="P136" s="697">
        <f t="shared" si="124"/>
        <v>0</v>
      </c>
      <c r="Q136" s="699">
        <f t="shared" si="124"/>
        <v>8.7711286478587169E-2</v>
      </c>
    </row>
    <row r="137" spans="2:17" x14ac:dyDescent="0.25">
      <c r="B137" s="576" t="s">
        <v>670</v>
      </c>
      <c r="C137" s="577" t="s">
        <v>55</v>
      </c>
      <c r="D137" s="700">
        <v>16.2</v>
      </c>
      <c r="E137" s="454">
        <f t="shared" si="98"/>
        <v>5.102373192148689</v>
      </c>
      <c r="F137" s="684">
        <f t="shared" ref="F137:H138" si="125">IFERROR($D137*F159/100, 0)</f>
        <v>0.71415750025352676</v>
      </c>
      <c r="G137" s="685">
        <f t="shared" si="125"/>
        <v>0.66723487845166884</v>
      </c>
      <c r="H137" s="686">
        <f t="shared" si="125"/>
        <v>3.7209808134434934</v>
      </c>
      <c r="I137" s="454">
        <f t="shared" si="99"/>
        <v>9.4476539440427523</v>
      </c>
      <c r="J137" s="684">
        <f t="shared" ref="J137:M138" si="126">IFERROR($D137*J159/100, 0)</f>
        <v>4.8970306493525984</v>
      </c>
      <c r="K137" s="685">
        <f t="shared" si="126"/>
        <v>3.3996087518628157</v>
      </c>
      <c r="L137" s="687">
        <f t="shared" si="126"/>
        <v>1.1510145428273384</v>
      </c>
      <c r="M137" s="454">
        <f t="shared" si="126"/>
        <v>0.80531932150409391</v>
      </c>
      <c r="N137" s="688">
        <f t="shared" si="101"/>
        <v>0.75694225582587593</v>
      </c>
      <c r="O137" s="684">
        <f t="shared" ref="O137:Q138" si="127">IFERROR($D137*O159/100, 0)</f>
        <v>0.75694225582587593</v>
      </c>
      <c r="P137" s="686">
        <f t="shared" si="127"/>
        <v>0</v>
      </c>
      <c r="Q137" s="688">
        <f t="shared" si="127"/>
        <v>8.7711286478587169E-2</v>
      </c>
    </row>
    <row r="138" spans="2:17" x14ac:dyDescent="0.25">
      <c r="B138" s="576" t="s">
        <v>671</v>
      </c>
      <c r="C138" s="581" t="s">
        <v>672</v>
      </c>
      <c r="D138" s="700">
        <v>0</v>
      </c>
      <c r="E138" s="454">
        <f t="shared" si="98"/>
        <v>0</v>
      </c>
      <c r="F138" s="684">
        <f t="shared" si="125"/>
        <v>0</v>
      </c>
      <c r="G138" s="685">
        <f t="shared" si="125"/>
        <v>0</v>
      </c>
      <c r="H138" s="686">
        <f t="shared" si="125"/>
        <v>0</v>
      </c>
      <c r="I138" s="454">
        <f t="shared" si="99"/>
        <v>0</v>
      </c>
      <c r="J138" s="684">
        <f t="shared" si="126"/>
        <v>0</v>
      </c>
      <c r="K138" s="685">
        <f t="shared" si="126"/>
        <v>0</v>
      </c>
      <c r="L138" s="687">
        <f t="shared" si="126"/>
        <v>0</v>
      </c>
      <c r="M138" s="454">
        <f t="shared" si="126"/>
        <v>0</v>
      </c>
      <c r="N138" s="688">
        <f t="shared" si="101"/>
        <v>0</v>
      </c>
      <c r="O138" s="684">
        <f t="shared" si="127"/>
        <v>0</v>
      </c>
      <c r="P138" s="686">
        <f t="shared" si="127"/>
        <v>0</v>
      </c>
      <c r="Q138" s="688">
        <f t="shared" si="127"/>
        <v>0</v>
      </c>
    </row>
    <row r="139" spans="2:17" x14ac:dyDescent="0.25">
      <c r="B139" s="582" t="s">
        <v>163</v>
      </c>
      <c r="C139" s="583" t="s">
        <v>609</v>
      </c>
      <c r="D139" s="643">
        <f>SUM(D140:D142)</f>
        <v>5.6396800000000002</v>
      </c>
      <c r="E139" s="644">
        <f t="shared" si="98"/>
        <v>1.7762809903887111</v>
      </c>
      <c r="F139" s="643">
        <f>SUM(F140:F142)</f>
        <v>0.24861850438455618</v>
      </c>
      <c r="G139" s="692">
        <f t="shared" ref="G139:H139" si="128">SUM(G140:G142)</f>
        <v>0.23228340736458691</v>
      </c>
      <c r="H139" s="701">
        <f t="shared" si="128"/>
        <v>1.295379078639568</v>
      </c>
      <c r="I139" s="644">
        <f t="shared" si="99"/>
        <v>3.288996604638212</v>
      </c>
      <c r="J139" s="702">
        <f t="shared" ref="J139:Q139" si="129">SUM(J140:J142)</f>
        <v>1.7047954205272138</v>
      </c>
      <c r="K139" s="692">
        <f t="shared" si="129"/>
        <v>1.1835003386238077</v>
      </c>
      <c r="L139" s="703">
        <f t="shared" si="129"/>
        <v>0.40070084548719037</v>
      </c>
      <c r="M139" s="704">
        <f t="shared" si="129"/>
        <v>0.2803545229074203</v>
      </c>
      <c r="N139" s="699">
        <f t="shared" si="101"/>
        <v>0.26351309267506651</v>
      </c>
      <c r="O139" s="702">
        <f t="shared" ref="O139:P139" si="130">SUM(O140:O142)</f>
        <v>0.26351309267506651</v>
      </c>
      <c r="P139" s="705">
        <f t="shared" si="130"/>
        <v>0</v>
      </c>
      <c r="Q139" s="701">
        <f t="shared" si="129"/>
        <v>3.0534789390590025E-2</v>
      </c>
    </row>
    <row r="140" spans="2:17" x14ac:dyDescent="0.25">
      <c r="B140" s="584" t="s">
        <v>507</v>
      </c>
      <c r="C140" s="585" t="s">
        <v>1368</v>
      </c>
      <c r="D140" s="706">
        <v>1.3089999999999999</v>
      </c>
      <c r="E140" s="454">
        <f t="shared" si="98"/>
        <v>0.41228435237794037</v>
      </c>
      <c r="F140" s="684">
        <f t="shared" ref="F140:H142" si="131">IFERROR($D140*F161/100, 0)</f>
        <v>5.770568937233745E-2</v>
      </c>
      <c r="G140" s="685">
        <f t="shared" si="131"/>
        <v>5.3914225672421885E-2</v>
      </c>
      <c r="H140" s="686">
        <f t="shared" si="131"/>
        <v>0.30066443733318104</v>
      </c>
      <c r="I140" s="454">
        <f t="shared" si="99"/>
        <v>0.76339376621925681</v>
      </c>
      <c r="J140" s="684">
        <f t="shared" ref="J140:M142" si="132">IFERROR($D140*J161/100, 0)</f>
        <v>0.395692167901392</v>
      </c>
      <c r="K140" s="685">
        <f t="shared" si="132"/>
        <v>0.27469678124619906</v>
      </c>
      <c r="L140" s="687">
        <f t="shared" si="132"/>
        <v>9.3004817071665788E-2</v>
      </c>
      <c r="M140" s="454">
        <f t="shared" si="132"/>
        <v>6.5071789620299927E-2</v>
      </c>
      <c r="N140" s="688">
        <f t="shared" si="101"/>
        <v>6.116280326395504E-2</v>
      </c>
      <c r="O140" s="684">
        <f t="shared" ref="O140:Q142" si="133">IFERROR($D140*O161/100, 0)</f>
        <v>6.116280326395504E-2</v>
      </c>
      <c r="P140" s="686">
        <f t="shared" si="133"/>
        <v>0</v>
      </c>
      <c r="Q140" s="688">
        <f t="shared" si="133"/>
        <v>7.0872885185475675E-3</v>
      </c>
    </row>
    <row r="141" spans="2:17" x14ac:dyDescent="0.25">
      <c r="B141" s="576" t="s">
        <v>508</v>
      </c>
      <c r="C141" s="585" t="s">
        <v>49</v>
      </c>
      <c r="D141" s="706">
        <v>4.3306800000000001</v>
      </c>
      <c r="E141" s="454">
        <f t="shared" si="98"/>
        <v>1.3639966380107706</v>
      </c>
      <c r="F141" s="684">
        <f t="shared" si="131"/>
        <v>0.19091281501221874</v>
      </c>
      <c r="G141" s="685">
        <f t="shared" si="131"/>
        <v>0.17836918169216504</v>
      </c>
      <c r="H141" s="686">
        <f t="shared" si="131"/>
        <v>0.99471464130638698</v>
      </c>
      <c r="I141" s="454">
        <f t="shared" si="99"/>
        <v>2.5256028384189548</v>
      </c>
      <c r="J141" s="684">
        <f t="shared" si="132"/>
        <v>1.3091032526258217</v>
      </c>
      <c r="K141" s="685">
        <f t="shared" si="132"/>
        <v>0.90880355737760854</v>
      </c>
      <c r="L141" s="687">
        <f t="shared" si="132"/>
        <v>0.30769602841552457</v>
      </c>
      <c r="M141" s="454">
        <f t="shared" si="132"/>
        <v>0.21528273328712036</v>
      </c>
      <c r="N141" s="688">
        <f t="shared" si="101"/>
        <v>0.20235028941111144</v>
      </c>
      <c r="O141" s="684">
        <f t="shared" si="133"/>
        <v>0.20235028941111144</v>
      </c>
      <c r="P141" s="686">
        <f t="shared" si="133"/>
        <v>0</v>
      </c>
      <c r="Q141" s="688">
        <f t="shared" si="133"/>
        <v>2.3447500872042459E-2</v>
      </c>
    </row>
    <row r="142" spans="2:17" x14ac:dyDescent="0.25">
      <c r="B142" s="621" t="s">
        <v>509</v>
      </c>
      <c r="C142" s="587" t="s">
        <v>1369</v>
      </c>
      <c r="D142" s="683">
        <v>0</v>
      </c>
      <c r="E142" s="454">
        <f t="shared" si="98"/>
        <v>0</v>
      </c>
      <c r="F142" s="707">
        <f t="shared" si="131"/>
        <v>0</v>
      </c>
      <c r="G142" s="708">
        <f t="shared" si="131"/>
        <v>0</v>
      </c>
      <c r="H142" s="709">
        <f t="shared" si="131"/>
        <v>0</v>
      </c>
      <c r="I142" s="454">
        <f t="shared" si="99"/>
        <v>0</v>
      </c>
      <c r="J142" s="707">
        <f t="shared" si="132"/>
        <v>0</v>
      </c>
      <c r="K142" s="708">
        <f t="shared" si="132"/>
        <v>0</v>
      </c>
      <c r="L142" s="710">
        <f t="shared" si="132"/>
        <v>0</v>
      </c>
      <c r="M142" s="711">
        <f t="shared" si="132"/>
        <v>0</v>
      </c>
      <c r="N142" s="688">
        <f t="shared" si="101"/>
        <v>0</v>
      </c>
      <c r="O142" s="707">
        <f t="shared" si="133"/>
        <v>0</v>
      </c>
      <c r="P142" s="709">
        <f t="shared" si="133"/>
        <v>0</v>
      </c>
      <c r="Q142" s="712">
        <f t="shared" si="133"/>
        <v>0</v>
      </c>
    </row>
    <row r="143" spans="2:17" ht="68.25" customHeight="1" x14ac:dyDescent="0.25">
      <c r="B143" s="546" t="s">
        <v>197</v>
      </c>
      <c r="C143" s="629" t="s">
        <v>673</v>
      </c>
      <c r="D143" s="128" t="s">
        <v>245</v>
      </c>
      <c r="E143" s="129" t="s">
        <v>246</v>
      </c>
      <c r="F143" s="130" t="s">
        <v>247</v>
      </c>
      <c r="G143" s="131" t="s">
        <v>248</v>
      </c>
      <c r="H143" s="132" t="s">
        <v>249</v>
      </c>
      <c r="I143" s="129" t="s">
        <v>250</v>
      </c>
      <c r="J143" s="130" t="s">
        <v>251</v>
      </c>
      <c r="K143" s="131" t="s">
        <v>252</v>
      </c>
      <c r="L143" s="630" t="s">
        <v>253</v>
      </c>
      <c r="M143" s="129" t="s">
        <v>254</v>
      </c>
      <c r="N143" s="133" t="s">
        <v>255</v>
      </c>
      <c r="O143" s="135" t="s">
        <v>256</v>
      </c>
      <c r="P143" s="499" t="s">
        <v>257</v>
      </c>
      <c r="Q143" s="137" t="s">
        <v>258</v>
      </c>
    </row>
    <row r="144" spans="2:17" x14ac:dyDescent="0.25">
      <c r="B144" s="393" t="s">
        <v>199</v>
      </c>
      <c r="C144" s="632" t="s">
        <v>674</v>
      </c>
      <c r="D144" s="633">
        <f t="shared" ref="D144:D164" si="134">E144+I144+M144+N144+Q144</f>
        <v>99.999999999999986</v>
      </c>
      <c r="E144" s="634">
        <f t="shared" ref="E144:E164" si="135">SUM(F144:H144)</f>
        <v>31.496130815732649</v>
      </c>
      <c r="F144" s="713">
        <v>4.4083796311946104</v>
      </c>
      <c r="G144" s="714">
        <v>4.1187338176028945</v>
      </c>
      <c r="H144" s="715">
        <v>22.969017366935145</v>
      </c>
      <c r="I144" s="634">
        <f t="shared" ref="I144:I164" si="136">SUM(J144:L144)</f>
        <v>58.318851506436737</v>
      </c>
      <c r="J144" s="713">
        <v>30.228584255262952</v>
      </c>
      <c r="K144" s="714">
        <v>20.985239209029725</v>
      </c>
      <c r="L144" s="715">
        <v>7.1050280421440641</v>
      </c>
      <c r="M144" s="716">
        <v>4.9711069228647773</v>
      </c>
      <c r="N144" s="640">
        <f>SUM(O144:P144)</f>
        <v>4.6724830606535557</v>
      </c>
      <c r="O144" s="714">
        <v>4.6724830606535557</v>
      </c>
      <c r="P144" s="717">
        <v>0</v>
      </c>
      <c r="Q144" s="716">
        <v>0.54142769431226645</v>
      </c>
    </row>
    <row r="145" spans="2:17" x14ac:dyDescent="0.25">
      <c r="B145" s="423" t="s">
        <v>201</v>
      </c>
      <c r="C145" s="642" t="s">
        <v>675</v>
      </c>
      <c r="D145" s="643">
        <f t="shared" si="134"/>
        <v>99.999999999999986</v>
      </c>
      <c r="E145" s="644">
        <f t="shared" si="135"/>
        <v>31.496130815732649</v>
      </c>
      <c r="F145" s="645">
        <v>4.4083796311946104</v>
      </c>
      <c r="G145" s="646">
        <v>4.1187338176028945</v>
      </c>
      <c r="H145" s="648">
        <v>22.969017366935145</v>
      </c>
      <c r="I145" s="644">
        <f t="shared" si="136"/>
        <v>58.318851506436737</v>
      </c>
      <c r="J145" s="645">
        <v>30.228584255262952</v>
      </c>
      <c r="K145" s="646">
        <v>20.985239209029725</v>
      </c>
      <c r="L145" s="648">
        <v>7.1050280421440641</v>
      </c>
      <c r="M145" s="649">
        <v>4.9711069228647773</v>
      </c>
      <c r="N145" s="640">
        <f t="shared" ref="N145:N163" si="137">SUM(O145:P145)</f>
        <v>4.6724830606535557</v>
      </c>
      <c r="O145" s="646">
        <v>4.6724830606535557</v>
      </c>
      <c r="P145" s="647">
        <v>0</v>
      </c>
      <c r="Q145" s="649">
        <v>0.54142769431226645</v>
      </c>
    </row>
    <row r="146" spans="2:17" x14ac:dyDescent="0.25">
      <c r="B146" s="423" t="s">
        <v>209</v>
      </c>
      <c r="C146" s="642" t="s">
        <v>676</v>
      </c>
      <c r="D146" s="643">
        <f t="shared" si="134"/>
        <v>99.999999999999986</v>
      </c>
      <c r="E146" s="644">
        <f t="shared" si="135"/>
        <v>31.496130815732649</v>
      </c>
      <c r="F146" s="645">
        <v>4.4083796311946104</v>
      </c>
      <c r="G146" s="646">
        <v>4.1187338176028945</v>
      </c>
      <c r="H146" s="648">
        <v>22.969017366935145</v>
      </c>
      <c r="I146" s="644">
        <f t="shared" si="136"/>
        <v>58.318851506436737</v>
      </c>
      <c r="J146" s="645">
        <v>30.228584255262952</v>
      </c>
      <c r="K146" s="646">
        <v>20.985239209029725</v>
      </c>
      <c r="L146" s="648">
        <v>7.1050280421440641</v>
      </c>
      <c r="M146" s="649">
        <v>4.9711069228647773</v>
      </c>
      <c r="N146" s="640">
        <f t="shared" si="137"/>
        <v>4.6724830606535557</v>
      </c>
      <c r="O146" s="646">
        <v>4.6724830606535557</v>
      </c>
      <c r="P146" s="647">
        <v>0</v>
      </c>
      <c r="Q146" s="649">
        <v>0.54142769431226645</v>
      </c>
    </row>
    <row r="147" spans="2:17" x14ac:dyDescent="0.25">
      <c r="B147" s="427" t="s">
        <v>677</v>
      </c>
      <c r="C147" s="642" t="s">
        <v>678</v>
      </c>
      <c r="D147" s="643">
        <f t="shared" si="134"/>
        <v>99.999999999999986</v>
      </c>
      <c r="E147" s="644">
        <f t="shared" si="135"/>
        <v>31.496130815732649</v>
      </c>
      <c r="F147" s="645">
        <v>4.4083796311946104</v>
      </c>
      <c r="G147" s="646">
        <v>4.1187338176028945</v>
      </c>
      <c r="H147" s="648">
        <v>22.969017366935145</v>
      </c>
      <c r="I147" s="644">
        <f t="shared" si="136"/>
        <v>58.318851506436737</v>
      </c>
      <c r="J147" s="645">
        <v>30.228584255262952</v>
      </c>
      <c r="K147" s="646">
        <v>20.985239209029725</v>
      </c>
      <c r="L147" s="648">
        <v>7.1050280421440641</v>
      </c>
      <c r="M147" s="649">
        <v>4.9711069228647773</v>
      </c>
      <c r="N147" s="640">
        <f t="shared" si="137"/>
        <v>4.6724830606535557</v>
      </c>
      <c r="O147" s="646">
        <v>4.6724830606535557</v>
      </c>
      <c r="P147" s="647">
        <v>0</v>
      </c>
      <c r="Q147" s="649">
        <v>0.54142769431226645</v>
      </c>
    </row>
    <row r="148" spans="2:17" x14ac:dyDescent="0.25">
      <c r="B148" s="423" t="s">
        <v>679</v>
      </c>
      <c r="C148" s="642" t="s">
        <v>680</v>
      </c>
      <c r="D148" s="643">
        <f t="shared" si="134"/>
        <v>99.999999999999986</v>
      </c>
      <c r="E148" s="644">
        <f t="shared" si="135"/>
        <v>31.496130815732649</v>
      </c>
      <c r="F148" s="645">
        <v>4.4083796311946104</v>
      </c>
      <c r="G148" s="646">
        <v>4.1187338176028945</v>
      </c>
      <c r="H148" s="648">
        <v>22.969017366935145</v>
      </c>
      <c r="I148" s="644">
        <f t="shared" si="136"/>
        <v>58.318851506436737</v>
      </c>
      <c r="J148" s="645">
        <v>30.228584255262952</v>
      </c>
      <c r="K148" s="646">
        <v>20.985239209029725</v>
      </c>
      <c r="L148" s="648">
        <v>7.1050280421440641</v>
      </c>
      <c r="M148" s="649">
        <v>4.9711069228647773</v>
      </c>
      <c r="N148" s="640">
        <f t="shared" si="137"/>
        <v>4.6724830606535557</v>
      </c>
      <c r="O148" s="646">
        <v>4.6724830606535557</v>
      </c>
      <c r="P148" s="647">
        <v>0</v>
      </c>
      <c r="Q148" s="649">
        <v>0.54142769431226645</v>
      </c>
    </row>
    <row r="149" spans="2:17" x14ac:dyDescent="0.25">
      <c r="B149" s="423" t="s">
        <v>681</v>
      </c>
      <c r="C149" s="642" t="s">
        <v>682</v>
      </c>
      <c r="D149" s="643">
        <f t="shared" si="134"/>
        <v>99.999999999999986</v>
      </c>
      <c r="E149" s="644">
        <f t="shared" si="135"/>
        <v>31.496130815732649</v>
      </c>
      <c r="F149" s="645">
        <v>4.4083796311946104</v>
      </c>
      <c r="G149" s="646">
        <v>4.1187338176028945</v>
      </c>
      <c r="H149" s="648">
        <v>22.969017366935145</v>
      </c>
      <c r="I149" s="644">
        <f t="shared" si="136"/>
        <v>58.318851506436737</v>
      </c>
      <c r="J149" s="645">
        <v>30.228584255262952</v>
      </c>
      <c r="K149" s="646">
        <v>20.985239209029725</v>
      </c>
      <c r="L149" s="648">
        <v>7.1050280421440641</v>
      </c>
      <c r="M149" s="649">
        <v>4.9711069228647773</v>
      </c>
      <c r="N149" s="640">
        <f t="shared" si="137"/>
        <v>4.6724830606535557</v>
      </c>
      <c r="O149" s="646">
        <v>4.6724830606535557</v>
      </c>
      <c r="P149" s="647">
        <v>0</v>
      </c>
      <c r="Q149" s="649">
        <v>0.54142769431226645</v>
      </c>
    </row>
    <row r="150" spans="2:17" x14ac:dyDescent="0.25">
      <c r="B150" s="423" t="s">
        <v>683</v>
      </c>
      <c r="C150" s="642" t="s">
        <v>684</v>
      </c>
      <c r="D150" s="643">
        <f t="shared" si="134"/>
        <v>99.999999999999986</v>
      </c>
      <c r="E150" s="644">
        <f t="shared" si="135"/>
        <v>31.496130815732649</v>
      </c>
      <c r="F150" s="645">
        <v>4.4083796311946104</v>
      </c>
      <c r="G150" s="646">
        <v>4.1187338176028945</v>
      </c>
      <c r="H150" s="648">
        <v>22.969017366935145</v>
      </c>
      <c r="I150" s="644">
        <f t="shared" si="136"/>
        <v>58.318851506436737</v>
      </c>
      <c r="J150" s="645">
        <v>30.228584255262952</v>
      </c>
      <c r="K150" s="646">
        <v>20.985239209029725</v>
      </c>
      <c r="L150" s="648">
        <v>7.1050280421440641</v>
      </c>
      <c r="M150" s="649">
        <v>4.9711069228647773</v>
      </c>
      <c r="N150" s="640">
        <f t="shared" si="137"/>
        <v>4.6724830606535557</v>
      </c>
      <c r="O150" s="646">
        <v>4.6724830606535557</v>
      </c>
      <c r="P150" s="647">
        <v>0</v>
      </c>
      <c r="Q150" s="649">
        <v>0.54142769431226645</v>
      </c>
    </row>
    <row r="151" spans="2:17" x14ac:dyDescent="0.25">
      <c r="B151" s="423" t="s">
        <v>685</v>
      </c>
      <c r="C151" s="642" t="s">
        <v>686</v>
      </c>
      <c r="D151" s="643">
        <f t="shared" ref="D151:D152" si="138">E151+I151+M151+N151+Q151</f>
        <v>99.999999999999986</v>
      </c>
      <c r="E151" s="644">
        <f t="shared" ref="E151:E152" si="139">SUM(F151:H151)</f>
        <v>31.496130815732649</v>
      </c>
      <c r="F151" s="645">
        <v>4.4083796311946104</v>
      </c>
      <c r="G151" s="646">
        <v>4.1187338176028945</v>
      </c>
      <c r="H151" s="648">
        <v>22.969017366935145</v>
      </c>
      <c r="I151" s="644">
        <f t="shared" si="136"/>
        <v>58.318851506436737</v>
      </c>
      <c r="J151" s="645">
        <v>30.228584255262952</v>
      </c>
      <c r="K151" s="646">
        <v>20.985239209029725</v>
      </c>
      <c r="L151" s="648">
        <v>7.1050280421440641</v>
      </c>
      <c r="M151" s="649">
        <v>4.9711069228647773</v>
      </c>
      <c r="N151" s="640">
        <f t="shared" si="137"/>
        <v>4.6724830606535557</v>
      </c>
      <c r="O151" s="646">
        <v>4.6724830606535557</v>
      </c>
      <c r="P151" s="647">
        <v>0</v>
      </c>
      <c r="Q151" s="649">
        <v>0.54142769431226645</v>
      </c>
    </row>
    <row r="152" spans="2:17" x14ac:dyDescent="0.25">
      <c r="B152" s="423" t="s">
        <v>687</v>
      </c>
      <c r="C152" s="642" t="s">
        <v>688</v>
      </c>
      <c r="D152" s="643">
        <f t="shared" si="138"/>
        <v>99.999999999999986</v>
      </c>
      <c r="E152" s="644">
        <f t="shared" si="139"/>
        <v>31.496130815732649</v>
      </c>
      <c r="F152" s="645">
        <v>4.4083796311946104</v>
      </c>
      <c r="G152" s="646">
        <v>4.1187338176028945</v>
      </c>
      <c r="H152" s="648">
        <v>22.969017366935145</v>
      </c>
      <c r="I152" s="644">
        <f t="shared" si="136"/>
        <v>58.318851506436737</v>
      </c>
      <c r="J152" s="645">
        <v>30.228584255262952</v>
      </c>
      <c r="K152" s="646">
        <v>20.985239209029725</v>
      </c>
      <c r="L152" s="648">
        <v>7.1050280421440641</v>
      </c>
      <c r="M152" s="649">
        <v>4.9711069228647773</v>
      </c>
      <c r="N152" s="640">
        <f t="shared" si="137"/>
        <v>4.6724830606535557</v>
      </c>
      <c r="O152" s="646">
        <v>4.6724830606535557</v>
      </c>
      <c r="P152" s="647">
        <v>0</v>
      </c>
      <c r="Q152" s="649">
        <v>0.54142769431226645</v>
      </c>
    </row>
    <row r="153" spans="2:17" x14ac:dyDescent="0.25">
      <c r="B153" s="427" t="s">
        <v>689</v>
      </c>
      <c r="C153" s="642" t="s">
        <v>690</v>
      </c>
      <c r="D153" s="643">
        <f t="shared" si="134"/>
        <v>99.999999999999986</v>
      </c>
      <c r="E153" s="644">
        <f t="shared" si="135"/>
        <v>31.496130815732649</v>
      </c>
      <c r="F153" s="645">
        <v>4.4083796311946104</v>
      </c>
      <c r="G153" s="646">
        <v>4.1187338176028945</v>
      </c>
      <c r="H153" s="648">
        <v>22.969017366935145</v>
      </c>
      <c r="I153" s="644">
        <f t="shared" si="136"/>
        <v>58.318851506436737</v>
      </c>
      <c r="J153" s="645">
        <v>30.228584255262952</v>
      </c>
      <c r="K153" s="646">
        <v>20.985239209029725</v>
      </c>
      <c r="L153" s="648">
        <v>7.1050280421440641</v>
      </c>
      <c r="M153" s="649">
        <v>4.9711069228647773</v>
      </c>
      <c r="N153" s="640">
        <f t="shared" si="137"/>
        <v>4.6724830606535557</v>
      </c>
      <c r="O153" s="646">
        <v>4.6724830606535557</v>
      </c>
      <c r="P153" s="647">
        <v>0</v>
      </c>
      <c r="Q153" s="649">
        <v>0.54142769431226645</v>
      </c>
    </row>
    <row r="154" spans="2:17" x14ac:dyDescent="0.25">
      <c r="B154" s="427" t="s">
        <v>691</v>
      </c>
      <c r="C154" s="642" t="s">
        <v>692</v>
      </c>
      <c r="D154" s="643">
        <f t="shared" si="134"/>
        <v>99.999999999999986</v>
      </c>
      <c r="E154" s="644">
        <f t="shared" si="135"/>
        <v>31.496130815732649</v>
      </c>
      <c r="F154" s="645">
        <v>4.4083796311946104</v>
      </c>
      <c r="G154" s="646">
        <v>4.1187338176028945</v>
      </c>
      <c r="H154" s="648">
        <v>22.969017366935145</v>
      </c>
      <c r="I154" s="644">
        <f t="shared" si="136"/>
        <v>58.318851506436737</v>
      </c>
      <c r="J154" s="645">
        <v>30.228584255262952</v>
      </c>
      <c r="K154" s="646">
        <v>20.985239209029725</v>
      </c>
      <c r="L154" s="648">
        <v>7.1050280421440641</v>
      </c>
      <c r="M154" s="649">
        <v>4.9711069228647773</v>
      </c>
      <c r="N154" s="640">
        <f t="shared" si="137"/>
        <v>4.6724830606535557</v>
      </c>
      <c r="O154" s="646">
        <v>4.6724830606535557</v>
      </c>
      <c r="P154" s="647">
        <v>0</v>
      </c>
      <c r="Q154" s="649">
        <v>0.54142769431226645</v>
      </c>
    </row>
    <row r="155" spans="2:17" x14ac:dyDescent="0.25">
      <c r="B155" s="427" t="s">
        <v>693</v>
      </c>
      <c r="C155" s="642" t="s">
        <v>694</v>
      </c>
      <c r="D155" s="643">
        <f t="shared" si="134"/>
        <v>99.999999999999986</v>
      </c>
      <c r="E155" s="644">
        <f t="shared" si="135"/>
        <v>31.496130815732649</v>
      </c>
      <c r="F155" s="645">
        <v>4.4083796311946104</v>
      </c>
      <c r="G155" s="646">
        <v>4.1187338176028945</v>
      </c>
      <c r="H155" s="648">
        <v>22.969017366935145</v>
      </c>
      <c r="I155" s="644">
        <f t="shared" si="136"/>
        <v>58.318851506436737</v>
      </c>
      <c r="J155" s="645">
        <v>30.228584255262952</v>
      </c>
      <c r="K155" s="646">
        <v>20.985239209029725</v>
      </c>
      <c r="L155" s="648">
        <v>7.1050280421440641</v>
      </c>
      <c r="M155" s="649">
        <v>4.9711069228647773</v>
      </c>
      <c r="N155" s="640">
        <f t="shared" si="137"/>
        <v>4.6724830606535557</v>
      </c>
      <c r="O155" s="646">
        <v>4.6724830606535557</v>
      </c>
      <c r="P155" s="647">
        <v>0</v>
      </c>
      <c r="Q155" s="649">
        <v>0.54142769431226645</v>
      </c>
    </row>
    <row r="156" spans="2:17" x14ac:dyDescent="0.25">
      <c r="B156" s="427" t="s">
        <v>695</v>
      </c>
      <c r="C156" s="642" t="s">
        <v>696</v>
      </c>
      <c r="D156" s="643">
        <f t="shared" ref="D156:D158" si="140">E156+I156+M156+N156+Q156</f>
        <v>99.999999999999986</v>
      </c>
      <c r="E156" s="644">
        <f t="shared" ref="E156:E158" si="141">SUM(F156:H156)</f>
        <v>31.496130815732649</v>
      </c>
      <c r="F156" s="645">
        <v>4.4083796311946104</v>
      </c>
      <c r="G156" s="646">
        <v>4.1187338176028945</v>
      </c>
      <c r="H156" s="648">
        <v>22.969017366935145</v>
      </c>
      <c r="I156" s="644">
        <f t="shared" si="136"/>
        <v>58.318851506436737</v>
      </c>
      <c r="J156" s="645">
        <v>30.228584255262952</v>
      </c>
      <c r="K156" s="646">
        <v>20.985239209029725</v>
      </c>
      <c r="L156" s="648">
        <v>7.1050280421440641</v>
      </c>
      <c r="M156" s="649">
        <v>4.9711069228647773</v>
      </c>
      <c r="N156" s="640">
        <f t="shared" si="137"/>
        <v>4.6724830606535557</v>
      </c>
      <c r="O156" s="646">
        <v>4.6724830606535557</v>
      </c>
      <c r="P156" s="647">
        <v>0</v>
      </c>
      <c r="Q156" s="649">
        <v>0.54142769431226645</v>
      </c>
    </row>
    <row r="157" spans="2:17" x14ac:dyDescent="0.25">
      <c r="B157" s="427" t="s">
        <v>697</v>
      </c>
      <c r="C157" s="642" t="s">
        <v>698</v>
      </c>
      <c r="D157" s="643">
        <f t="shared" si="140"/>
        <v>99.999999999999986</v>
      </c>
      <c r="E157" s="644">
        <f t="shared" si="141"/>
        <v>31.496130815732649</v>
      </c>
      <c r="F157" s="645">
        <v>4.4083796311946104</v>
      </c>
      <c r="G157" s="646">
        <v>4.1187338176028945</v>
      </c>
      <c r="H157" s="648">
        <v>22.969017366935145</v>
      </c>
      <c r="I157" s="644">
        <f t="shared" si="136"/>
        <v>58.318851506436737</v>
      </c>
      <c r="J157" s="645">
        <v>30.228584255262952</v>
      </c>
      <c r="K157" s="646">
        <v>20.985239209029725</v>
      </c>
      <c r="L157" s="648">
        <v>7.1050280421440641</v>
      </c>
      <c r="M157" s="649">
        <v>4.9711069228647773</v>
      </c>
      <c r="N157" s="640">
        <f t="shared" si="137"/>
        <v>4.6724830606535557</v>
      </c>
      <c r="O157" s="646">
        <v>4.6724830606535557</v>
      </c>
      <c r="P157" s="647">
        <v>0</v>
      </c>
      <c r="Q157" s="649">
        <v>0.54142769431226645</v>
      </c>
    </row>
    <row r="158" spans="2:17" x14ac:dyDescent="0.25">
      <c r="B158" s="427" t="s">
        <v>699</v>
      </c>
      <c r="C158" s="642" t="s">
        <v>700</v>
      </c>
      <c r="D158" s="643">
        <f t="shared" si="140"/>
        <v>99.999999999999986</v>
      </c>
      <c r="E158" s="644">
        <f t="shared" si="141"/>
        <v>31.496130815732649</v>
      </c>
      <c r="F158" s="645">
        <v>4.4083796311946104</v>
      </c>
      <c r="G158" s="646">
        <v>4.1187338176028945</v>
      </c>
      <c r="H158" s="648">
        <v>22.969017366935145</v>
      </c>
      <c r="I158" s="644">
        <f t="shared" si="136"/>
        <v>58.318851506436737</v>
      </c>
      <c r="J158" s="645">
        <v>30.228584255262952</v>
      </c>
      <c r="K158" s="646">
        <v>20.985239209029725</v>
      </c>
      <c r="L158" s="648">
        <v>7.1050280421440641</v>
      </c>
      <c r="M158" s="649">
        <v>4.9711069228647773</v>
      </c>
      <c r="N158" s="640">
        <f t="shared" si="137"/>
        <v>4.6724830606535557</v>
      </c>
      <c r="O158" s="646">
        <v>4.6724830606535557</v>
      </c>
      <c r="P158" s="647">
        <v>0</v>
      </c>
      <c r="Q158" s="649">
        <v>0.54142769431226645</v>
      </c>
    </row>
    <row r="159" spans="2:17" x14ac:dyDescent="0.25">
      <c r="B159" s="427" t="s">
        <v>701</v>
      </c>
      <c r="C159" s="642" t="s">
        <v>702</v>
      </c>
      <c r="D159" s="643">
        <f t="shared" si="134"/>
        <v>99.999999999999986</v>
      </c>
      <c r="E159" s="644">
        <f t="shared" si="135"/>
        <v>31.496130815732649</v>
      </c>
      <c r="F159" s="645">
        <v>4.4083796311946104</v>
      </c>
      <c r="G159" s="646">
        <v>4.1187338176028945</v>
      </c>
      <c r="H159" s="648">
        <v>22.969017366935145</v>
      </c>
      <c r="I159" s="644">
        <f t="shared" si="136"/>
        <v>58.318851506436737</v>
      </c>
      <c r="J159" s="645">
        <v>30.228584255262952</v>
      </c>
      <c r="K159" s="646">
        <v>20.985239209029725</v>
      </c>
      <c r="L159" s="648">
        <v>7.1050280421440641</v>
      </c>
      <c r="M159" s="649">
        <v>4.9711069228647773</v>
      </c>
      <c r="N159" s="640">
        <f t="shared" si="137"/>
        <v>4.6724830606535557</v>
      </c>
      <c r="O159" s="646">
        <v>4.6724830606535557</v>
      </c>
      <c r="P159" s="647">
        <v>0</v>
      </c>
      <c r="Q159" s="649">
        <v>0.54142769431226645</v>
      </c>
    </row>
    <row r="160" spans="2:17" x14ac:dyDescent="0.25">
      <c r="B160" s="423" t="s">
        <v>703</v>
      </c>
      <c r="C160" s="642" t="s">
        <v>704</v>
      </c>
      <c r="D160" s="643">
        <f t="shared" si="134"/>
        <v>99.999999999999986</v>
      </c>
      <c r="E160" s="644">
        <f t="shared" si="135"/>
        <v>31.496130815732649</v>
      </c>
      <c r="F160" s="645">
        <v>4.4083796311946104</v>
      </c>
      <c r="G160" s="646">
        <v>4.1187338176028945</v>
      </c>
      <c r="H160" s="648">
        <v>22.969017366935145</v>
      </c>
      <c r="I160" s="644">
        <f t="shared" si="136"/>
        <v>58.318851506436737</v>
      </c>
      <c r="J160" s="645">
        <v>30.228584255262952</v>
      </c>
      <c r="K160" s="646">
        <v>20.985239209029725</v>
      </c>
      <c r="L160" s="648">
        <v>7.1050280421440641</v>
      </c>
      <c r="M160" s="649">
        <v>4.9711069228647773</v>
      </c>
      <c r="N160" s="640">
        <f t="shared" si="137"/>
        <v>4.6724830606535557</v>
      </c>
      <c r="O160" s="646">
        <v>4.6724830606535557</v>
      </c>
      <c r="P160" s="647">
        <v>0</v>
      </c>
      <c r="Q160" s="649">
        <v>0.54142769431226645</v>
      </c>
    </row>
    <row r="161" spans="2:17" x14ac:dyDescent="0.25">
      <c r="B161" s="427" t="s">
        <v>705</v>
      </c>
      <c r="C161" s="642" t="s">
        <v>706</v>
      </c>
      <c r="D161" s="643">
        <f t="shared" si="134"/>
        <v>99.999999999999986</v>
      </c>
      <c r="E161" s="644">
        <f t="shared" si="135"/>
        <v>31.496130815732649</v>
      </c>
      <c r="F161" s="645">
        <v>4.4083796311946104</v>
      </c>
      <c r="G161" s="646">
        <v>4.1187338176028945</v>
      </c>
      <c r="H161" s="648">
        <v>22.969017366935145</v>
      </c>
      <c r="I161" s="644">
        <f t="shared" si="136"/>
        <v>58.318851506436737</v>
      </c>
      <c r="J161" s="645">
        <v>30.228584255262952</v>
      </c>
      <c r="K161" s="646">
        <v>20.985239209029725</v>
      </c>
      <c r="L161" s="648">
        <v>7.1050280421440641</v>
      </c>
      <c r="M161" s="649">
        <v>4.9711069228647773</v>
      </c>
      <c r="N161" s="640">
        <f t="shared" si="137"/>
        <v>4.6724830606535557</v>
      </c>
      <c r="O161" s="646">
        <v>4.6724830606535557</v>
      </c>
      <c r="P161" s="647">
        <v>0</v>
      </c>
      <c r="Q161" s="649">
        <v>0.54142769431226645</v>
      </c>
    </row>
    <row r="162" spans="2:17" x14ac:dyDescent="0.25">
      <c r="B162" s="427" t="s">
        <v>707</v>
      </c>
      <c r="C162" s="651" t="s">
        <v>708</v>
      </c>
      <c r="D162" s="652">
        <f t="shared" si="134"/>
        <v>99.999999999999986</v>
      </c>
      <c r="E162" s="653">
        <f t="shared" si="135"/>
        <v>31.496130815732649</v>
      </c>
      <c r="F162" s="654">
        <v>4.4083796311946104</v>
      </c>
      <c r="G162" s="655">
        <v>4.1187338176028945</v>
      </c>
      <c r="H162" s="657">
        <v>22.969017366935145</v>
      </c>
      <c r="I162" s="653">
        <f t="shared" si="136"/>
        <v>58.318851506436737</v>
      </c>
      <c r="J162" s="654">
        <v>30.228584255262952</v>
      </c>
      <c r="K162" s="655">
        <v>20.985239209029725</v>
      </c>
      <c r="L162" s="657">
        <v>7.1050280421440641</v>
      </c>
      <c r="M162" s="658">
        <v>4.9711069228647773</v>
      </c>
      <c r="N162" s="640">
        <f t="shared" si="137"/>
        <v>4.6724830606535557</v>
      </c>
      <c r="O162" s="655">
        <v>4.6724830606535557</v>
      </c>
      <c r="P162" s="656">
        <v>0</v>
      </c>
      <c r="Q162" s="658">
        <v>0.54142769431226645</v>
      </c>
    </row>
    <row r="163" spans="2:17" x14ac:dyDescent="0.25">
      <c r="B163" s="718" t="s">
        <v>709</v>
      </c>
      <c r="C163" s="719" t="s">
        <v>710</v>
      </c>
      <c r="D163" s="720">
        <f t="shared" si="134"/>
        <v>99.999999999999986</v>
      </c>
      <c r="E163" s="721">
        <f t="shared" si="135"/>
        <v>31.496130815732649</v>
      </c>
      <c r="F163" s="722">
        <v>4.4083796311946104</v>
      </c>
      <c r="G163" s="723">
        <v>4.1187338176028945</v>
      </c>
      <c r="H163" s="724">
        <v>22.969017366935145</v>
      </c>
      <c r="I163" s="721">
        <f t="shared" si="136"/>
        <v>58.318851506436737</v>
      </c>
      <c r="J163" s="722">
        <v>30.228584255262952</v>
      </c>
      <c r="K163" s="723">
        <v>20.985239209029725</v>
      </c>
      <c r="L163" s="724">
        <v>7.1050280421440641</v>
      </c>
      <c r="M163" s="725">
        <v>4.9711069228647773</v>
      </c>
      <c r="N163" s="640">
        <f t="shared" si="137"/>
        <v>4.6724830606535557</v>
      </c>
      <c r="O163" s="723">
        <v>4.6724830606535557</v>
      </c>
      <c r="P163" s="726">
        <v>0</v>
      </c>
      <c r="Q163" s="725">
        <v>0.54142769431226645</v>
      </c>
    </row>
    <row r="164" spans="2:17" ht="25.5" x14ac:dyDescent="0.25">
      <c r="B164" s="727" t="s">
        <v>211</v>
      </c>
      <c r="C164" s="728" t="s">
        <v>711</v>
      </c>
      <c r="D164" s="729">
        <f t="shared" si="134"/>
        <v>100</v>
      </c>
      <c r="E164" s="730">
        <f t="shared" si="135"/>
        <v>31.496130815732652</v>
      </c>
      <c r="F164" s="731">
        <f>IFERROR(F116/$D$116*100, 0)</f>
        <v>4.4083796311946113</v>
      </c>
      <c r="G164" s="732">
        <f>IFERROR(G116/$D$116*100, 0)</f>
        <v>4.1187338176028954</v>
      </c>
      <c r="H164" s="733">
        <f>IFERROR(H116/$D$116*100, 0)</f>
        <v>22.969017366935145</v>
      </c>
      <c r="I164" s="730">
        <f t="shared" si="136"/>
        <v>58.318851506436751</v>
      </c>
      <c r="J164" s="731">
        <f t="shared" ref="J164:Q164" si="142">IFERROR(J116/$D$116*100, 0)</f>
        <v>30.228584255262959</v>
      </c>
      <c r="K164" s="732">
        <f t="shared" si="142"/>
        <v>20.985239209029729</v>
      </c>
      <c r="L164" s="733">
        <f t="shared" si="142"/>
        <v>7.105028042144065</v>
      </c>
      <c r="M164" s="730">
        <f t="shared" si="142"/>
        <v>4.9711069228647782</v>
      </c>
      <c r="N164" s="734">
        <f>SUM(O164:P164)</f>
        <v>4.6724830606535557</v>
      </c>
      <c r="O164" s="732">
        <f t="shared" si="142"/>
        <v>4.6724830606535557</v>
      </c>
      <c r="P164" s="735">
        <f t="shared" si="142"/>
        <v>0</v>
      </c>
      <c r="Q164" s="730">
        <f t="shared" si="142"/>
        <v>0.54142769431226645</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
    <pageSetUpPr fitToPage="1"/>
  </sheetPr>
  <dimension ref="A1:R164"/>
  <sheetViews>
    <sheetView topLeftCell="A139" zoomScale="80" zoomScaleNormal="80" workbookViewId="0">
      <selection activeCell="K173" sqref="K173"/>
    </sheetView>
  </sheetViews>
  <sheetFormatPr defaultColWidth="9.140625" defaultRowHeight="15" x14ac:dyDescent="0.25"/>
  <cols>
    <col min="1" max="2" width="9.140625" style="5"/>
    <col min="3" max="3" width="61.42578125" style="5" customWidth="1"/>
    <col min="4" max="4" width="11" style="5" customWidth="1"/>
    <col min="5" max="5" width="14.42578125" style="5" customWidth="1"/>
    <col min="6" max="6" width="14.140625" style="5" customWidth="1"/>
    <col min="7" max="7" width="14.7109375" style="5" customWidth="1"/>
    <col min="8" max="8" width="15.5703125" style="5" customWidth="1"/>
    <col min="9" max="9" width="13.85546875" style="5" customWidth="1"/>
    <col min="10" max="10" width="11.5703125" style="5" customWidth="1"/>
    <col min="11" max="11" width="11.85546875" style="5" customWidth="1"/>
    <col min="12" max="12" width="12.140625" style="5" customWidth="1"/>
    <col min="13" max="13" width="20.85546875" style="5" customWidth="1"/>
    <col min="14" max="16" width="16.28515625" style="5" customWidth="1"/>
    <col min="17" max="17" width="23.28515625" style="5" customWidth="1"/>
    <col min="18" max="18" width="13.28515625" style="5" customWidth="1"/>
    <col min="19" max="16384" width="9.140625" style="5"/>
  </cols>
  <sheetData>
    <row r="1" spans="1:18" x14ac:dyDescent="0.25">
      <c r="A1" s="6" t="s">
        <v>0</v>
      </c>
      <c r="B1" s="7"/>
      <c r="C1" s="7"/>
      <c r="D1" s="7"/>
      <c r="E1" s="7"/>
      <c r="F1" s="7"/>
      <c r="G1" s="7"/>
      <c r="H1" s="7"/>
      <c r="I1" s="7"/>
      <c r="J1" s="7"/>
      <c r="K1" s="7"/>
      <c r="L1" s="7"/>
      <c r="M1" s="7"/>
      <c r="N1" s="7"/>
      <c r="O1" s="7"/>
      <c r="P1" s="7"/>
      <c r="Q1" s="7"/>
    </row>
    <row r="2" spans="1:18" x14ac:dyDescent="0.25">
      <c r="A2" s="6" t="s">
        <v>1</v>
      </c>
      <c r="B2" s="7"/>
      <c r="C2" s="7"/>
      <c r="D2" s="7"/>
      <c r="E2" s="7"/>
      <c r="F2" s="7"/>
      <c r="G2" s="7"/>
      <c r="H2" s="7"/>
      <c r="I2" s="7"/>
      <c r="J2" s="7"/>
      <c r="K2" s="7"/>
      <c r="L2" s="7"/>
      <c r="M2" s="7"/>
      <c r="N2" s="7"/>
      <c r="O2" s="7"/>
      <c r="P2" s="7"/>
      <c r="Q2" s="7"/>
    </row>
    <row r="3" spans="1:18" x14ac:dyDescent="0.25">
      <c r="A3" s="7"/>
      <c r="B3" s="7"/>
      <c r="C3" s="7"/>
      <c r="D3" s="7"/>
      <c r="E3" s="7"/>
      <c r="F3" s="7"/>
      <c r="G3" s="7"/>
      <c r="H3" s="7"/>
      <c r="I3" s="7"/>
      <c r="J3" s="7"/>
      <c r="K3" s="7"/>
      <c r="L3" s="7"/>
      <c r="M3" s="7"/>
      <c r="N3" s="7"/>
      <c r="O3" s="7"/>
      <c r="P3" s="7"/>
      <c r="Q3" s="7"/>
    </row>
    <row r="4" spans="1:18" x14ac:dyDescent="0.25">
      <c r="A4" s="7"/>
      <c r="B4" s="7"/>
      <c r="C4" s="7"/>
      <c r="D4" s="7"/>
      <c r="E4" s="7"/>
      <c r="F4" s="7"/>
      <c r="G4" s="7"/>
      <c r="H4" s="7"/>
      <c r="I4" s="7"/>
      <c r="J4" s="7"/>
      <c r="K4" s="7"/>
      <c r="L4" s="7"/>
      <c r="M4" s="7"/>
      <c r="N4" s="7"/>
      <c r="O4" s="7"/>
      <c r="P4" s="7"/>
      <c r="Q4" s="7"/>
    </row>
    <row r="5" spans="1:18" x14ac:dyDescent="0.25">
      <c r="A5" s="8" t="s">
        <v>1039</v>
      </c>
      <c r="B5" s="7"/>
      <c r="C5" s="7"/>
      <c r="D5" s="7"/>
      <c r="E5" s="7"/>
      <c r="F5" s="7"/>
      <c r="G5" s="7"/>
      <c r="H5" s="7"/>
      <c r="I5" s="7"/>
      <c r="J5" s="7"/>
      <c r="K5" s="7"/>
      <c r="L5" s="7"/>
      <c r="M5" s="7"/>
      <c r="N5" s="7"/>
      <c r="O5" s="7"/>
      <c r="P5" s="7"/>
      <c r="Q5" s="7"/>
    </row>
    <row r="6" spans="1:18" x14ac:dyDescent="0.25">
      <c r="A6" s="7"/>
      <c r="B6" s="7"/>
      <c r="C6" s="7"/>
      <c r="D6" s="7"/>
      <c r="E6" s="7"/>
      <c r="F6" s="7"/>
      <c r="G6" s="7"/>
      <c r="H6" s="7"/>
      <c r="I6" s="7"/>
      <c r="J6" s="7"/>
      <c r="K6" s="7"/>
      <c r="L6" s="7"/>
      <c r="M6" s="7"/>
      <c r="N6" s="7"/>
      <c r="O6" s="7"/>
      <c r="P6" s="7"/>
      <c r="Q6" s="7"/>
    </row>
    <row r="8" spans="1:18" x14ac:dyDescent="0.25">
      <c r="B8" s="1501" t="s">
        <v>1040</v>
      </c>
      <c r="C8" s="1501"/>
      <c r="D8" s="1501"/>
      <c r="E8" s="1501"/>
      <c r="F8" s="1501"/>
      <c r="G8" s="1501"/>
      <c r="H8" s="1501"/>
      <c r="I8" s="1501"/>
      <c r="J8" s="1501"/>
      <c r="K8" s="1501"/>
      <c r="L8" s="1501"/>
      <c r="M8" s="1501"/>
      <c r="N8" s="1501"/>
      <c r="O8" s="1501"/>
      <c r="P8" s="1501"/>
      <c r="Q8" s="1501"/>
    </row>
    <row r="9" spans="1:18" ht="101.25" customHeight="1" x14ac:dyDescent="0.25">
      <c r="B9" s="1011" t="s">
        <v>4</v>
      </c>
      <c r="C9" s="1012" t="s">
        <v>595</v>
      </c>
      <c r="D9" s="1013" t="s">
        <v>245</v>
      </c>
      <c r="E9" s="1014" t="s">
        <v>246</v>
      </c>
      <c r="F9" s="1015" t="s">
        <v>247</v>
      </c>
      <c r="G9" s="1016" t="s">
        <v>248</v>
      </c>
      <c r="H9" s="1017" t="s">
        <v>249</v>
      </c>
      <c r="I9" s="1018" t="s">
        <v>250</v>
      </c>
      <c r="J9" s="1015" t="s">
        <v>251</v>
      </c>
      <c r="K9" s="1016" t="s">
        <v>252</v>
      </c>
      <c r="L9" s="1019" t="s">
        <v>253</v>
      </c>
      <c r="M9" s="1020" t="s">
        <v>254</v>
      </c>
      <c r="N9" s="1021" t="s">
        <v>255</v>
      </c>
      <c r="O9" s="1022" t="s">
        <v>256</v>
      </c>
      <c r="P9" s="1022" t="s">
        <v>257</v>
      </c>
      <c r="Q9" s="1023" t="s">
        <v>1041</v>
      </c>
    </row>
    <row r="10" spans="1:18" x14ac:dyDescent="0.25">
      <c r="A10" s="1024"/>
      <c r="B10" s="1025" t="s">
        <v>68</v>
      </c>
      <c r="C10" s="1025" t="s">
        <v>596</v>
      </c>
      <c r="D10" s="1026">
        <f t="shared" ref="D10:Q10" si="0">D11+D15+D22+D25+D31+D34</f>
        <v>15328.638877247735</v>
      </c>
      <c r="E10" s="1027">
        <f t="shared" si="0"/>
        <v>5667.6912448174171</v>
      </c>
      <c r="F10" s="1028">
        <f t="shared" si="0"/>
        <v>308.52545696038874</v>
      </c>
      <c r="G10" s="1029">
        <f t="shared" si="0"/>
        <v>696.19927097006496</v>
      </c>
      <c r="H10" s="1030">
        <f t="shared" si="0"/>
        <v>4662.9665168869633</v>
      </c>
      <c r="I10" s="1031">
        <f t="shared" si="0"/>
        <v>8606.475006536637</v>
      </c>
      <c r="J10" s="1028">
        <f t="shared" si="0"/>
        <v>6429.4397490835527</v>
      </c>
      <c r="K10" s="1029">
        <f t="shared" si="0"/>
        <v>1833.5802188197442</v>
      </c>
      <c r="L10" s="1030">
        <f t="shared" si="0"/>
        <v>343.4550386333417</v>
      </c>
      <c r="M10" s="1032">
        <f t="shared" si="0"/>
        <v>998.60788583207943</v>
      </c>
      <c r="N10" s="1033">
        <f t="shared" si="0"/>
        <v>55.756026804669517</v>
      </c>
      <c r="O10" s="1029">
        <f t="shared" si="0"/>
        <v>55.756026804669517</v>
      </c>
      <c r="P10" s="1030">
        <f t="shared" si="0"/>
        <v>0</v>
      </c>
      <c r="Q10" s="1027">
        <f t="shared" si="0"/>
        <v>0.10871325692946135</v>
      </c>
      <c r="R10" s="33"/>
    </row>
    <row r="11" spans="1:18" x14ac:dyDescent="0.25">
      <c r="B11" s="1034" t="s">
        <v>70</v>
      </c>
      <c r="C11" s="1035" t="s">
        <v>8</v>
      </c>
      <c r="D11" s="1036">
        <f>E11+I11+M11+N11+Q11</f>
        <v>14.554600000000001</v>
      </c>
      <c r="E11" s="1037">
        <f t="shared" ref="E11:E37" si="1">SUM(F11:H11)</f>
        <v>0</v>
      </c>
      <c r="F11" s="1038">
        <f>SUM(F12:F14)</f>
        <v>0</v>
      </c>
      <c r="G11" s="1039">
        <f>SUM(G12:G14)</f>
        <v>0</v>
      </c>
      <c r="H11" s="1040">
        <f>SUM(H12:H14)</f>
        <v>0</v>
      </c>
      <c r="I11" s="1041">
        <f t="shared" ref="I11:I37" si="2">SUM(J11:L11)</f>
        <v>3.67835</v>
      </c>
      <c r="J11" s="1038">
        <f t="shared" ref="J11:Q11" si="3">SUM(J12:J14)</f>
        <v>0</v>
      </c>
      <c r="K11" s="1039">
        <f t="shared" si="3"/>
        <v>3.67835</v>
      </c>
      <c r="L11" s="1040">
        <f t="shared" si="3"/>
        <v>0</v>
      </c>
      <c r="M11" s="1042">
        <f t="shared" si="3"/>
        <v>0</v>
      </c>
      <c r="N11" s="1043">
        <f>SUM(O11:P11)</f>
        <v>10.876250000000001</v>
      </c>
      <c r="O11" s="1039">
        <f t="shared" si="3"/>
        <v>10.876250000000001</v>
      </c>
      <c r="P11" s="1040">
        <f t="shared" si="3"/>
        <v>0</v>
      </c>
      <c r="Q11" s="1037">
        <f t="shared" si="3"/>
        <v>0</v>
      </c>
    </row>
    <row r="12" spans="1:18" x14ac:dyDescent="0.25">
      <c r="B12" s="1044" t="s">
        <v>72</v>
      </c>
      <c r="C12" s="1045" t="s">
        <v>10</v>
      </c>
      <c r="D12" s="1036">
        <f>E12+I12+M12+N12+Q12</f>
        <v>0</v>
      </c>
      <c r="E12" s="1037">
        <f t="shared" si="1"/>
        <v>0</v>
      </c>
      <c r="F12" s="1046">
        <f t="shared" ref="F12:H14" si="4">SUM(F40,F68,F118)</f>
        <v>0</v>
      </c>
      <c r="G12" s="1047">
        <f t="shared" si="4"/>
        <v>0</v>
      </c>
      <c r="H12" s="1048">
        <f t="shared" si="4"/>
        <v>0</v>
      </c>
      <c r="I12" s="1041">
        <f t="shared" si="2"/>
        <v>0</v>
      </c>
      <c r="J12" s="1046">
        <f t="shared" ref="J12:M14" si="5">SUM(J40,J68,J118)</f>
        <v>0</v>
      </c>
      <c r="K12" s="1047">
        <f t="shared" si="5"/>
        <v>0</v>
      </c>
      <c r="L12" s="1048">
        <f t="shared" si="5"/>
        <v>0</v>
      </c>
      <c r="M12" s="1049">
        <f t="shared" si="5"/>
        <v>0</v>
      </c>
      <c r="N12" s="1043">
        <f t="shared" ref="N12:N37" si="6">SUM(O12:P12)</f>
        <v>0</v>
      </c>
      <c r="O12" s="1050">
        <f t="shared" ref="O12:Q14" si="7">SUM(O40,O68,O118)</f>
        <v>0</v>
      </c>
      <c r="P12" s="1051">
        <f t="shared" si="7"/>
        <v>0</v>
      </c>
      <c r="Q12" s="1037">
        <f t="shared" si="7"/>
        <v>0</v>
      </c>
    </row>
    <row r="13" spans="1:18" x14ac:dyDescent="0.25">
      <c r="B13" s="1044" t="s">
        <v>74</v>
      </c>
      <c r="C13" s="1045" t="s">
        <v>11</v>
      </c>
      <c r="D13" s="1036">
        <f t="shared" ref="D13:D14" si="8">E13+I13+M13+N13+Q13</f>
        <v>14.554600000000001</v>
      </c>
      <c r="E13" s="1037">
        <f t="shared" si="1"/>
        <v>0</v>
      </c>
      <c r="F13" s="1046">
        <f t="shared" si="4"/>
        <v>0</v>
      </c>
      <c r="G13" s="1047">
        <f t="shared" si="4"/>
        <v>0</v>
      </c>
      <c r="H13" s="1048">
        <f t="shared" si="4"/>
        <v>0</v>
      </c>
      <c r="I13" s="1041">
        <f t="shared" si="2"/>
        <v>3.67835</v>
      </c>
      <c r="J13" s="1046">
        <f t="shared" si="5"/>
        <v>0</v>
      </c>
      <c r="K13" s="1047">
        <f t="shared" si="5"/>
        <v>3.67835</v>
      </c>
      <c r="L13" s="1048">
        <f t="shared" si="5"/>
        <v>0</v>
      </c>
      <c r="M13" s="1049">
        <f t="shared" si="5"/>
        <v>0</v>
      </c>
      <c r="N13" s="1043">
        <f t="shared" si="6"/>
        <v>10.876250000000001</v>
      </c>
      <c r="O13" s="1050">
        <f t="shared" si="7"/>
        <v>10.876250000000001</v>
      </c>
      <c r="P13" s="1051">
        <f t="shared" si="7"/>
        <v>0</v>
      </c>
      <c r="Q13" s="1037">
        <f t="shared" si="7"/>
        <v>0</v>
      </c>
    </row>
    <row r="14" spans="1:18" x14ac:dyDescent="0.25">
      <c r="B14" s="1044" t="s">
        <v>597</v>
      </c>
      <c r="C14" s="1045" t="s">
        <v>13</v>
      </c>
      <c r="D14" s="1036">
        <f t="shared" si="8"/>
        <v>0</v>
      </c>
      <c r="E14" s="1037">
        <f t="shared" si="1"/>
        <v>0</v>
      </c>
      <c r="F14" s="1046">
        <f t="shared" si="4"/>
        <v>0</v>
      </c>
      <c r="G14" s="1047">
        <f t="shared" si="4"/>
        <v>0</v>
      </c>
      <c r="H14" s="1048">
        <f t="shared" si="4"/>
        <v>0</v>
      </c>
      <c r="I14" s="1041">
        <f t="shared" si="2"/>
        <v>0</v>
      </c>
      <c r="J14" s="1046">
        <f t="shared" si="5"/>
        <v>0</v>
      </c>
      <c r="K14" s="1047">
        <f t="shared" si="5"/>
        <v>0</v>
      </c>
      <c r="L14" s="1048">
        <f t="shared" si="5"/>
        <v>0</v>
      </c>
      <c r="M14" s="1049">
        <f t="shared" si="5"/>
        <v>0</v>
      </c>
      <c r="N14" s="1043">
        <f t="shared" si="6"/>
        <v>0</v>
      </c>
      <c r="O14" s="1050">
        <f t="shared" si="7"/>
        <v>0</v>
      </c>
      <c r="P14" s="1051">
        <f t="shared" si="7"/>
        <v>0</v>
      </c>
      <c r="Q14" s="1037">
        <f t="shared" si="7"/>
        <v>0</v>
      </c>
    </row>
    <row r="15" spans="1:18" x14ac:dyDescent="0.25">
      <c r="B15" s="1034" t="s">
        <v>76</v>
      </c>
      <c r="C15" s="1052" t="s">
        <v>15</v>
      </c>
      <c r="D15" s="1053">
        <f>E15+I15+M15+N15+Q15</f>
        <v>14711.914759416048</v>
      </c>
      <c r="E15" s="1054">
        <f t="shared" si="1"/>
        <v>5613.5932333622604</v>
      </c>
      <c r="F15" s="1038">
        <f>SUM(F16:F21)</f>
        <v>267.80528020040384</v>
      </c>
      <c r="G15" s="1039">
        <f>SUM(G16:G21)</f>
        <v>691.69131402515268</v>
      </c>
      <c r="H15" s="1040">
        <f>SUM(H16:H21)</f>
        <v>4654.0966391367037</v>
      </c>
      <c r="I15" s="1055">
        <f t="shared" si="2"/>
        <v>8108.0259220755352</v>
      </c>
      <c r="J15" s="1038">
        <f t="shared" ref="J15:Q15" si="9">SUM(J16:J21)</f>
        <v>6196.0227392058996</v>
      </c>
      <c r="K15" s="1039">
        <f t="shared" si="9"/>
        <v>1584.1941740771119</v>
      </c>
      <c r="L15" s="1040">
        <f t="shared" si="9"/>
        <v>327.80900879252346</v>
      </c>
      <c r="M15" s="1042">
        <f t="shared" si="9"/>
        <v>989.97638905249494</v>
      </c>
      <c r="N15" s="1056">
        <f t="shared" si="6"/>
        <v>0.27383309720503568</v>
      </c>
      <c r="O15" s="1057">
        <f t="shared" si="9"/>
        <v>0.27383309720503568</v>
      </c>
      <c r="P15" s="1058">
        <f t="shared" si="9"/>
        <v>0</v>
      </c>
      <c r="Q15" s="1037">
        <f t="shared" si="9"/>
        <v>4.5381828553375955E-2</v>
      </c>
    </row>
    <row r="16" spans="1:18" x14ac:dyDescent="0.25">
      <c r="B16" s="1044" t="s">
        <v>78</v>
      </c>
      <c r="C16" s="1045" t="s">
        <v>17</v>
      </c>
      <c r="D16" s="1036">
        <f t="shared" ref="D16:D21" si="10">E16+I16+M16+N16+Q16</f>
        <v>1291.981391187506</v>
      </c>
      <c r="E16" s="1037">
        <f t="shared" si="1"/>
        <v>431.21013518349304</v>
      </c>
      <c r="F16" s="1046">
        <f t="shared" ref="F16:H21" si="11">SUM(F44,F72,F122)</f>
        <v>0.78929792971227641</v>
      </c>
      <c r="G16" s="1047">
        <f t="shared" si="11"/>
        <v>327.87577111349327</v>
      </c>
      <c r="H16" s="1048">
        <f t="shared" si="11"/>
        <v>102.54506614028749</v>
      </c>
      <c r="I16" s="1041">
        <f t="shared" si="2"/>
        <v>860.41364864397326</v>
      </c>
      <c r="J16" s="1046">
        <f t="shared" ref="J16:Q21" si="12">SUM(J44,J72,J122)</f>
        <v>444.48244605061655</v>
      </c>
      <c r="K16" s="1047">
        <f t="shared" si="12"/>
        <v>367.9998871002864</v>
      </c>
      <c r="L16" s="1048">
        <f t="shared" si="12"/>
        <v>47.931315493070322</v>
      </c>
      <c r="M16" s="1049">
        <f t="shared" si="12"/>
        <v>0.33833155755840388</v>
      </c>
      <c r="N16" s="1043">
        <f t="shared" si="6"/>
        <v>5.0405269823782682E-3</v>
      </c>
      <c r="O16" s="1050">
        <f t="shared" ref="O16:Q20" si="13">SUM(O44,O72,O122)</f>
        <v>5.0405269823782682E-3</v>
      </c>
      <c r="P16" s="1051">
        <f t="shared" si="13"/>
        <v>0</v>
      </c>
      <c r="Q16" s="1037">
        <f t="shared" si="13"/>
        <v>1.4235275499085081E-2</v>
      </c>
    </row>
    <row r="17" spans="2:17" x14ac:dyDescent="0.25">
      <c r="B17" s="1044" t="s">
        <v>86</v>
      </c>
      <c r="C17" s="1045" t="s">
        <v>598</v>
      </c>
      <c r="D17" s="1036">
        <f t="shared" si="10"/>
        <v>139.8504960954964</v>
      </c>
      <c r="E17" s="1037">
        <f t="shared" si="1"/>
        <v>26.147006515438271</v>
      </c>
      <c r="F17" s="1046">
        <f t="shared" si="11"/>
        <v>4.586141516168996</v>
      </c>
      <c r="G17" s="1047">
        <f t="shared" si="11"/>
        <v>2.5551204969002184</v>
      </c>
      <c r="H17" s="1048">
        <f t="shared" si="11"/>
        <v>19.005744502369055</v>
      </c>
      <c r="I17" s="1041">
        <f t="shared" si="2"/>
        <v>113.11757903873573</v>
      </c>
      <c r="J17" s="1046">
        <f t="shared" si="12"/>
        <v>7.348146440522842</v>
      </c>
      <c r="K17" s="1047">
        <f t="shared" si="12"/>
        <v>96.765508722332314</v>
      </c>
      <c r="L17" s="1048">
        <f t="shared" si="12"/>
        <v>9.003923875880572</v>
      </c>
      <c r="M17" s="1049">
        <f t="shared" si="12"/>
        <v>0.28597141804545584</v>
      </c>
      <c r="N17" s="1043">
        <f t="shared" si="6"/>
        <v>0.2687925702226574</v>
      </c>
      <c r="O17" s="1050">
        <f t="shared" si="13"/>
        <v>0.2687925702226574</v>
      </c>
      <c r="P17" s="1051">
        <f t="shared" si="13"/>
        <v>0</v>
      </c>
      <c r="Q17" s="1037">
        <f t="shared" si="13"/>
        <v>3.1146553054290874E-2</v>
      </c>
    </row>
    <row r="18" spans="2:17" x14ac:dyDescent="0.25">
      <c r="B18" s="1059" t="s">
        <v>96</v>
      </c>
      <c r="C18" s="1045" t="s">
        <v>23</v>
      </c>
      <c r="D18" s="1036">
        <f t="shared" si="10"/>
        <v>10915.445794363441</v>
      </c>
      <c r="E18" s="1037">
        <f t="shared" si="1"/>
        <v>4419.9109571229601</v>
      </c>
      <c r="F18" s="1046">
        <f t="shared" si="11"/>
        <v>0</v>
      </c>
      <c r="G18" s="1047">
        <f t="shared" si="11"/>
        <v>0</v>
      </c>
      <c r="H18" s="1048">
        <f t="shared" si="11"/>
        <v>4419.9109571229601</v>
      </c>
      <c r="I18" s="1041">
        <f t="shared" si="2"/>
        <v>5506.1827511635893</v>
      </c>
      <c r="J18" s="1046">
        <f t="shared" si="12"/>
        <v>5494.2754679635891</v>
      </c>
      <c r="K18" s="1047">
        <f t="shared" si="12"/>
        <v>11.907283199999998</v>
      </c>
      <c r="L18" s="1048">
        <f t="shared" si="12"/>
        <v>0</v>
      </c>
      <c r="M18" s="1049">
        <f t="shared" si="12"/>
        <v>989.35208607689106</v>
      </c>
      <c r="N18" s="1043">
        <f t="shared" si="6"/>
        <v>0</v>
      </c>
      <c r="O18" s="1050">
        <f t="shared" si="13"/>
        <v>0</v>
      </c>
      <c r="P18" s="1051">
        <f t="shared" si="13"/>
        <v>0</v>
      </c>
      <c r="Q18" s="1037">
        <f t="shared" si="13"/>
        <v>0</v>
      </c>
    </row>
    <row r="19" spans="2:17" x14ac:dyDescent="0.25">
      <c r="B19" s="1059" t="s">
        <v>599</v>
      </c>
      <c r="C19" s="1060" t="s">
        <v>25</v>
      </c>
      <c r="D19" s="1036">
        <f t="shared" si="10"/>
        <v>0</v>
      </c>
      <c r="E19" s="1037">
        <f t="shared" ref="E19:E20" si="14">SUM(F19:H19)</f>
        <v>0</v>
      </c>
      <c r="F19" s="1046">
        <f t="shared" si="11"/>
        <v>0</v>
      </c>
      <c r="G19" s="1047">
        <f t="shared" si="11"/>
        <v>0</v>
      </c>
      <c r="H19" s="1048">
        <f t="shared" si="11"/>
        <v>0</v>
      </c>
      <c r="I19" s="1041">
        <f t="shared" si="2"/>
        <v>0</v>
      </c>
      <c r="J19" s="1046">
        <f t="shared" si="12"/>
        <v>0</v>
      </c>
      <c r="K19" s="1047">
        <f t="shared" si="12"/>
        <v>0</v>
      </c>
      <c r="L19" s="1048">
        <f t="shared" si="12"/>
        <v>0</v>
      </c>
      <c r="M19" s="1049">
        <f t="shared" si="12"/>
        <v>0</v>
      </c>
      <c r="N19" s="1043">
        <f t="shared" si="6"/>
        <v>0</v>
      </c>
      <c r="O19" s="1050">
        <f t="shared" si="13"/>
        <v>0</v>
      </c>
      <c r="P19" s="1051">
        <f t="shared" si="13"/>
        <v>0</v>
      </c>
      <c r="Q19" s="1037">
        <f t="shared" si="13"/>
        <v>0</v>
      </c>
    </row>
    <row r="20" spans="2:17" x14ac:dyDescent="0.25">
      <c r="B20" s="1059" t="s">
        <v>600</v>
      </c>
      <c r="C20" s="1060" t="s">
        <v>27</v>
      </c>
      <c r="D20" s="1036">
        <f t="shared" si="10"/>
        <v>0</v>
      </c>
      <c r="E20" s="1037">
        <f t="shared" si="14"/>
        <v>0</v>
      </c>
      <c r="F20" s="1046">
        <f t="shared" si="11"/>
        <v>0</v>
      </c>
      <c r="G20" s="1047">
        <f t="shared" si="11"/>
        <v>0</v>
      </c>
      <c r="H20" s="1048">
        <f t="shared" si="11"/>
        <v>0</v>
      </c>
      <c r="I20" s="1041">
        <f t="shared" si="2"/>
        <v>0</v>
      </c>
      <c r="J20" s="1046">
        <f t="shared" si="12"/>
        <v>0</v>
      </c>
      <c r="K20" s="1047">
        <f t="shared" si="12"/>
        <v>0</v>
      </c>
      <c r="L20" s="1048">
        <f t="shared" si="12"/>
        <v>0</v>
      </c>
      <c r="M20" s="1049">
        <f t="shared" si="12"/>
        <v>0</v>
      </c>
      <c r="N20" s="1043">
        <f t="shared" si="6"/>
        <v>0</v>
      </c>
      <c r="O20" s="1050">
        <f t="shared" si="13"/>
        <v>0</v>
      </c>
      <c r="P20" s="1051">
        <f t="shared" si="13"/>
        <v>0</v>
      </c>
      <c r="Q20" s="1037">
        <f t="shared" si="13"/>
        <v>0</v>
      </c>
    </row>
    <row r="21" spans="2:17" ht="38.25" x14ac:dyDescent="0.25">
      <c r="B21" s="1059" t="s">
        <v>601</v>
      </c>
      <c r="C21" s="1060" t="s">
        <v>602</v>
      </c>
      <c r="D21" s="1036">
        <f t="shared" si="10"/>
        <v>2364.6370777696056</v>
      </c>
      <c r="E21" s="1037">
        <f t="shared" si="1"/>
        <v>736.32513454036825</v>
      </c>
      <c r="F21" s="1046">
        <f t="shared" si="11"/>
        <v>262.42984075452256</v>
      </c>
      <c r="G21" s="1047">
        <f t="shared" si="11"/>
        <v>361.2604224147592</v>
      </c>
      <c r="H21" s="1048">
        <f t="shared" si="11"/>
        <v>112.63487137108653</v>
      </c>
      <c r="I21" s="1041">
        <f t="shared" si="2"/>
        <v>1628.3119432292376</v>
      </c>
      <c r="J21" s="1046">
        <f t="shared" si="12"/>
        <v>249.91667875117164</v>
      </c>
      <c r="K21" s="1047">
        <f t="shared" si="12"/>
        <v>1107.5214950544932</v>
      </c>
      <c r="L21" s="1048">
        <f t="shared" si="12"/>
        <v>270.87376942357258</v>
      </c>
      <c r="M21" s="1049">
        <f t="shared" si="12"/>
        <v>0</v>
      </c>
      <c r="N21" s="1043">
        <f t="shared" si="6"/>
        <v>0</v>
      </c>
      <c r="O21" s="1050">
        <f t="shared" si="12"/>
        <v>0</v>
      </c>
      <c r="P21" s="1051">
        <f t="shared" si="12"/>
        <v>0</v>
      </c>
      <c r="Q21" s="1037">
        <f t="shared" si="12"/>
        <v>0</v>
      </c>
    </row>
    <row r="22" spans="2:17" x14ac:dyDescent="0.25">
      <c r="B22" s="1061" t="s">
        <v>104</v>
      </c>
      <c r="C22" s="1062" t="s">
        <v>31</v>
      </c>
      <c r="D22" s="1036">
        <f>E22+I22+M22+N22+Q22</f>
        <v>347.3310189808451</v>
      </c>
      <c r="E22" s="1037">
        <f t="shared" si="1"/>
        <v>40.777424063416717</v>
      </c>
      <c r="F22" s="1038">
        <f>SUM(F23:F24)</f>
        <v>37.926318666249834</v>
      </c>
      <c r="G22" s="1039">
        <f>SUM(G23:G24)</f>
        <v>0.38150378886914399</v>
      </c>
      <c r="H22" s="1040">
        <f>SUM(H23:H24)</f>
        <v>2.4696016082977352</v>
      </c>
      <c r="I22" s="1041">
        <f t="shared" si="2"/>
        <v>306.53924744846131</v>
      </c>
      <c r="J22" s="1038">
        <f t="shared" ref="J22:Q22" si="15">SUM(J23:J24)</f>
        <v>77.644701373588191</v>
      </c>
      <c r="K22" s="1039">
        <f t="shared" si="15"/>
        <v>224.95771829777649</v>
      </c>
      <c r="L22" s="1040">
        <f t="shared" si="15"/>
        <v>3.9368277770965774</v>
      </c>
      <c r="M22" s="1042">
        <f t="shared" si="15"/>
        <v>1.3574109666234775E-2</v>
      </c>
      <c r="N22" s="1043">
        <f t="shared" si="6"/>
        <v>2.0222963098145836E-4</v>
      </c>
      <c r="O22" s="1057">
        <f t="shared" si="15"/>
        <v>2.0222963098145836E-4</v>
      </c>
      <c r="P22" s="1058">
        <f t="shared" si="15"/>
        <v>0</v>
      </c>
      <c r="Q22" s="1037">
        <f t="shared" si="15"/>
        <v>5.711296698070787E-4</v>
      </c>
    </row>
    <row r="23" spans="2:17" ht="51.75" x14ac:dyDescent="0.25">
      <c r="B23" s="1059" t="s">
        <v>106</v>
      </c>
      <c r="C23" s="1063" t="s">
        <v>33</v>
      </c>
      <c r="D23" s="1036">
        <f t="shared" ref="D23:D24" si="16">E23+I23+M23+N23+Q23</f>
        <v>328.46339398084507</v>
      </c>
      <c r="E23" s="1037">
        <f t="shared" si="1"/>
        <v>40.777424063416717</v>
      </c>
      <c r="F23" s="1046">
        <f>SUM(F51,F79,F129)</f>
        <v>37.926318666249834</v>
      </c>
      <c r="G23" s="1047">
        <f>SUM(G51,G79,G129)</f>
        <v>0.38150378886914399</v>
      </c>
      <c r="H23" s="1048">
        <f>SUM(H51,H79,H129)</f>
        <v>2.4696016082977352</v>
      </c>
      <c r="I23" s="1041">
        <f t="shared" si="2"/>
        <v>287.67162244846128</v>
      </c>
      <c r="J23" s="1046">
        <f t="shared" ref="J23:Q23" si="17">SUM(J51,J79,J129)</f>
        <v>74.247609706921523</v>
      </c>
      <c r="K23" s="1047">
        <f t="shared" si="17"/>
        <v>209.48718496444317</v>
      </c>
      <c r="L23" s="1048">
        <f t="shared" si="17"/>
        <v>3.9368277770965774</v>
      </c>
      <c r="M23" s="1049">
        <f t="shared" si="17"/>
        <v>1.3574109666234775E-2</v>
      </c>
      <c r="N23" s="1043">
        <f t="shared" si="6"/>
        <v>2.0222963098145836E-4</v>
      </c>
      <c r="O23" s="1050">
        <f t="shared" si="17"/>
        <v>2.0222963098145836E-4</v>
      </c>
      <c r="P23" s="1051">
        <f t="shared" si="17"/>
        <v>0</v>
      </c>
      <c r="Q23" s="1037">
        <f t="shared" si="17"/>
        <v>5.711296698070787E-4</v>
      </c>
    </row>
    <row r="24" spans="2:17" x14ac:dyDescent="0.25">
      <c r="B24" s="1059" t="s">
        <v>108</v>
      </c>
      <c r="C24" s="1063" t="s">
        <v>35</v>
      </c>
      <c r="D24" s="1036">
        <f t="shared" si="16"/>
        <v>18.867624999999997</v>
      </c>
      <c r="E24" s="1037">
        <f t="shared" si="1"/>
        <v>0</v>
      </c>
      <c r="F24" s="1046">
        <f>SUM(F52,F80)</f>
        <v>0</v>
      </c>
      <c r="G24" s="1047">
        <f>SUM(G52,G80)</f>
        <v>0</v>
      </c>
      <c r="H24" s="1048">
        <f>SUM(H52,H80)</f>
        <v>0</v>
      </c>
      <c r="I24" s="1041">
        <f t="shared" si="2"/>
        <v>18.867624999999997</v>
      </c>
      <c r="J24" s="1046">
        <f t="shared" ref="J24:Q24" si="18">SUM(J52,J80)</f>
        <v>3.3970916666666668</v>
      </c>
      <c r="K24" s="1047">
        <f t="shared" si="18"/>
        <v>15.470533333333329</v>
      </c>
      <c r="L24" s="1048">
        <f t="shared" si="18"/>
        <v>0</v>
      </c>
      <c r="M24" s="1049">
        <f t="shared" si="18"/>
        <v>0</v>
      </c>
      <c r="N24" s="1043">
        <f t="shared" si="6"/>
        <v>0</v>
      </c>
      <c r="O24" s="1050">
        <f t="shared" si="18"/>
        <v>0</v>
      </c>
      <c r="P24" s="1051">
        <f t="shared" si="18"/>
        <v>0</v>
      </c>
      <c r="Q24" s="1037">
        <f t="shared" si="18"/>
        <v>0</v>
      </c>
    </row>
    <row r="25" spans="2:17" x14ac:dyDescent="0.25">
      <c r="B25" s="1061" t="s">
        <v>264</v>
      </c>
      <c r="C25" s="1062" t="s">
        <v>37</v>
      </c>
      <c r="D25" s="1053">
        <f>E25+I25+M25+N25+Q25</f>
        <v>30.960616666666674</v>
      </c>
      <c r="E25" s="1054">
        <f t="shared" si="1"/>
        <v>10.12534458663885</v>
      </c>
      <c r="F25" s="1038">
        <f>SUM(F26:F30)</f>
        <v>2.5017738863081038</v>
      </c>
      <c r="G25" s="1039">
        <f>SUM(G26:G30)</f>
        <v>3.7384187504786257</v>
      </c>
      <c r="H25" s="1040">
        <f>SUM(H26:H30)</f>
        <v>3.8851519498521196</v>
      </c>
      <c r="I25" s="1055">
        <f t="shared" si="2"/>
        <v>18.732065045453933</v>
      </c>
      <c r="J25" s="1038">
        <f t="shared" ref="J25:Q25" si="19">SUM(J26:J30)</f>
        <v>0.98046648704800377</v>
      </c>
      <c r="K25" s="1039">
        <f t="shared" si="19"/>
        <v>17.484087338288592</v>
      </c>
      <c r="L25" s="1040">
        <f t="shared" si="19"/>
        <v>0.26751122011733608</v>
      </c>
      <c r="M25" s="1042">
        <f t="shared" si="19"/>
        <v>0.21990463340902189</v>
      </c>
      <c r="N25" s="1056">
        <f t="shared" si="6"/>
        <v>1.8702886015984981</v>
      </c>
      <c r="O25" s="1057">
        <f t="shared" si="19"/>
        <v>1.8702886015984981</v>
      </c>
      <c r="P25" s="1058">
        <f t="shared" si="19"/>
        <v>0</v>
      </c>
      <c r="Q25" s="1037">
        <f t="shared" si="19"/>
        <v>1.3013799566368379E-2</v>
      </c>
    </row>
    <row r="26" spans="2:17" x14ac:dyDescent="0.25">
      <c r="B26" s="1059" t="s">
        <v>603</v>
      </c>
      <c r="C26" s="1063" t="s">
        <v>39</v>
      </c>
      <c r="D26" s="1036">
        <f t="shared" ref="D26:D30" si="20">E26+I26+M26+N26+Q26</f>
        <v>0</v>
      </c>
      <c r="E26" s="1064">
        <f t="shared" si="1"/>
        <v>0</v>
      </c>
      <c r="F26" s="1065">
        <f>SUM(F54,F82,F131)</f>
        <v>0</v>
      </c>
      <c r="G26" s="1066">
        <f>SUM(G54,G82,G131)</f>
        <v>0</v>
      </c>
      <c r="H26" s="1067">
        <f>SUM(H54,H82,H131)</f>
        <v>0</v>
      </c>
      <c r="I26" s="1068">
        <f t="shared" si="2"/>
        <v>0</v>
      </c>
      <c r="J26" s="1065">
        <f>SUM(J54,J82,J131)</f>
        <v>0</v>
      </c>
      <c r="K26" s="1066">
        <f>SUM(K54,K82,K131)</f>
        <v>0</v>
      </c>
      <c r="L26" s="1067">
        <f>SUM(L54,L82,L131)</f>
        <v>0</v>
      </c>
      <c r="M26" s="1069">
        <f>SUM(M54,M82,M131)</f>
        <v>0</v>
      </c>
      <c r="N26" s="1070">
        <f t="shared" si="6"/>
        <v>0</v>
      </c>
      <c r="O26" s="1071">
        <f>SUM(O54,O82,O131)</f>
        <v>0</v>
      </c>
      <c r="P26" s="1072">
        <f>SUM(P54,P82,P131)</f>
        <v>0</v>
      </c>
      <c r="Q26" s="1073">
        <f>SUM(Q54,Q82,Q131)</f>
        <v>0</v>
      </c>
    </row>
    <row r="27" spans="2:17" x14ac:dyDescent="0.25">
      <c r="B27" s="1059" t="s">
        <v>604</v>
      </c>
      <c r="C27" s="1074" t="s">
        <v>42</v>
      </c>
      <c r="D27" s="1036">
        <f t="shared" si="20"/>
        <v>0</v>
      </c>
      <c r="E27" s="1064">
        <f t="shared" ref="E27:E29" si="21">SUM(F27:H27)</f>
        <v>0</v>
      </c>
      <c r="F27" s="1065">
        <f t="shared" ref="F27:H30" si="22">SUM(F55,F83,F132)</f>
        <v>0</v>
      </c>
      <c r="G27" s="1066">
        <f t="shared" si="22"/>
        <v>0</v>
      </c>
      <c r="H27" s="1067">
        <f t="shared" si="22"/>
        <v>0</v>
      </c>
      <c r="I27" s="1068">
        <f t="shared" si="2"/>
        <v>0</v>
      </c>
      <c r="J27" s="1065">
        <f t="shared" ref="J27:M30" si="23">SUM(J55,J83,J132)</f>
        <v>0</v>
      </c>
      <c r="K27" s="1066">
        <f t="shared" si="23"/>
        <v>0</v>
      </c>
      <c r="L27" s="1067">
        <f t="shared" si="23"/>
        <v>0</v>
      </c>
      <c r="M27" s="1069">
        <f t="shared" si="23"/>
        <v>0</v>
      </c>
      <c r="N27" s="1070">
        <f t="shared" si="6"/>
        <v>0</v>
      </c>
      <c r="O27" s="1071">
        <f t="shared" ref="O27:Q30" si="24">SUM(O55,O83,O132)</f>
        <v>0</v>
      </c>
      <c r="P27" s="1072">
        <f t="shared" si="24"/>
        <v>0</v>
      </c>
      <c r="Q27" s="1073">
        <f t="shared" si="24"/>
        <v>0</v>
      </c>
    </row>
    <row r="28" spans="2:17" x14ac:dyDescent="0.25">
      <c r="B28" s="1059" t="s">
        <v>605</v>
      </c>
      <c r="C28" s="1074" t="s">
        <v>45</v>
      </c>
      <c r="D28" s="1036">
        <f t="shared" si="20"/>
        <v>0</v>
      </c>
      <c r="E28" s="1064">
        <f t="shared" si="21"/>
        <v>0</v>
      </c>
      <c r="F28" s="1065">
        <f t="shared" si="22"/>
        <v>0</v>
      </c>
      <c r="G28" s="1066">
        <f t="shared" si="22"/>
        <v>0</v>
      </c>
      <c r="H28" s="1067">
        <f t="shared" si="22"/>
        <v>0</v>
      </c>
      <c r="I28" s="1068">
        <f t="shared" si="2"/>
        <v>0</v>
      </c>
      <c r="J28" s="1065">
        <f t="shared" si="23"/>
        <v>0</v>
      </c>
      <c r="K28" s="1066">
        <f t="shared" si="23"/>
        <v>0</v>
      </c>
      <c r="L28" s="1067">
        <f t="shared" si="23"/>
        <v>0</v>
      </c>
      <c r="M28" s="1069">
        <f t="shared" si="23"/>
        <v>0</v>
      </c>
      <c r="N28" s="1070">
        <f t="shared" si="6"/>
        <v>0</v>
      </c>
      <c r="O28" s="1071">
        <f t="shared" si="24"/>
        <v>0</v>
      </c>
      <c r="P28" s="1072">
        <f t="shared" si="24"/>
        <v>0</v>
      </c>
      <c r="Q28" s="1073">
        <f t="shared" si="24"/>
        <v>0</v>
      </c>
    </row>
    <row r="29" spans="2:17" ht="26.25" x14ac:dyDescent="0.25">
      <c r="B29" s="1059" t="s">
        <v>606</v>
      </c>
      <c r="C29" s="1074" t="s">
        <v>47</v>
      </c>
      <c r="D29" s="1036">
        <f t="shared" si="20"/>
        <v>0</v>
      </c>
      <c r="E29" s="1064">
        <f t="shared" si="21"/>
        <v>0</v>
      </c>
      <c r="F29" s="1065">
        <f t="shared" si="22"/>
        <v>0</v>
      </c>
      <c r="G29" s="1066">
        <f t="shared" si="22"/>
        <v>0</v>
      </c>
      <c r="H29" s="1067">
        <f t="shared" si="22"/>
        <v>0</v>
      </c>
      <c r="I29" s="1068">
        <f t="shared" si="2"/>
        <v>0</v>
      </c>
      <c r="J29" s="1065">
        <f t="shared" si="23"/>
        <v>0</v>
      </c>
      <c r="K29" s="1066">
        <f t="shared" si="23"/>
        <v>0</v>
      </c>
      <c r="L29" s="1067">
        <f t="shared" si="23"/>
        <v>0</v>
      </c>
      <c r="M29" s="1069">
        <f t="shared" si="23"/>
        <v>0</v>
      </c>
      <c r="N29" s="1070">
        <f t="shared" si="6"/>
        <v>0</v>
      </c>
      <c r="O29" s="1071">
        <f t="shared" si="24"/>
        <v>0</v>
      </c>
      <c r="P29" s="1072">
        <f t="shared" si="24"/>
        <v>0</v>
      </c>
      <c r="Q29" s="1073">
        <f t="shared" si="24"/>
        <v>0</v>
      </c>
    </row>
    <row r="30" spans="2:17" ht="26.25" x14ac:dyDescent="0.25">
      <c r="B30" s="1044" t="s">
        <v>607</v>
      </c>
      <c r="C30" s="1075" t="s">
        <v>608</v>
      </c>
      <c r="D30" s="1036">
        <f t="shared" si="20"/>
        <v>30.960616666666674</v>
      </c>
      <c r="E30" s="1064">
        <f t="shared" si="1"/>
        <v>10.12534458663885</v>
      </c>
      <c r="F30" s="1065">
        <f t="shared" si="22"/>
        <v>2.5017738863081038</v>
      </c>
      <c r="G30" s="1066">
        <f t="shared" si="22"/>
        <v>3.7384187504786257</v>
      </c>
      <c r="H30" s="1067">
        <f t="shared" si="22"/>
        <v>3.8851519498521196</v>
      </c>
      <c r="I30" s="1068">
        <f t="shared" si="2"/>
        <v>18.732065045453933</v>
      </c>
      <c r="J30" s="1065">
        <f t="shared" si="23"/>
        <v>0.98046648704800377</v>
      </c>
      <c r="K30" s="1066">
        <f t="shared" si="23"/>
        <v>17.484087338288592</v>
      </c>
      <c r="L30" s="1067">
        <f t="shared" si="23"/>
        <v>0.26751122011733608</v>
      </c>
      <c r="M30" s="1069">
        <f t="shared" si="23"/>
        <v>0.21990463340902189</v>
      </c>
      <c r="N30" s="1070">
        <f t="shared" si="6"/>
        <v>1.8702886015984981</v>
      </c>
      <c r="O30" s="1071">
        <f t="shared" si="24"/>
        <v>1.8702886015984981</v>
      </c>
      <c r="P30" s="1072">
        <f t="shared" si="24"/>
        <v>0</v>
      </c>
      <c r="Q30" s="1073">
        <f t="shared" si="24"/>
        <v>1.3013799566368379E-2</v>
      </c>
    </row>
    <row r="31" spans="2:17" x14ac:dyDescent="0.25">
      <c r="B31" s="1034" t="s">
        <v>266</v>
      </c>
      <c r="C31" s="1076" t="s">
        <v>53</v>
      </c>
      <c r="D31" s="1036">
        <f>E31+I31+M31+N31+Q31</f>
        <v>194.3952563508403</v>
      </c>
      <c r="E31" s="1077">
        <f t="shared" si="1"/>
        <v>2.6780803526577617</v>
      </c>
      <c r="F31" s="1078">
        <f>SUM(F32:F33)</f>
        <v>0.2308470029471256</v>
      </c>
      <c r="G31" s="1079">
        <f>SUM(G32:G33)</f>
        <v>0.32254706981722792</v>
      </c>
      <c r="H31" s="1080">
        <f>SUM(H32:H33)</f>
        <v>2.1246862798934081</v>
      </c>
      <c r="I31" s="1081">
        <f t="shared" si="2"/>
        <v>167.51252778555855</v>
      </c>
      <c r="J31" s="1078">
        <f t="shared" ref="J31:Q31" si="25">SUM(J32:J33)</f>
        <v>154.25755052760778</v>
      </c>
      <c r="K31" s="1079">
        <f t="shared" si="25"/>
        <v>1.9544455339260758</v>
      </c>
      <c r="L31" s="1080">
        <f t="shared" si="25"/>
        <v>11.300531724024701</v>
      </c>
      <c r="M31" s="1082">
        <f t="shared" si="25"/>
        <v>8.289311354515112</v>
      </c>
      <c r="N31" s="1083">
        <f t="shared" si="6"/>
        <v>15.874108269217146</v>
      </c>
      <c r="O31" s="1079">
        <f t="shared" si="25"/>
        <v>15.874108269217146</v>
      </c>
      <c r="P31" s="1080">
        <f t="shared" si="25"/>
        <v>0</v>
      </c>
      <c r="Q31" s="1077">
        <f t="shared" si="25"/>
        <v>4.1228588891738964E-2</v>
      </c>
    </row>
    <row r="32" spans="2:17" x14ac:dyDescent="0.25">
      <c r="B32" s="1084" t="s">
        <v>268</v>
      </c>
      <c r="C32" s="1085" t="s">
        <v>55</v>
      </c>
      <c r="D32" s="1036">
        <f t="shared" ref="D32:D33" si="26">E32+I32+M32+N32+Q32</f>
        <v>21.685288571428572</v>
      </c>
      <c r="E32" s="1086">
        <f t="shared" si="1"/>
        <v>1.7127402099361611</v>
      </c>
      <c r="F32" s="1087">
        <f t="shared" ref="F32:H33" si="27">SUM(F60,F88,F137)</f>
        <v>0.17083070234213854</v>
      </c>
      <c r="G32" s="1088">
        <f t="shared" si="27"/>
        <v>0.21073807082901336</v>
      </c>
      <c r="H32" s="1089">
        <f t="shared" si="27"/>
        <v>1.3311714367650092</v>
      </c>
      <c r="I32" s="1090">
        <f t="shared" si="2"/>
        <v>3.6385935313586568</v>
      </c>
      <c r="J32" s="1087">
        <f t="shared" ref="J32:M33" si="28">SUM(J60,J88,J137)</f>
        <v>1.8782956809436995</v>
      </c>
      <c r="K32" s="1088">
        <f t="shared" si="28"/>
        <v>1.2225472910821127</v>
      </c>
      <c r="L32" s="1089">
        <f t="shared" si="28"/>
        <v>0.53775055933284466</v>
      </c>
      <c r="M32" s="1091">
        <f t="shared" si="28"/>
        <v>0.43769258438837733</v>
      </c>
      <c r="N32" s="1092">
        <f t="shared" si="6"/>
        <v>15.86912035245523</v>
      </c>
      <c r="O32" s="1071">
        <f t="shared" ref="O32:Q33" si="29">SUM(O60,O88,O137)</f>
        <v>15.86912035245523</v>
      </c>
      <c r="P32" s="1072">
        <f t="shared" si="29"/>
        <v>0</v>
      </c>
      <c r="Q32" s="1093">
        <f t="shared" si="29"/>
        <v>2.7141893290147399E-2</v>
      </c>
    </row>
    <row r="33" spans="2:17" ht="26.25" x14ac:dyDescent="0.25">
      <c r="B33" s="1084" t="s">
        <v>270</v>
      </c>
      <c r="C33" s="1094" t="s">
        <v>57</v>
      </c>
      <c r="D33" s="1036">
        <f t="shared" si="26"/>
        <v>172.70996777941173</v>
      </c>
      <c r="E33" s="1077">
        <f t="shared" si="1"/>
        <v>0.96534014272160062</v>
      </c>
      <c r="F33" s="1095">
        <f t="shared" si="27"/>
        <v>6.0016300604987055E-2</v>
      </c>
      <c r="G33" s="1071">
        <f t="shared" si="27"/>
        <v>0.11180899898821453</v>
      </c>
      <c r="H33" s="1072">
        <f t="shared" si="27"/>
        <v>0.79351484312839904</v>
      </c>
      <c r="I33" s="1081">
        <f t="shared" si="2"/>
        <v>163.8739342541999</v>
      </c>
      <c r="J33" s="1095">
        <f t="shared" si="28"/>
        <v>152.37925484666408</v>
      </c>
      <c r="K33" s="1071">
        <f t="shared" si="28"/>
        <v>0.7318982428439631</v>
      </c>
      <c r="L33" s="1072">
        <f t="shared" si="28"/>
        <v>10.762781164691857</v>
      </c>
      <c r="M33" s="1096">
        <f t="shared" si="28"/>
        <v>7.8516187701267341</v>
      </c>
      <c r="N33" s="1097">
        <f t="shared" si="6"/>
        <v>4.9879167619155031E-3</v>
      </c>
      <c r="O33" s="1071">
        <f t="shared" si="29"/>
        <v>4.9879167619155031E-3</v>
      </c>
      <c r="P33" s="1072">
        <f t="shared" si="29"/>
        <v>0</v>
      </c>
      <c r="Q33" s="1098">
        <f t="shared" si="29"/>
        <v>1.4086695601591563E-2</v>
      </c>
    </row>
    <row r="34" spans="2:17" x14ac:dyDescent="0.25">
      <c r="B34" s="1099" t="s">
        <v>274</v>
      </c>
      <c r="C34" s="1100" t="s">
        <v>609</v>
      </c>
      <c r="D34" s="1036">
        <f>E34+I34+M34+N34+Q34</f>
        <v>29.482625833333334</v>
      </c>
      <c r="E34" s="1077">
        <f t="shared" si="1"/>
        <v>0.517162452443239</v>
      </c>
      <c r="F34" s="1078">
        <f>SUM(F35:F37)</f>
        <v>6.123720447979826E-2</v>
      </c>
      <c r="G34" s="1079">
        <f>SUM(G35:G37)</f>
        <v>6.5487335747257111E-2</v>
      </c>
      <c r="H34" s="1080">
        <f>SUM(H35:H37)</f>
        <v>0.39043791221618368</v>
      </c>
      <c r="I34" s="1081">
        <f t="shared" si="2"/>
        <v>1.9868941816299468</v>
      </c>
      <c r="J34" s="1078">
        <f t="shared" ref="J34:Q34" si="30">SUM(J35:J37)</f>
        <v>0.53429148940904714</v>
      </c>
      <c r="K34" s="1079">
        <f t="shared" si="30"/>
        <v>1.3114435726413403</v>
      </c>
      <c r="L34" s="1080">
        <f t="shared" si="30"/>
        <v>0.14115911957955932</v>
      </c>
      <c r="M34" s="1082">
        <f t="shared" si="30"/>
        <v>0.10870668199412134</v>
      </c>
      <c r="N34" s="1083">
        <f t="shared" si="6"/>
        <v>26.861344607017855</v>
      </c>
      <c r="O34" s="1079">
        <f t="shared" si="30"/>
        <v>26.861344607017855</v>
      </c>
      <c r="P34" s="1080">
        <f t="shared" si="30"/>
        <v>0</v>
      </c>
      <c r="Q34" s="1077">
        <f t="shared" si="30"/>
        <v>8.5179102481709734E-3</v>
      </c>
    </row>
    <row r="35" spans="2:17" x14ac:dyDescent="0.25">
      <c r="B35" s="1101" t="s">
        <v>276</v>
      </c>
      <c r="C35" s="1102" t="s">
        <v>1368</v>
      </c>
      <c r="D35" s="1036">
        <f t="shared" ref="D35:D37" si="31">E35+I35+M35+N35+Q35</f>
        <v>1.4554666666666669</v>
      </c>
      <c r="E35" s="1077">
        <f t="shared" si="1"/>
        <v>0.23362779968083289</v>
      </c>
      <c r="F35" s="1095">
        <f t="shared" ref="F35:H37" si="32">SUM(F63,F91,F140)</f>
        <v>3.2699890644324554E-2</v>
      </c>
      <c r="G35" s="1071">
        <f t="shared" si="32"/>
        <v>3.0551394547705737E-2</v>
      </c>
      <c r="H35" s="1072">
        <f t="shared" si="32"/>
        <v>0.17037651448880259</v>
      </c>
      <c r="I35" s="1081">
        <f t="shared" si="2"/>
        <v>1.146289800857579</v>
      </c>
      <c r="J35" s="1095">
        <f t="shared" ref="J35:M37" si="33">SUM(J63,J91,J140)</f>
        <v>0.22422556181078881</v>
      </c>
      <c r="K35" s="1071">
        <f t="shared" si="33"/>
        <v>0.86936150937284618</v>
      </c>
      <c r="L35" s="1072">
        <f t="shared" si="33"/>
        <v>5.2702729673943953E-2</v>
      </c>
      <c r="M35" s="1096">
        <f t="shared" si="33"/>
        <v>3.6874014118169963E-2</v>
      </c>
      <c r="N35" s="1097">
        <f t="shared" si="6"/>
        <v>3.4658921849574524E-2</v>
      </c>
      <c r="O35" s="1071">
        <f t="shared" ref="O35:Q37" si="34">SUM(O63,O91,O140)</f>
        <v>3.4658921849574524E-2</v>
      </c>
      <c r="P35" s="1072">
        <f t="shared" si="34"/>
        <v>0</v>
      </c>
      <c r="Q35" s="1098">
        <f t="shared" si="34"/>
        <v>4.0161301605102888E-3</v>
      </c>
    </row>
    <row r="36" spans="2:17" x14ac:dyDescent="0.25">
      <c r="B36" s="1101" t="s">
        <v>610</v>
      </c>
      <c r="C36" s="1102" t="s">
        <v>49</v>
      </c>
      <c r="D36" s="1036">
        <f t="shared" si="31"/>
        <v>28.027159166666667</v>
      </c>
      <c r="E36" s="1077">
        <f t="shared" si="1"/>
        <v>0.28353465276240619</v>
      </c>
      <c r="F36" s="1095">
        <f t="shared" si="32"/>
        <v>2.8537313835473706E-2</v>
      </c>
      <c r="G36" s="1071">
        <f t="shared" si="32"/>
        <v>3.4935941199551374E-2</v>
      </c>
      <c r="H36" s="1072">
        <f t="shared" si="32"/>
        <v>0.22006139772738109</v>
      </c>
      <c r="I36" s="1081">
        <f t="shared" si="2"/>
        <v>0.84060438077236765</v>
      </c>
      <c r="J36" s="1095">
        <f t="shared" si="33"/>
        <v>0.31006592759825835</v>
      </c>
      <c r="K36" s="1071">
        <f t="shared" si="33"/>
        <v>0.44208206326849397</v>
      </c>
      <c r="L36" s="1072">
        <f t="shared" si="33"/>
        <v>8.8456389905615357E-2</v>
      </c>
      <c r="M36" s="1096">
        <f t="shared" si="33"/>
        <v>7.1832667875951384E-2</v>
      </c>
      <c r="N36" s="1097">
        <f t="shared" si="6"/>
        <v>26.826685685168282</v>
      </c>
      <c r="O36" s="1071">
        <f t="shared" si="34"/>
        <v>26.826685685168282</v>
      </c>
      <c r="P36" s="1072">
        <f t="shared" si="34"/>
        <v>0</v>
      </c>
      <c r="Q36" s="1098">
        <f t="shared" si="34"/>
        <v>4.5017800876606846E-3</v>
      </c>
    </row>
    <row r="37" spans="2:17" x14ac:dyDescent="0.25">
      <c r="B37" s="1103" t="s">
        <v>611</v>
      </c>
      <c r="C37" s="1102" t="s">
        <v>1369</v>
      </c>
      <c r="D37" s="1036">
        <f t="shared" si="31"/>
        <v>0</v>
      </c>
      <c r="E37" s="1104">
        <f t="shared" si="1"/>
        <v>0</v>
      </c>
      <c r="F37" s="1105">
        <f t="shared" si="32"/>
        <v>0</v>
      </c>
      <c r="G37" s="1106">
        <f t="shared" si="32"/>
        <v>0</v>
      </c>
      <c r="H37" s="1107">
        <f t="shared" si="32"/>
        <v>0</v>
      </c>
      <c r="I37" s="1108">
        <f t="shared" si="2"/>
        <v>0</v>
      </c>
      <c r="J37" s="1105">
        <f t="shared" si="33"/>
        <v>0</v>
      </c>
      <c r="K37" s="1106">
        <f t="shared" si="33"/>
        <v>0</v>
      </c>
      <c r="L37" s="1107">
        <f t="shared" si="33"/>
        <v>0</v>
      </c>
      <c r="M37" s="1109">
        <f t="shared" si="33"/>
        <v>0</v>
      </c>
      <c r="N37" s="1110">
        <f t="shared" si="6"/>
        <v>0</v>
      </c>
      <c r="O37" s="1088">
        <f t="shared" si="34"/>
        <v>0</v>
      </c>
      <c r="P37" s="1089">
        <f t="shared" si="34"/>
        <v>0</v>
      </c>
      <c r="Q37" s="1111">
        <f t="shared" si="34"/>
        <v>0</v>
      </c>
    </row>
    <row r="38" spans="2:17" x14ac:dyDescent="0.25">
      <c r="B38" s="1025" t="s">
        <v>109</v>
      </c>
      <c r="C38" s="1025" t="s">
        <v>612</v>
      </c>
      <c r="D38" s="1036">
        <f>E38+I38+M38+N38+Q38</f>
        <v>15304.902956842807</v>
      </c>
      <c r="E38" s="1027">
        <f t="shared" ref="E38:Q38" si="35">E39+E43+E50+E53+E59+E62</f>
        <v>5660.8411294614007</v>
      </c>
      <c r="F38" s="1028">
        <f t="shared" si="35"/>
        <v>307.83745459420987</v>
      </c>
      <c r="G38" s="1029">
        <f t="shared" si="35"/>
        <v>695.35550746654269</v>
      </c>
      <c r="H38" s="1030">
        <f t="shared" si="35"/>
        <v>4657.6481674006482</v>
      </c>
      <c r="I38" s="1031">
        <f t="shared" si="35"/>
        <v>8591.9547379040705</v>
      </c>
      <c r="J38" s="1028">
        <f t="shared" si="35"/>
        <v>6421.9437076102149</v>
      </c>
      <c r="K38" s="1029">
        <f t="shared" si="35"/>
        <v>1828.6962606058287</v>
      </c>
      <c r="L38" s="1030">
        <f t="shared" si="35"/>
        <v>341.31476968802525</v>
      </c>
      <c r="M38" s="1032">
        <f t="shared" si="35"/>
        <v>996.86890460630286</v>
      </c>
      <c r="N38" s="1033">
        <f t="shared" si="35"/>
        <v>55.238184871031748</v>
      </c>
      <c r="O38" s="1029">
        <f t="shared" si="35"/>
        <v>55.238184871031748</v>
      </c>
      <c r="P38" s="1030">
        <f t="shared" si="35"/>
        <v>0</v>
      </c>
      <c r="Q38" s="1027">
        <f t="shared" si="35"/>
        <v>0</v>
      </c>
    </row>
    <row r="39" spans="2:17" x14ac:dyDescent="0.25">
      <c r="B39" s="1034" t="s">
        <v>111</v>
      </c>
      <c r="C39" s="1035" t="s">
        <v>8</v>
      </c>
      <c r="D39" s="1036">
        <f>E39+I39+M39+N39+Q39</f>
        <v>14.554600000000001</v>
      </c>
      <c r="E39" s="1037">
        <f t="shared" ref="E39:E65" si="36">SUM(F39:H39)</f>
        <v>0</v>
      </c>
      <c r="F39" s="1038">
        <f>SUM(F40:F42)</f>
        <v>0</v>
      </c>
      <c r="G39" s="1039">
        <f>SUM(G40:G42)</f>
        <v>0</v>
      </c>
      <c r="H39" s="1040">
        <f>SUM(H40:H42)</f>
        <v>0</v>
      </c>
      <c r="I39" s="1041">
        <f t="shared" ref="I39:I65" si="37">SUM(J39:L39)</f>
        <v>3.67835</v>
      </c>
      <c r="J39" s="1038">
        <f t="shared" ref="J39:Q39" si="38">SUM(J40:J42)</f>
        <v>0</v>
      </c>
      <c r="K39" s="1039">
        <f t="shared" si="38"/>
        <v>3.67835</v>
      </c>
      <c r="L39" s="1040">
        <f t="shared" si="38"/>
        <v>0</v>
      </c>
      <c r="M39" s="1042">
        <f t="shared" si="38"/>
        <v>0</v>
      </c>
      <c r="N39" s="1043">
        <f t="shared" ref="N39:N65" si="39">SUM(O39:P39)</f>
        <v>10.876250000000001</v>
      </c>
      <c r="O39" s="1039">
        <f t="shared" si="38"/>
        <v>10.876250000000001</v>
      </c>
      <c r="P39" s="1040">
        <f t="shared" si="38"/>
        <v>0</v>
      </c>
      <c r="Q39" s="1037">
        <f t="shared" si="38"/>
        <v>0</v>
      </c>
    </row>
    <row r="40" spans="2:17" x14ac:dyDescent="0.25">
      <c r="B40" s="1044" t="s">
        <v>113</v>
      </c>
      <c r="C40" s="1045" t="s">
        <v>10</v>
      </c>
      <c r="D40" s="1036">
        <f t="shared" ref="D40:D42" si="40">E40+I40+M40+N40+Q40</f>
        <v>0</v>
      </c>
      <c r="E40" s="1037">
        <f t="shared" si="36"/>
        <v>0</v>
      </c>
      <c r="F40" s="1112">
        <v>0</v>
      </c>
      <c r="G40" s="1113">
        <v>0</v>
      </c>
      <c r="H40" s="1114">
        <v>0</v>
      </c>
      <c r="I40" s="1041">
        <f t="shared" si="37"/>
        <v>0</v>
      </c>
      <c r="J40" s="1112">
        <v>0</v>
      </c>
      <c r="K40" s="1113">
        <v>0</v>
      </c>
      <c r="L40" s="1114">
        <v>0</v>
      </c>
      <c r="M40" s="1115">
        <v>0</v>
      </c>
      <c r="N40" s="1043">
        <f t="shared" si="39"/>
        <v>0</v>
      </c>
      <c r="O40" s="1113">
        <v>0</v>
      </c>
      <c r="P40" s="1114">
        <v>0</v>
      </c>
      <c r="Q40" s="1116">
        <v>0</v>
      </c>
    </row>
    <row r="41" spans="2:17" x14ac:dyDescent="0.25">
      <c r="B41" s="1044" t="s">
        <v>115</v>
      </c>
      <c r="C41" s="1045" t="s">
        <v>11</v>
      </c>
      <c r="D41" s="1036">
        <f t="shared" si="40"/>
        <v>14.554600000000001</v>
      </c>
      <c r="E41" s="1037">
        <f t="shared" si="36"/>
        <v>0</v>
      </c>
      <c r="F41" s="1112">
        <v>0</v>
      </c>
      <c r="G41" s="1113">
        <v>0</v>
      </c>
      <c r="H41" s="1114">
        <v>0</v>
      </c>
      <c r="I41" s="1041">
        <f t="shared" si="37"/>
        <v>3.67835</v>
      </c>
      <c r="J41" s="1112">
        <v>0</v>
      </c>
      <c r="K41" s="1113">
        <v>3.67835</v>
      </c>
      <c r="L41" s="1114">
        <v>0</v>
      </c>
      <c r="M41" s="1115">
        <v>0</v>
      </c>
      <c r="N41" s="1043">
        <f t="shared" si="39"/>
        <v>10.876250000000001</v>
      </c>
      <c r="O41" s="1113">
        <v>10.876250000000001</v>
      </c>
      <c r="P41" s="1114">
        <v>0</v>
      </c>
      <c r="Q41" s="1116">
        <v>0</v>
      </c>
    </row>
    <row r="42" spans="2:17" x14ac:dyDescent="0.25">
      <c r="B42" s="1044" t="s">
        <v>117</v>
      </c>
      <c r="C42" s="1045" t="s">
        <v>13</v>
      </c>
      <c r="D42" s="1036">
        <f t="shared" si="40"/>
        <v>0</v>
      </c>
      <c r="E42" s="1037">
        <f t="shared" si="36"/>
        <v>0</v>
      </c>
      <c r="F42" s="1112">
        <v>0</v>
      </c>
      <c r="G42" s="1113">
        <v>0</v>
      </c>
      <c r="H42" s="1114">
        <v>0</v>
      </c>
      <c r="I42" s="1041">
        <f t="shared" si="37"/>
        <v>0</v>
      </c>
      <c r="J42" s="1112">
        <v>0</v>
      </c>
      <c r="K42" s="1113">
        <v>0</v>
      </c>
      <c r="L42" s="1114">
        <v>0</v>
      </c>
      <c r="M42" s="1115">
        <v>0</v>
      </c>
      <c r="N42" s="1043">
        <f t="shared" si="39"/>
        <v>0</v>
      </c>
      <c r="O42" s="1113">
        <v>0</v>
      </c>
      <c r="P42" s="1114">
        <v>0</v>
      </c>
      <c r="Q42" s="1116">
        <v>0</v>
      </c>
    </row>
    <row r="43" spans="2:17" x14ac:dyDescent="0.25">
      <c r="B43" s="1034" t="s">
        <v>120</v>
      </c>
      <c r="C43" s="1052" t="s">
        <v>15</v>
      </c>
      <c r="D43" s="1053">
        <f>E43+I43+M43+N43+Q43</f>
        <v>14702.507964616745</v>
      </c>
      <c r="E43" s="1054">
        <f t="shared" si="36"/>
        <v>5610.8058425307236</v>
      </c>
      <c r="F43" s="1038">
        <f>SUM(F44:F49)</f>
        <v>267.49103130657545</v>
      </c>
      <c r="G43" s="1039">
        <f>SUM(G44:G49)</f>
        <v>691.34138851794455</v>
      </c>
      <c r="H43" s="1040">
        <f>SUM(H44:H49)</f>
        <v>4651.9734227062036</v>
      </c>
      <c r="I43" s="1055">
        <f t="shared" si="37"/>
        <v>8102.3500360091302</v>
      </c>
      <c r="J43" s="1038">
        <f>SUM(J44:J49)</f>
        <v>6193.0892302768825</v>
      </c>
      <c r="K43" s="1039">
        <f>SUM(K44:K49)</f>
        <v>1582.2473443775561</v>
      </c>
      <c r="L43" s="1040">
        <f>SUM(L44:L49)</f>
        <v>327.01346135469191</v>
      </c>
      <c r="M43" s="1042">
        <f>SUM(M44:M49)</f>
        <v>989.35208607689106</v>
      </c>
      <c r="N43" s="1056">
        <f t="shared" si="39"/>
        <v>0</v>
      </c>
      <c r="O43" s="1039">
        <f>SUM(O44:O49)</f>
        <v>0</v>
      </c>
      <c r="P43" s="1040">
        <f>SUM(P44:P49)</f>
        <v>0</v>
      </c>
      <c r="Q43" s="1037">
        <f>SUM(Q44:Q49)</f>
        <v>0</v>
      </c>
    </row>
    <row r="44" spans="2:17" x14ac:dyDescent="0.25">
      <c r="B44" s="1044" t="s">
        <v>122</v>
      </c>
      <c r="C44" s="1045" t="s">
        <v>17</v>
      </c>
      <c r="D44" s="1036">
        <f t="shared" ref="D44:D49" si="41">E44+I44+M44+N44+Q44</f>
        <v>1288.327267221536</v>
      </c>
      <c r="E44" s="1037">
        <f t="shared" si="36"/>
        <v>430.23461308302149</v>
      </c>
      <c r="F44" s="1112">
        <v>0.72864860515021446</v>
      </c>
      <c r="G44" s="1113">
        <v>327.76278280531301</v>
      </c>
      <c r="H44" s="1114">
        <v>101.74318167255825</v>
      </c>
      <c r="I44" s="1041">
        <f t="shared" si="37"/>
        <v>858.09265413851449</v>
      </c>
      <c r="J44" s="1112">
        <v>443.28788807138164</v>
      </c>
      <c r="K44" s="1113">
        <v>367.26026913601356</v>
      </c>
      <c r="L44" s="1114">
        <v>47.544496931119312</v>
      </c>
      <c r="M44" s="1115">
        <v>0</v>
      </c>
      <c r="N44" s="1043">
        <f t="shared" si="39"/>
        <v>0</v>
      </c>
      <c r="O44" s="1113">
        <v>0</v>
      </c>
      <c r="P44" s="1114">
        <v>0</v>
      </c>
      <c r="Q44" s="1116">
        <v>0</v>
      </c>
    </row>
    <row r="45" spans="2:17" x14ac:dyDescent="0.25">
      <c r="B45" s="1044" t="s">
        <v>124</v>
      </c>
      <c r="C45" s="1045" t="s">
        <v>598</v>
      </c>
      <c r="D45" s="1036">
        <f t="shared" si="41"/>
        <v>134.09782526216307</v>
      </c>
      <c r="E45" s="1037">
        <f t="shared" si="36"/>
        <v>24.335137784373106</v>
      </c>
      <c r="F45" s="1112">
        <v>4.3325419469026567</v>
      </c>
      <c r="G45" s="1113">
        <v>2.3181832978723405</v>
      </c>
      <c r="H45" s="1114">
        <v>17.68441253959811</v>
      </c>
      <c r="I45" s="1041">
        <f t="shared" si="37"/>
        <v>109.76268747778997</v>
      </c>
      <c r="J45" s="1112">
        <v>5.6091954907407402</v>
      </c>
      <c r="K45" s="1113">
        <v>95.558296987049232</v>
      </c>
      <c r="L45" s="1114">
        <v>8.5951949999999968</v>
      </c>
      <c r="M45" s="1115">
        <v>0</v>
      </c>
      <c r="N45" s="1043">
        <f t="shared" si="39"/>
        <v>0</v>
      </c>
      <c r="O45" s="1113">
        <v>0</v>
      </c>
      <c r="P45" s="1114">
        <v>0</v>
      </c>
      <c r="Q45" s="1116">
        <v>0</v>
      </c>
    </row>
    <row r="46" spans="2:17" x14ac:dyDescent="0.25">
      <c r="B46" s="1044" t="s">
        <v>125</v>
      </c>
      <c r="C46" s="1045" t="s">
        <v>23</v>
      </c>
      <c r="D46" s="1036">
        <f t="shared" si="41"/>
        <v>10915.445794363441</v>
      </c>
      <c r="E46" s="1037">
        <f t="shared" si="36"/>
        <v>4419.9109571229601</v>
      </c>
      <c r="F46" s="1112">
        <v>0</v>
      </c>
      <c r="G46" s="1113">
        <v>0</v>
      </c>
      <c r="H46" s="1114">
        <v>4419.9109571229601</v>
      </c>
      <c r="I46" s="1041">
        <f t="shared" si="37"/>
        <v>5506.1827511635893</v>
      </c>
      <c r="J46" s="1112">
        <v>5494.2754679635891</v>
      </c>
      <c r="K46" s="1113">
        <v>11.907283199999998</v>
      </c>
      <c r="L46" s="1114">
        <v>0</v>
      </c>
      <c r="M46" s="1115">
        <v>989.35208607689106</v>
      </c>
      <c r="N46" s="1043">
        <f t="shared" si="39"/>
        <v>0</v>
      </c>
      <c r="O46" s="1113">
        <v>0</v>
      </c>
      <c r="P46" s="1114">
        <v>0</v>
      </c>
      <c r="Q46" s="1116">
        <v>0</v>
      </c>
    </row>
    <row r="47" spans="2:17" x14ac:dyDescent="0.25">
      <c r="B47" s="1059" t="s">
        <v>613</v>
      </c>
      <c r="C47" s="1060" t="s">
        <v>25</v>
      </c>
      <c r="D47" s="1036">
        <f t="shared" si="41"/>
        <v>0</v>
      </c>
      <c r="E47" s="1037">
        <f t="shared" ref="E47:E48" si="42">SUM(F47:H47)</f>
        <v>0</v>
      </c>
      <c r="F47" s="1112">
        <v>0</v>
      </c>
      <c r="G47" s="1113">
        <v>0</v>
      </c>
      <c r="H47" s="1114">
        <v>0</v>
      </c>
      <c r="I47" s="1041">
        <f t="shared" si="37"/>
        <v>0</v>
      </c>
      <c r="J47" s="1112">
        <v>0</v>
      </c>
      <c r="K47" s="1113">
        <v>0</v>
      </c>
      <c r="L47" s="1114">
        <v>0</v>
      </c>
      <c r="M47" s="1115">
        <v>0</v>
      </c>
      <c r="N47" s="1043">
        <f t="shared" si="39"/>
        <v>0</v>
      </c>
      <c r="O47" s="1113">
        <v>0</v>
      </c>
      <c r="P47" s="1114">
        <v>0</v>
      </c>
      <c r="Q47" s="1116">
        <v>0</v>
      </c>
    </row>
    <row r="48" spans="2:17" x14ac:dyDescent="0.25">
      <c r="B48" s="1059" t="s">
        <v>614</v>
      </c>
      <c r="C48" s="1060" t="s">
        <v>27</v>
      </c>
      <c r="D48" s="1036">
        <f t="shared" si="41"/>
        <v>0</v>
      </c>
      <c r="E48" s="1037">
        <f t="shared" si="42"/>
        <v>0</v>
      </c>
      <c r="F48" s="1112">
        <v>0</v>
      </c>
      <c r="G48" s="1113">
        <v>0</v>
      </c>
      <c r="H48" s="1114">
        <v>0</v>
      </c>
      <c r="I48" s="1041">
        <f t="shared" si="37"/>
        <v>0</v>
      </c>
      <c r="J48" s="1112">
        <v>0</v>
      </c>
      <c r="K48" s="1113">
        <v>0</v>
      </c>
      <c r="L48" s="1114">
        <v>0</v>
      </c>
      <c r="M48" s="1115">
        <v>0</v>
      </c>
      <c r="N48" s="1043">
        <f t="shared" si="39"/>
        <v>0</v>
      </c>
      <c r="O48" s="1113">
        <v>0</v>
      </c>
      <c r="P48" s="1114">
        <v>0</v>
      </c>
      <c r="Q48" s="1116">
        <v>0</v>
      </c>
    </row>
    <row r="49" spans="2:17" ht="38.25" x14ac:dyDescent="0.25">
      <c r="B49" s="1059" t="s">
        <v>615</v>
      </c>
      <c r="C49" s="1060" t="s">
        <v>602</v>
      </c>
      <c r="D49" s="1036">
        <f t="shared" si="41"/>
        <v>2364.6370777696056</v>
      </c>
      <c r="E49" s="1037">
        <f t="shared" si="36"/>
        <v>736.32513454036825</v>
      </c>
      <c r="F49" s="1112">
        <v>262.42984075452256</v>
      </c>
      <c r="G49" s="1113">
        <v>361.2604224147592</v>
      </c>
      <c r="H49" s="1114">
        <v>112.63487137108653</v>
      </c>
      <c r="I49" s="1041">
        <f t="shared" si="37"/>
        <v>1628.3119432292376</v>
      </c>
      <c r="J49" s="1112">
        <v>249.91667875117164</v>
      </c>
      <c r="K49" s="1113">
        <v>1107.5214950544932</v>
      </c>
      <c r="L49" s="1114">
        <v>270.87376942357258</v>
      </c>
      <c r="M49" s="1115">
        <v>0</v>
      </c>
      <c r="N49" s="1043">
        <f t="shared" si="39"/>
        <v>0</v>
      </c>
      <c r="O49" s="1113">
        <v>0</v>
      </c>
      <c r="P49" s="1114">
        <v>0</v>
      </c>
      <c r="Q49" s="1116">
        <v>0</v>
      </c>
    </row>
    <row r="50" spans="2:17" x14ac:dyDescent="0.25">
      <c r="B50" s="1061" t="s">
        <v>294</v>
      </c>
      <c r="C50" s="1062" t="s">
        <v>31</v>
      </c>
      <c r="D50" s="1036">
        <f>E50+I50+M50+N50+Q50</f>
        <v>347.18441285339406</v>
      </c>
      <c r="E50" s="1037">
        <f t="shared" si="36"/>
        <v>40.738285402899209</v>
      </c>
      <c r="F50" s="1038">
        <f>SUM(F51:F52)</f>
        <v>37.923885370967746</v>
      </c>
      <c r="G50" s="1039">
        <f>SUM(G51:G52)</f>
        <v>0.37697061526479747</v>
      </c>
      <c r="H50" s="1040">
        <f>SUM(H51:H52)</f>
        <v>2.4374294166666663</v>
      </c>
      <c r="I50" s="1041">
        <f t="shared" si="37"/>
        <v>306.44612745049483</v>
      </c>
      <c r="J50" s="1038">
        <f t="shared" ref="J50:Q50" si="43">SUM(J51:J52)</f>
        <v>77.596774833333342</v>
      </c>
      <c r="K50" s="1039">
        <f t="shared" si="43"/>
        <v>224.92804428382814</v>
      </c>
      <c r="L50" s="1040">
        <f t="shared" si="43"/>
        <v>3.9213083333333341</v>
      </c>
      <c r="M50" s="1042">
        <f t="shared" si="43"/>
        <v>0</v>
      </c>
      <c r="N50" s="1043">
        <f t="shared" si="39"/>
        <v>0</v>
      </c>
      <c r="O50" s="1039">
        <f t="shared" si="43"/>
        <v>0</v>
      </c>
      <c r="P50" s="1040">
        <f t="shared" si="43"/>
        <v>0</v>
      </c>
      <c r="Q50" s="1037">
        <f t="shared" si="43"/>
        <v>0</v>
      </c>
    </row>
    <row r="51" spans="2:17" ht="51.75" x14ac:dyDescent="0.25">
      <c r="B51" s="1059" t="s">
        <v>296</v>
      </c>
      <c r="C51" s="1063" t="s">
        <v>33</v>
      </c>
      <c r="D51" s="1036">
        <f t="shared" ref="D51:D52" si="44">E51+I51+M51+N51+Q51</f>
        <v>328.31678785339409</v>
      </c>
      <c r="E51" s="1037">
        <f t="shared" si="36"/>
        <v>40.738285402899209</v>
      </c>
      <c r="F51" s="1112">
        <v>37.923885370967746</v>
      </c>
      <c r="G51" s="1113">
        <v>0.37697061526479747</v>
      </c>
      <c r="H51" s="1114">
        <v>2.4374294166666663</v>
      </c>
      <c r="I51" s="1041">
        <f t="shared" si="37"/>
        <v>287.57850245049485</v>
      </c>
      <c r="J51" s="1112">
        <v>74.199683166666674</v>
      </c>
      <c r="K51" s="1113">
        <v>209.45751095049482</v>
      </c>
      <c r="L51" s="1114">
        <v>3.9213083333333341</v>
      </c>
      <c r="M51" s="1115">
        <v>0</v>
      </c>
      <c r="N51" s="1043">
        <f t="shared" si="39"/>
        <v>0</v>
      </c>
      <c r="O51" s="1113">
        <v>0</v>
      </c>
      <c r="P51" s="1114">
        <v>0</v>
      </c>
      <c r="Q51" s="1116">
        <v>0</v>
      </c>
    </row>
    <row r="52" spans="2:17" x14ac:dyDescent="0.25">
      <c r="B52" s="1059" t="s">
        <v>297</v>
      </c>
      <c r="C52" s="1063" t="s">
        <v>35</v>
      </c>
      <c r="D52" s="1036">
        <f t="shared" si="44"/>
        <v>18.867624999999997</v>
      </c>
      <c r="E52" s="1037">
        <f t="shared" si="36"/>
        <v>0</v>
      </c>
      <c r="F52" s="1112">
        <v>0</v>
      </c>
      <c r="G52" s="1113">
        <v>0</v>
      </c>
      <c r="H52" s="1114">
        <v>0</v>
      </c>
      <c r="I52" s="1041">
        <f t="shared" si="37"/>
        <v>18.867624999999997</v>
      </c>
      <c r="J52" s="1112">
        <v>3.3970916666666668</v>
      </c>
      <c r="K52" s="1113">
        <v>15.470533333333329</v>
      </c>
      <c r="L52" s="1114">
        <v>0</v>
      </c>
      <c r="M52" s="1115">
        <v>0</v>
      </c>
      <c r="N52" s="1043">
        <f t="shared" si="39"/>
        <v>0</v>
      </c>
      <c r="O52" s="1113">
        <v>0</v>
      </c>
      <c r="P52" s="1114">
        <v>0</v>
      </c>
      <c r="Q52" s="1116">
        <v>0</v>
      </c>
    </row>
    <row r="53" spans="2:17" x14ac:dyDescent="0.25">
      <c r="B53" s="1061" t="s">
        <v>299</v>
      </c>
      <c r="C53" s="1062" t="s">
        <v>37</v>
      </c>
      <c r="D53" s="1053">
        <f>E53+I53+M53+N53+Q53</f>
        <v>28.061318611111112</v>
      </c>
      <c r="E53" s="1054">
        <f t="shared" si="36"/>
        <v>9.2970015277777769</v>
      </c>
      <c r="F53" s="1038">
        <f>SUM(F54:F58)</f>
        <v>2.4225379166666672</v>
      </c>
      <c r="G53" s="1039">
        <f>SUM(G54:G58)</f>
        <v>3.6371483333333332</v>
      </c>
      <c r="H53" s="1040">
        <f>SUM(H54:H58)</f>
        <v>3.2373152777777774</v>
      </c>
      <c r="I53" s="1055">
        <f t="shared" si="37"/>
        <v>16.949359444444447</v>
      </c>
      <c r="J53" s="1038">
        <f t="shared" ref="J53:Q53" si="45">SUM(J54:J58)</f>
        <v>6.0537500000000022E-2</v>
      </c>
      <c r="K53" s="1039">
        <f t="shared" si="45"/>
        <v>16.888821944444448</v>
      </c>
      <c r="L53" s="1040">
        <f t="shared" si="45"/>
        <v>0</v>
      </c>
      <c r="M53" s="1042">
        <f t="shared" si="45"/>
        <v>0</v>
      </c>
      <c r="N53" s="1056">
        <f t="shared" si="39"/>
        <v>1.8149576388888891</v>
      </c>
      <c r="O53" s="1039">
        <f t="shared" si="45"/>
        <v>1.8149576388888891</v>
      </c>
      <c r="P53" s="1040">
        <f t="shared" si="45"/>
        <v>0</v>
      </c>
      <c r="Q53" s="1037">
        <f t="shared" si="45"/>
        <v>0</v>
      </c>
    </row>
    <row r="54" spans="2:17" x14ac:dyDescent="0.25">
      <c r="B54" s="1059" t="s">
        <v>300</v>
      </c>
      <c r="C54" s="1063" t="s">
        <v>39</v>
      </c>
      <c r="D54" s="1036">
        <f t="shared" ref="D54:D58" si="46">E54+I54+M54+N54+Q54</f>
        <v>0</v>
      </c>
      <c r="E54" s="1037">
        <f t="shared" si="36"/>
        <v>0</v>
      </c>
      <c r="F54" s="1112">
        <v>0</v>
      </c>
      <c r="G54" s="1113">
        <v>0</v>
      </c>
      <c r="H54" s="1114">
        <v>0</v>
      </c>
      <c r="I54" s="1041">
        <f t="shared" si="37"/>
        <v>0</v>
      </c>
      <c r="J54" s="1112">
        <v>0</v>
      </c>
      <c r="K54" s="1113">
        <v>0</v>
      </c>
      <c r="L54" s="1114">
        <v>0</v>
      </c>
      <c r="M54" s="1115">
        <v>0</v>
      </c>
      <c r="N54" s="1043">
        <f t="shared" si="39"/>
        <v>0</v>
      </c>
      <c r="O54" s="1117">
        <v>0</v>
      </c>
      <c r="P54" s="1118">
        <v>0</v>
      </c>
      <c r="Q54" s="1116">
        <v>0</v>
      </c>
    </row>
    <row r="55" spans="2:17" x14ac:dyDescent="0.25">
      <c r="B55" s="1059" t="s">
        <v>302</v>
      </c>
      <c r="C55" s="1074" t="s">
        <v>42</v>
      </c>
      <c r="D55" s="1036">
        <f t="shared" si="46"/>
        <v>0</v>
      </c>
      <c r="E55" s="1037">
        <f t="shared" ref="E55:E57" si="47">SUM(F55:H55)</f>
        <v>0</v>
      </c>
      <c r="F55" s="1112">
        <v>0</v>
      </c>
      <c r="G55" s="1113">
        <v>0</v>
      </c>
      <c r="H55" s="1114">
        <v>0</v>
      </c>
      <c r="I55" s="1041">
        <f t="shared" si="37"/>
        <v>0</v>
      </c>
      <c r="J55" s="1112">
        <v>0</v>
      </c>
      <c r="K55" s="1113">
        <v>0</v>
      </c>
      <c r="L55" s="1114">
        <v>0</v>
      </c>
      <c r="M55" s="1115">
        <v>0</v>
      </c>
      <c r="N55" s="1043">
        <f t="shared" si="39"/>
        <v>0</v>
      </c>
      <c r="O55" s="1117">
        <v>0</v>
      </c>
      <c r="P55" s="1118">
        <v>0</v>
      </c>
      <c r="Q55" s="1116">
        <v>0</v>
      </c>
    </row>
    <row r="56" spans="2:17" x14ac:dyDescent="0.25">
      <c r="B56" s="1059" t="s">
        <v>616</v>
      </c>
      <c r="C56" s="1074" t="s">
        <v>45</v>
      </c>
      <c r="D56" s="1036">
        <f t="shared" si="46"/>
        <v>0</v>
      </c>
      <c r="E56" s="1037">
        <f t="shared" si="47"/>
        <v>0</v>
      </c>
      <c r="F56" s="1112">
        <v>0</v>
      </c>
      <c r="G56" s="1113">
        <v>0</v>
      </c>
      <c r="H56" s="1114">
        <v>0</v>
      </c>
      <c r="I56" s="1041">
        <f t="shared" si="37"/>
        <v>0</v>
      </c>
      <c r="J56" s="1112">
        <v>0</v>
      </c>
      <c r="K56" s="1113">
        <v>0</v>
      </c>
      <c r="L56" s="1114">
        <v>0</v>
      </c>
      <c r="M56" s="1115">
        <v>0</v>
      </c>
      <c r="N56" s="1043">
        <f t="shared" si="39"/>
        <v>0</v>
      </c>
      <c r="O56" s="1117">
        <v>0</v>
      </c>
      <c r="P56" s="1118">
        <v>0</v>
      </c>
      <c r="Q56" s="1116">
        <v>0</v>
      </c>
    </row>
    <row r="57" spans="2:17" ht="26.25" x14ac:dyDescent="0.25">
      <c r="B57" s="1059" t="s">
        <v>617</v>
      </c>
      <c r="C57" s="1074" t="s">
        <v>47</v>
      </c>
      <c r="D57" s="1036">
        <f t="shared" si="46"/>
        <v>0</v>
      </c>
      <c r="E57" s="1037">
        <f t="shared" si="47"/>
        <v>0</v>
      </c>
      <c r="F57" s="1112">
        <v>0</v>
      </c>
      <c r="G57" s="1113">
        <v>0</v>
      </c>
      <c r="H57" s="1114">
        <v>0</v>
      </c>
      <c r="I57" s="1041">
        <f t="shared" si="37"/>
        <v>0</v>
      </c>
      <c r="J57" s="1112">
        <v>0</v>
      </c>
      <c r="K57" s="1113">
        <v>0</v>
      </c>
      <c r="L57" s="1114">
        <v>0</v>
      </c>
      <c r="M57" s="1115">
        <v>0</v>
      </c>
      <c r="N57" s="1043">
        <f t="shared" si="39"/>
        <v>0</v>
      </c>
      <c r="O57" s="1117">
        <v>0</v>
      </c>
      <c r="P57" s="1118">
        <v>0</v>
      </c>
      <c r="Q57" s="1116">
        <v>0</v>
      </c>
    </row>
    <row r="58" spans="2:17" ht="26.25" x14ac:dyDescent="0.25">
      <c r="B58" s="1044" t="s">
        <v>618</v>
      </c>
      <c r="C58" s="1075" t="s">
        <v>608</v>
      </c>
      <c r="D58" s="1036">
        <f t="shared" si="46"/>
        <v>28.061318611111112</v>
      </c>
      <c r="E58" s="1037">
        <f t="shared" si="36"/>
        <v>9.2970015277777769</v>
      </c>
      <c r="F58" s="1112">
        <v>2.4225379166666672</v>
      </c>
      <c r="G58" s="1113">
        <v>3.6371483333333332</v>
      </c>
      <c r="H58" s="1114">
        <v>3.2373152777777774</v>
      </c>
      <c r="I58" s="1041">
        <f t="shared" si="37"/>
        <v>16.949359444444447</v>
      </c>
      <c r="J58" s="1112">
        <v>6.0537500000000022E-2</v>
      </c>
      <c r="K58" s="1113">
        <v>16.888821944444448</v>
      </c>
      <c r="L58" s="1114">
        <v>0</v>
      </c>
      <c r="M58" s="1115">
        <v>0</v>
      </c>
      <c r="N58" s="1043">
        <f t="shared" si="39"/>
        <v>1.8149576388888891</v>
      </c>
      <c r="O58" s="1117">
        <v>1.8149576388888891</v>
      </c>
      <c r="P58" s="1118">
        <v>0</v>
      </c>
      <c r="Q58" s="1116">
        <v>0</v>
      </c>
    </row>
    <row r="59" spans="2:17" x14ac:dyDescent="0.25">
      <c r="B59" s="1034" t="s">
        <v>304</v>
      </c>
      <c r="C59" s="1076" t="s">
        <v>53</v>
      </c>
      <c r="D59" s="1036">
        <f>E59+I59+M59+N59+Q59</f>
        <v>184.83581971988792</v>
      </c>
      <c r="E59" s="1077">
        <f t="shared" si="36"/>
        <v>0</v>
      </c>
      <c r="F59" s="1078">
        <f>SUM(F60:F61)</f>
        <v>0</v>
      </c>
      <c r="G59" s="1079">
        <f>SUM(G60:G61)</f>
        <v>0</v>
      </c>
      <c r="H59" s="1080">
        <f>SUM(H60:H61)</f>
        <v>0</v>
      </c>
      <c r="I59" s="1081">
        <f t="shared" si="37"/>
        <v>161.57716499999998</v>
      </c>
      <c r="J59" s="1078">
        <f t="shared" ref="J59:Q59" si="48">SUM(J60:J61)</f>
        <v>151.19716499999998</v>
      </c>
      <c r="K59" s="1079">
        <f t="shared" si="48"/>
        <v>0</v>
      </c>
      <c r="L59" s="1080">
        <f t="shared" si="48"/>
        <v>10.38</v>
      </c>
      <c r="M59" s="1082">
        <f t="shared" si="48"/>
        <v>7.5168185294117649</v>
      </c>
      <c r="N59" s="1083">
        <f t="shared" si="39"/>
        <v>15.741836190476191</v>
      </c>
      <c r="O59" s="1079">
        <f t="shared" si="48"/>
        <v>15.741836190476191</v>
      </c>
      <c r="P59" s="1080">
        <f t="shared" si="48"/>
        <v>0</v>
      </c>
      <c r="Q59" s="1077">
        <f t="shared" si="48"/>
        <v>0</v>
      </c>
    </row>
    <row r="60" spans="2:17" x14ac:dyDescent="0.25">
      <c r="B60" s="1084" t="s">
        <v>306</v>
      </c>
      <c r="C60" s="1085" t="s">
        <v>55</v>
      </c>
      <c r="D60" s="1036">
        <f t="shared" ref="D60:D61" si="49">E60+I60+M60+N60+Q60</f>
        <v>15.741836190476191</v>
      </c>
      <c r="E60" s="1037">
        <f t="shared" si="36"/>
        <v>0</v>
      </c>
      <c r="F60" s="1112">
        <v>0</v>
      </c>
      <c r="G60" s="1113">
        <v>0</v>
      </c>
      <c r="H60" s="1114">
        <v>0</v>
      </c>
      <c r="I60" s="1081">
        <f t="shared" si="37"/>
        <v>0</v>
      </c>
      <c r="J60" s="1112">
        <v>0</v>
      </c>
      <c r="K60" s="1113">
        <v>0</v>
      </c>
      <c r="L60" s="1114">
        <v>0</v>
      </c>
      <c r="M60" s="1115">
        <v>0</v>
      </c>
      <c r="N60" s="1043">
        <f t="shared" si="39"/>
        <v>15.741836190476191</v>
      </c>
      <c r="O60" s="1119">
        <v>15.741836190476191</v>
      </c>
      <c r="P60" s="1120">
        <v>0</v>
      </c>
      <c r="Q60" s="1116">
        <v>0</v>
      </c>
    </row>
    <row r="61" spans="2:17" ht="26.25" x14ac:dyDescent="0.25">
      <c r="B61" s="1084" t="s">
        <v>308</v>
      </c>
      <c r="C61" s="1094" t="s">
        <v>57</v>
      </c>
      <c r="D61" s="1036">
        <f t="shared" si="49"/>
        <v>169.09398352941173</v>
      </c>
      <c r="E61" s="1037">
        <f t="shared" si="36"/>
        <v>0</v>
      </c>
      <c r="F61" s="1112">
        <v>0</v>
      </c>
      <c r="G61" s="1113">
        <v>0</v>
      </c>
      <c r="H61" s="1114">
        <v>0</v>
      </c>
      <c r="I61" s="1081">
        <f t="shared" si="37"/>
        <v>161.57716499999998</v>
      </c>
      <c r="J61" s="1112">
        <v>151.19716499999998</v>
      </c>
      <c r="K61" s="1113">
        <v>0</v>
      </c>
      <c r="L61" s="1114">
        <v>10.38</v>
      </c>
      <c r="M61" s="1115">
        <v>7.5168185294117649</v>
      </c>
      <c r="N61" s="1043">
        <f t="shared" si="39"/>
        <v>0</v>
      </c>
      <c r="O61" s="1121">
        <v>0</v>
      </c>
      <c r="P61" s="1122">
        <v>0</v>
      </c>
      <c r="Q61" s="1116">
        <v>0</v>
      </c>
    </row>
    <row r="62" spans="2:17" x14ac:dyDescent="0.25">
      <c r="B62" s="1099" t="s">
        <v>310</v>
      </c>
      <c r="C62" s="1100" t="s">
        <v>609</v>
      </c>
      <c r="D62" s="1036">
        <f>E62+I62+M62+N62+Q62</f>
        <v>27.758841041666667</v>
      </c>
      <c r="E62" s="1077">
        <f t="shared" si="36"/>
        <v>0</v>
      </c>
      <c r="F62" s="1078">
        <f>SUM(F63:F65)</f>
        <v>0</v>
      </c>
      <c r="G62" s="1079">
        <f>SUM(G63:G65)</f>
        <v>0</v>
      </c>
      <c r="H62" s="1080">
        <f>SUM(H63:H65)</f>
        <v>0</v>
      </c>
      <c r="I62" s="1081">
        <f t="shared" si="37"/>
        <v>0.95369999999999999</v>
      </c>
      <c r="J62" s="1078">
        <f t="shared" ref="J62:Q62" si="50">SUM(J63:J65)</f>
        <v>0</v>
      </c>
      <c r="K62" s="1079">
        <f t="shared" si="50"/>
        <v>0.95369999999999999</v>
      </c>
      <c r="L62" s="1080">
        <f t="shared" si="50"/>
        <v>0</v>
      </c>
      <c r="M62" s="1082">
        <f t="shared" si="50"/>
        <v>0</v>
      </c>
      <c r="N62" s="1083">
        <f t="shared" si="39"/>
        <v>26.805141041666666</v>
      </c>
      <c r="O62" s="1079">
        <f t="shared" si="50"/>
        <v>26.805141041666666</v>
      </c>
      <c r="P62" s="1080">
        <f t="shared" si="50"/>
        <v>0</v>
      </c>
      <c r="Q62" s="1077">
        <f t="shared" si="50"/>
        <v>0</v>
      </c>
    </row>
    <row r="63" spans="2:17" x14ac:dyDescent="0.25">
      <c r="B63" s="1101" t="s">
        <v>312</v>
      </c>
      <c r="C63" s="1102" t="s">
        <v>1368</v>
      </c>
      <c r="D63" s="1036">
        <f t="shared" ref="D63:D65" si="51">E63+I63+M63+N63+Q63</f>
        <v>0.7137</v>
      </c>
      <c r="E63" s="1037">
        <f t="shared" si="36"/>
        <v>0</v>
      </c>
      <c r="F63" s="1112">
        <v>0</v>
      </c>
      <c r="G63" s="1113">
        <v>0</v>
      </c>
      <c r="H63" s="1114">
        <v>0</v>
      </c>
      <c r="I63" s="1081">
        <f t="shared" si="37"/>
        <v>0.7137</v>
      </c>
      <c r="J63" s="1112">
        <v>0</v>
      </c>
      <c r="K63" s="1113">
        <v>0.7137</v>
      </c>
      <c r="L63" s="1114">
        <v>0</v>
      </c>
      <c r="M63" s="1115">
        <v>0</v>
      </c>
      <c r="N63" s="1043">
        <f t="shared" si="39"/>
        <v>0</v>
      </c>
      <c r="O63" s="1121">
        <v>0</v>
      </c>
      <c r="P63" s="1122">
        <v>0</v>
      </c>
      <c r="Q63" s="1116">
        <v>0</v>
      </c>
    </row>
    <row r="64" spans="2:17" x14ac:dyDescent="0.25">
      <c r="B64" s="1101" t="s">
        <v>619</v>
      </c>
      <c r="C64" s="1102" t="s">
        <v>49</v>
      </c>
      <c r="D64" s="1036">
        <f t="shared" si="51"/>
        <v>27.045141041666664</v>
      </c>
      <c r="E64" s="1037">
        <f t="shared" si="36"/>
        <v>0</v>
      </c>
      <c r="F64" s="1112">
        <v>0</v>
      </c>
      <c r="G64" s="1113">
        <v>0</v>
      </c>
      <c r="H64" s="1114">
        <v>0</v>
      </c>
      <c r="I64" s="1081">
        <f t="shared" si="37"/>
        <v>0.24</v>
      </c>
      <c r="J64" s="1112">
        <v>0</v>
      </c>
      <c r="K64" s="1113">
        <v>0.24</v>
      </c>
      <c r="L64" s="1114">
        <v>0</v>
      </c>
      <c r="M64" s="1115">
        <v>0</v>
      </c>
      <c r="N64" s="1043">
        <f t="shared" si="39"/>
        <v>26.805141041666666</v>
      </c>
      <c r="O64" s="1121">
        <v>26.805141041666666</v>
      </c>
      <c r="P64" s="1122">
        <v>0</v>
      </c>
      <c r="Q64" s="1116">
        <v>0</v>
      </c>
    </row>
    <row r="65" spans="2:18" x14ac:dyDescent="0.25">
      <c r="B65" s="1103" t="s">
        <v>620</v>
      </c>
      <c r="C65" s="1102" t="s">
        <v>1369</v>
      </c>
      <c r="D65" s="1036">
        <f t="shared" si="51"/>
        <v>0</v>
      </c>
      <c r="E65" s="1123">
        <f t="shared" si="36"/>
        <v>0</v>
      </c>
      <c r="F65" s="1124">
        <v>0</v>
      </c>
      <c r="G65" s="1125">
        <v>0</v>
      </c>
      <c r="H65" s="1126">
        <v>0</v>
      </c>
      <c r="I65" s="1081">
        <f t="shared" si="37"/>
        <v>0</v>
      </c>
      <c r="J65" s="1124">
        <v>0</v>
      </c>
      <c r="K65" s="1125">
        <v>0</v>
      </c>
      <c r="L65" s="1126">
        <v>0</v>
      </c>
      <c r="M65" s="1127">
        <v>0</v>
      </c>
      <c r="N65" s="1128">
        <f t="shared" si="39"/>
        <v>0</v>
      </c>
      <c r="O65" s="1129">
        <v>0</v>
      </c>
      <c r="P65" s="1130">
        <v>0</v>
      </c>
      <c r="Q65" s="1131">
        <v>0</v>
      </c>
    </row>
    <row r="66" spans="2:18" x14ac:dyDescent="0.25">
      <c r="B66" s="1025" t="s">
        <v>129</v>
      </c>
      <c r="C66" s="1025" t="s">
        <v>621</v>
      </c>
      <c r="D66" s="1026">
        <f t="shared" ref="D66:Q66" si="52">D67+D71+D78+D81+D87+D90</f>
        <v>13.038028748183072</v>
      </c>
      <c r="E66" s="1027">
        <f t="shared" si="52"/>
        <v>3.4806934052822212</v>
      </c>
      <c r="F66" s="1028">
        <f t="shared" si="52"/>
        <v>0.21639868941559087</v>
      </c>
      <c r="G66" s="1029">
        <f t="shared" si="52"/>
        <v>0.40314582208534594</v>
      </c>
      <c r="H66" s="1030">
        <f t="shared" si="52"/>
        <v>2.8611488937812841</v>
      </c>
      <c r="I66" s="1031">
        <f t="shared" si="52"/>
        <v>8.281381082951782</v>
      </c>
      <c r="J66" s="1028">
        <f t="shared" si="52"/>
        <v>4.2622202803405207</v>
      </c>
      <c r="K66" s="1029">
        <f t="shared" si="52"/>
        <v>2.6389800594248349</v>
      </c>
      <c r="L66" s="1030">
        <f t="shared" si="52"/>
        <v>1.3801807431864259</v>
      </c>
      <c r="M66" s="1032">
        <f t="shared" si="52"/>
        <v>1.2071775930275095</v>
      </c>
      <c r="N66" s="1033">
        <f t="shared" si="52"/>
        <v>1.7984758129242003E-2</v>
      </c>
      <c r="O66" s="1029">
        <f t="shared" si="52"/>
        <v>1.7984758129242003E-2</v>
      </c>
      <c r="P66" s="1030">
        <f t="shared" si="52"/>
        <v>0</v>
      </c>
      <c r="Q66" s="1027">
        <f t="shared" si="52"/>
        <v>5.0791908792317014E-2</v>
      </c>
      <c r="R66" s="618"/>
    </row>
    <row r="67" spans="2:18" x14ac:dyDescent="0.25">
      <c r="B67" s="1034" t="s">
        <v>131</v>
      </c>
      <c r="C67" s="1035" t="s">
        <v>8</v>
      </c>
      <c r="D67" s="1132">
        <f>SUM(D68:D70)</f>
        <v>0</v>
      </c>
      <c r="E67" s="1037">
        <f t="shared" ref="E67:E93" si="53">SUM(F67:H67)</f>
        <v>0</v>
      </c>
      <c r="F67" s="1038">
        <f>SUM(F68:F70)</f>
        <v>0</v>
      </c>
      <c r="G67" s="1039">
        <f>SUM(G68:G70)</f>
        <v>0</v>
      </c>
      <c r="H67" s="1040">
        <f>SUM(H68:H70)</f>
        <v>0</v>
      </c>
      <c r="I67" s="1041">
        <f t="shared" ref="I67:I93" si="54">SUM(J67:L67)</f>
        <v>0</v>
      </c>
      <c r="J67" s="1038">
        <f t="shared" ref="J67:Q67" si="55">SUM(J68:J70)</f>
        <v>0</v>
      </c>
      <c r="K67" s="1039">
        <f t="shared" si="55"/>
        <v>0</v>
      </c>
      <c r="L67" s="1040">
        <f t="shared" si="55"/>
        <v>0</v>
      </c>
      <c r="M67" s="1042">
        <f t="shared" si="55"/>
        <v>0</v>
      </c>
      <c r="N67" s="1043">
        <f t="shared" ref="N67:N93" si="56">SUM(O67:P67)</f>
        <v>0</v>
      </c>
      <c r="O67" s="1039">
        <f t="shared" si="55"/>
        <v>0</v>
      </c>
      <c r="P67" s="1040">
        <f t="shared" si="55"/>
        <v>0</v>
      </c>
      <c r="Q67" s="1037">
        <f t="shared" si="55"/>
        <v>0</v>
      </c>
    </row>
    <row r="68" spans="2:18" x14ac:dyDescent="0.25">
      <c r="B68" s="1044" t="s">
        <v>406</v>
      </c>
      <c r="C68" s="1045" t="s">
        <v>10</v>
      </c>
      <c r="D68" s="1133">
        <v>0</v>
      </c>
      <c r="E68" s="1134">
        <f t="shared" si="53"/>
        <v>0</v>
      </c>
      <c r="F68" s="1046">
        <f t="shared" ref="F68:H70" si="57">IFERROR($D68*F95/100, 0)</f>
        <v>0</v>
      </c>
      <c r="G68" s="1047">
        <f t="shared" si="57"/>
        <v>0</v>
      </c>
      <c r="H68" s="1048">
        <f t="shared" si="57"/>
        <v>0</v>
      </c>
      <c r="I68" s="1135">
        <f t="shared" si="54"/>
        <v>0</v>
      </c>
      <c r="J68" s="1046">
        <f t="shared" ref="J68:M70" si="58">IFERROR($D68*J95/100, 0)</f>
        <v>0</v>
      </c>
      <c r="K68" s="1047">
        <f t="shared" si="58"/>
        <v>0</v>
      </c>
      <c r="L68" s="1048">
        <f t="shared" si="58"/>
        <v>0</v>
      </c>
      <c r="M68" s="1049">
        <f t="shared" si="58"/>
        <v>0</v>
      </c>
      <c r="N68" s="1136">
        <f t="shared" si="56"/>
        <v>0</v>
      </c>
      <c r="O68" s="1047">
        <f t="shared" ref="O68:Q70" si="59">IFERROR($D68*O95/100, 0)</f>
        <v>0</v>
      </c>
      <c r="P68" s="1048">
        <f t="shared" si="59"/>
        <v>0</v>
      </c>
      <c r="Q68" s="1134">
        <f t="shared" si="59"/>
        <v>0</v>
      </c>
    </row>
    <row r="69" spans="2:18" x14ac:dyDescent="0.25">
      <c r="B69" s="1044" t="s">
        <v>407</v>
      </c>
      <c r="C69" s="1045" t="s">
        <v>11</v>
      </c>
      <c r="D69" s="1133">
        <v>0</v>
      </c>
      <c r="E69" s="1134">
        <f t="shared" si="53"/>
        <v>0</v>
      </c>
      <c r="F69" s="1046">
        <f t="shared" si="57"/>
        <v>0</v>
      </c>
      <c r="G69" s="1047">
        <f t="shared" si="57"/>
        <v>0</v>
      </c>
      <c r="H69" s="1048">
        <f t="shared" si="57"/>
        <v>0</v>
      </c>
      <c r="I69" s="1135">
        <f t="shared" si="54"/>
        <v>0</v>
      </c>
      <c r="J69" s="1046">
        <f t="shared" si="58"/>
        <v>0</v>
      </c>
      <c r="K69" s="1047">
        <f t="shared" si="58"/>
        <v>0</v>
      </c>
      <c r="L69" s="1048">
        <f t="shared" si="58"/>
        <v>0</v>
      </c>
      <c r="M69" s="1049">
        <f t="shared" si="58"/>
        <v>0</v>
      </c>
      <c r="N69" s="1136">
        <f t="shared" si="56"/>
        <v>0</v>
      </c>
      <c r="O69" s="1047">
        <f t="shared" si="59"/>
        <v>0</v>
      </c>
      <c r="P69" s="1048">
        <f t="shared" si="59"/>
        <v>0</v>
      </c>
      <c r="Q69" s="1134">
        <f t="shared" si="59"/>
        <v>0</v>
      </c>
    </row>
    <row r="70" spans="2:18" x14ac:dyDescent="0.25">
      <c r="B70" s="1044" t="s">
        <v>622</v>
      </c>
      <c r="C70" s="1045" t="s">
        <v>13</v>
      </c>
      <c r="D70" s="1133">
        <v>0</v>
      </c>
      <c r="E70" s="1134">
        <f t="shared" si="53"/>
        <v>0</v>
      </c>
      <c r="F70" s="1046">
        <f t="shared" si="57"/>
        <v>0</v>
      </c>
      <c r="G70" s="1047">
        <f t="shared" si="57"/>
        <v>0</v>
      </c>
      <c r="H70" s="1048">
        <f t="shared" si="57"/>
        <v>0</v>
      </c>
      <c r="I70" s="1135">
        <f t="shared" si="54"/>
        <v>0</v>
      </c>
      <c r="J70" s="1046">
        <f t="shared" si="58"/>
        <v>0</v>
      </c>
      <c r="K70" s="1047">
        <f t="shared" si="58"/>
        <v>0</v>
      </c>
      <c r="L70" s="1048">
        <f t="shared" si="58"/>
        <v>0</v>
      </c>
      <c r="M70" s="1049">
        <f t="shared" si="58"/>
        <v>0</v>
      </c>
      <c r="N70" s="1136">
        <f t="shared" si="56"/>
        <v>0</v>
      </c>
      <c r="O70" s="1047">
        <f t="shared" si="59"/>
        <v>0</v>
      </c>
      <c r="P70" s="1048">
        <f t="shared" si="59"/>
        <v>0</v>
      </c>
      <c r="Q70" s="1134">
        <f t="shared" si="59"/>
        <v>0</v>
      </c>
    </row>
    <row r="71" spans="2:18" x14ac:dyDescent="0.25">
      <c r="B71" s="1034" t="s">
        <v>133</v>
      </c>
      <c r="C71" s="1052" t="s">
        <v>15</v>
      </c>
      <c r="D71" s="1132">
        <f>SUM(D72:D77)</f>
        <v>3.6541239659701858</v>
      </c>
      <c r="E71" s="1037">
        <f t="shared" si="53"/>
        <v>0.97552210047156063</v>
      </c>
      <c r="F71" s="1038">
        <f>SUM(F72:F77)</f>
        <v>6.064932456206195E-2</v>
      </c>
      <c r="G71" s="1039">
        <f>SUM(G72:G77)</f>
        <v>0.11298830818026129</v>
      </c>
      <c r="H71" s="1040">
        <f>SUM(H72:H77)</f>
        <v>0.80188446772923738</v>
      </c>
      <c r="I71" s="1055">
        <f t="shared" si="54"/>
        <v>2.3209945054587577</v>
      </c>
      <c r="J71" s="1038">
        <f t="shared" ref="J71:Q71" si="60">SUM(J72:J77)</f>
        <v>1.1945579792349275</v>
      </c>
      <c r="K71" s="1039">
        <f t="shared" si="60"/>
        <v>0.73961796427282356</v>
      </c>
      <c r="L71" s="1040">
        <f t="shared" si="60"/>
        <v>0.38681856195100678</v>
      </c>
      <c r="M71" s="1042">
        <f t="shared" si="60"/>
        <v>0.33833155755840388</v>
      </c>
      <c r="N71" s="1056">
        <f t="shared" si="56"/>
        <v>5.0405269823782682E-3</v>
      </c>
      <c r="O71" s="1039">
        <f t="shared" si="60"/>
        <v>5.0405269823782682E-3</v>
      </c>
      <c r="P71" s="1040">
        <f t="shared" si="60"/>
        <v>0</v>
      </c>
      <c r="Q71" s="1037">
        <f t="shared" si="60"/>
        <v>1.4235275499085081E-2</v>
      </c>
    </row>
    <row r="72" spans="2:18" x14ac:dyDescent="0.25">
      <c r="B72" s="1044" t="s">
        <v>135</v>
      </c>
      <c r="C72" s="1045" t="s">
        <v>17</v>
      </c>
      <c r="D72" s="1133">
        <v>3.6541239659701858</v>
      </c>
      <c r="E72" s="1134">
        <f t="shared" si="53"/>
        <v>0.97552210047156063</v>
      </c>
      <c r="F72" s="1046">
        <f t="shared" ref="F72:H77" si="61">IFERROR($D72*F98/100, 0)</f>
        <v>6.064932456206195E-2</v>
      </c>
      <c r="G72" s="1047">
        <f t="shared" si="61"/>
        <v>0.11298830818026129</v>
      </c>
      <c r="H72" s="1048">
        <f t="shared" si="61"/>
        <v>0.80188446772923738</v>
      </c>
      <c r="I72" s="1135">
        <f t="shared" si="54"/>
        <v>2.3209945054587577</v>
      </c>
      <c r="J72" s="1046">
        <f t="shared" ref="J72:Q77" si="62">IFERROR($D72*J98/100, 0)</f>
        <v>1.1945579792349275</v>
      </c>
      <c r="K72" s="1047">
        <f t="shared" si="62"/>
        <v>0.73961796427282356</v>
      </c>
      <c r="L72" s="1048">
        <f t="shared" si="62"/>
        <v>0.38681856195100678</v>
      </c>
      <c r="M72" s="1049">
        <f t="shared" si="62"/>
        <v>0.33833155755840388</v>
      </c>
      <c r="N72" s="1136">
        <f t="shared" si="56"/>
        <v>5.0405269823782682E-3</v>
      </c>
      <c r="O72" s="1047">
        <f t="shared" ref="O72:Q76" si="63">IFERROR($D72*O98/100, 0)</f>
        <v>5.0405269823782682E-3</v>
      </c>
      <c r="P72" s="1048">
        <f t="shared" si="63"/>
        <v>0</v>
      </c>
      <c r="Q72" s="1134">
        <f t="shared" si="63"/>
        <v>1.4235275499085081E-2</v>
      </c>
    </row>
    <row r="73" spans="2:18" x14ac:dyDescent="0.25">
      <c r="B73" s="1044" t="s">
        <v>137</v>
      </c>
      <c r="C73" s="1045" t="s">
        <v>598</v>
      </c>
      <c r="D73" s="1133">
        <v>0</v>
      </c>
      <c r="E73" s="1134">
        <f t="shared" si="53"/>
        <v>0</v>
      </c>
      <c r="F73" s="1046">
        <f t="shared" si="61"/>
        <v>0</v>
      </c>
      <c r="G73" s="1047">
        <f t="shared" si="61"/>
        <v>0</v>
      </c>
      <c r="H73" s="1048">
        <f t="shared" si="61"/>
        <v>0</v>
      </c>
      <c r="I73" s="1135">
        <f t="shared" si="54"/>
        <v>0</v>
      </c>
      <c r="J73" s="1046">
        <f t="shared" si="62"/>
        <v>0</v>
      </c>
      <c r="K73" s="1047">
        <f t="shared" si="62"/>
        <v>0</v>
      </c>
      <c r="L73" s="1048">
        <f t="shared" si="62"/>
        <v>0</v>
      </c>
      <c r="M73" s="1049">
        <f t="shared" si="62"/>
        <v>0</v>
      </c>
      <c r="N73" s="1136">
        <f t="shared" si="56"/>
        <v>0</v>
      </c>
      <c r="O73" s="1047">
        <f t="shared" si="63"/>
        <v>0</v>
      </c>
      <c r="P73" s="1048">
        <f t="shared" si="63"/>
        <v>0</v>
      </c>
      <c r="Q73" s="1134">
        <f t="shared" si="63"/>
        <v>0</v>
      </c>
    </row>
    <row r="74" spans="2:18" x14ac:dyDescent="0.25">
      <c r="B74" s="1044" t="s">
        <v>139</v>
      </c>
      <c r="C74" s="1045" t="s">
        <v>23</v>
      </c>
      <c r="D74" s="1133">
        <v>0</v>
      </c>
      <c r="E74" s="1134">
        <f t="shared" si="53"/>
        <v>0</v>
      </c>
      <c r="F74" s="1046">
        <f t="shared" si="61"/>
        <v>0</v>
      </c>
      <c r="G74" s="1047">
        <f t="shared" si="61"/>
        <v>0</v>
      </c>
      <c r="H74" s="1048">
        <f t="shared" si="61"/>
        <v>0</v>
      </c>
      <c r="I74" s="1135">
        <f t="shared" si="54"/>
        <v>0</v>
      </c>
      <c r="J74" s="1046">
        <f t="shared" si="62"/>
        <v>0</v>
      </c>
      <c r="K74" s="1047">
        <f t="shared" si="62"/>
        <v>0</v>
      </c>
      <c r="L74" s="1048">
        <f t="shared" si="62"/>
        <v>0</v>
      </c>
      <c r="M74" s="1049">
        <f t="shared" si="62"/>
        <v>0</v>
      </c>
      <c r="N74" s="1136">
        <f t="shared" si="56"/>
        <v>0</v>
      </c>
      <c r="O74" s="1047">
        <f t="shared" si="63"/>
        <v>0</v>
      </c>
      <c r="P74" s="1048">
        <f t="shared" si="63"/>
        <v>0</v>
      </c>
      <c r="Q74" s="1134">
        <f t="shared" si="63"/>
        <v>0</v>
      </c>
    </row>
    <row r="75" spans="2:18" x14ac:dyDescent="0.25">
      <c r="B75" s="1059" t="s">
        <v>623</v>
      </c>
      <c r="C75" s="1060" t="s">
        <v>25</v>
      </c>
      <c r="D75" s="1133">
        <v>0</v>
      </c>
      <c r="E75" s="1134">
        <f t="shared" si="53"/>
        <v>0</v>
      </c>
      <c r="F75" s="1046">
        <f t="shared" si="61"/>
        <v>0</v>
      </c>
      <c r="G75" s="1047">
        <f t="shared" si="61"/>
        <v>0</v>
      </c>
      <c r="H75" s="1048">
        <f t="shared" si="61"/>
        <v>0</v>
      </c>
      <c r="I75" s="1135">
        <f t="shared" si="54"/>
        <v>0</v>
      </c>
      <c r="J75" s="1046">
        <f t="shared" si="62"/>
        <v>0</v>
      </c>
      <c r="K75" s="1047">
        <f t="shared" si="62"/>
        <v>0</v>
      </c>
      <c r="L75" s="1048">
        <f t="shared" si="62"/>
        <v>0</v>
      </c>
      <c r="M75" s="1049">
        <f t="shared" si="62"/>
        <v>0</v>
      </c>
      <c r="N75" s="1136">
        <f t="shared" si="56"/>
        <v>0</v>
      </c>
      <c r="O75" s="1047">
        <f t="shared" si="63"/>
        <v>0</v>
      </c>
      <c r="P75" s="1048">
        <f t="shared" si="63"/>
        <v>0</v>
      </c>
      <c r="Q75" s="1134">
        <f t="shared" si="63"/>
        <v>0</v>
      </c>
    </row>
    <row r="76" spans="2:18" x14ac:dyDescent="0.25">
      <c r="B76" s="1059" t="s">
        <v>624</v>
      </c>
      <c r="C76" s="1060" t="s">
        <v>27</v>
      </c>
      <c r="D76" s="1133">
        <v>0</v>
      </c>
      <c r="E76" s="1134">
        <f t="shared" si="53"/>
        <v>0</v>
      </c>
      <c r="F76" s="1046">
        <f t="shared" si="61"/>
        <v>0</v>
      </c>
      <c r="G76" s="1047">
        <f t="shared" si="61"/>
        <v>0</v>
      </c>
      <c r="H76" s="1048">
        <f t="shared" si="61"/>
        <v>0</v>
      </c>
      <c r="I76" s="1135">
        <f t="shared" si="54"/>
        <v>0</v>
      </c>
      <c r="J76" s="1046">
        <f t="shared" si="62"/>
        <v>0</v>
      </c>
      <c r="K76" s="1047">
        <f t="shared" si="62"/>
        <v>0</v>
      </c>
      <c r="L76" s="1048">
        <f t="shared" si="62"/>
        <v>0</v>
      </c>
      <c r="M76" s="1049">
        <f t="shared" si="62"/>
        <v>0</v>
      </c>
      <c r="N76" s="1136">
        <f t="shared" si="56"/>
        <v>0</v>
      </c>
      <c r="O76" s="1047">
        <f t="shared" si="63"/>
        <v>0</v>
      </c>
      <c r="P76" s="1048">
        <f t="shared" si="63"/>
        <v>0</v>
      </c>
      <c r="Q76" s="1134">
        <f t="shared" si="63"/>
        <v>0</v>
      </c>
    </row>
    <row r="77" spans="2:18" ht="38.25" x14ac:dyDescent="0.25">
      <c r="B77" s="1059" t="s">
        <v>625</v>
      </c>
      <c r="C77" s="1060" t="s">
        <v>602</v>
      </c>
      <c r="D77" s="1133">
        <v>0</v>
      </c>
      <c r="E77" s="1134">
        <f t="shared" si="53"/>
        <v>0</v>
      </c>
      <c r="F77" s="1046">
        <f t="shared" si="61"/>
        <v>0</v>
      </c>
      <c r="G77" s="1047">
        <f t="shared" si="61"/>
        <v>0</v>
      </c>
      <c r="H77" s="1048">
        <f t="shared" si="61"/>
        <v>0</v>
      </c>
      <c r="I77" s="1135">
        <f t="shared" si="54"/>
        <v>0</v>
      </c>
      <c r="J77" s="1046">
        <f t="shared" si="62"/>
        <v>0</v>
      </c>
      <c r="K77" s="1047">
        <f t="shared" si="62"/>
        <v>0</v>
      </c>
      <c r="L77" s="1048">
        <f t="shared" si="62"/>
        <v>0</v>
      </c>
      <c r="M77" s="1049">
        <f t="shared" si="62"/>
        <v>0</v>
      </c>
      <c r="N77" s="1136">
        <f t="shared" si="56"/>
        <v>0</v>
      </c>
      <c r="O77" s="1047">
        <f t="shared" si="62"/>
        <v>0</v>
      </c>
      <c r="P77" s="1048">
        <f t="shared" si="62"/>
        <v>0</v>
      </c>
      <c r="Q77" s="1134">
        <f t="shared" si="62"/>
        <v>0</v>
      </c>
    </row>
    <row r="78" spans="2:18" x14ac:dyDescent="0.25">
      <c r="B78" s="1061" t="s">
        <v>141</v>
      </c>
      <c r="C78" s="1062" t="s">
        <v>31</v>
      </c>
      <c r="D78" s="1132">
        <f>D79+D80</f>
        <v>0.14660612745098034</v>
      </c>
      <c r="E78" s="1037">
        <f t="shared" si="53"/>
        <v>3.9138660517503782E-2</v>
      </c>
      <c r="F78" s="1038">
        <f>F79+F80</f>
        <v>2.4332952820884327E-3</v>
      </c>
      <c r="G78" s="1039">
        <f>G79+G80</f>
        <v>4.5331736043465101E-3</v>
      </c>
      <c r="H78" s="1040">
        <f>H79+H80</f>
        <v>3.2172191631068839E-2</v>
      </c>
      <c r="I78" s="1041">
        <f t="shared" si="54"/>
        <v>9.3119997966453233E-2</v>
      </c>
      <c r="J78" s="1038">
        <f t="shared" ref="J78:Q78" si="64">J79+J80</f>
        <v>4.7926540254855217E-2</v>
      </c>
      <c r="K78" s="1039">
        <f t="shared" si="64"/>
        <v>2.967401394835462E-2</v>
      </c>
      <c r="L78" s="1040">
        <f t="shared" si="64"/>
        <v>1.5519443763243396E-2</v>
      </c>
      <c r="M78" s="1042">
        <f t="shared" si="64"/>
        <v>1.3574109666234775E-2</v>
      </c>
      <c r="N78" s="1043">
        <f t="shared" si="56"/>
        <v>2.0222963098145836E-4</v>
      </c>
      <c r="O78" s="1039">
        <f t="shared" si="64"/>
        <v>2.0222963098145836E-4</v>
      </c>
      <c r="P78" s="1040">
        <f t="shared" si="64"/>
        <v>0</v>
      </c>
      <c r="Q78" s="1037">
        <f t="shared" si="64"/>
        <v>5.711296698070787E-4</v>
      </c>
    </row>
    <row r="79" spans="2:18" ht="51.75" x14ac:dyDescent="0.25">
      <c r="B79" s="1059" t="s">
        <v>408</v>
      </c>
      <c r="C79" s="1063" t="s">
        <v>33</v>
      </c>
      <c r="D79" s="1133">
        <v>0.14660612745098034</v>
      </c>
      <c r="E79" s="1134">
        <f t="shared" si="53"/>
        <v>3.9138660517503782E-2</v>
      </c>
      <c r="F79" s="1046">
        <f t="shared" ref="F79:H80" si="65">IFERROR($D79*F104/100, 0)</f>
        <v>2.4332952820884327E-3</v>
      </c>
      <c r="G79" s="1047">
        <f t="shared" si="65"/>
        <v>4.5331736043465101E-3</v>
      </c>
      <c r="H79" s="1048">
        <f t="shared" si="65"/>
        <v>3.2172191631068839E-2</v>
      </c>
      <c r="I79" s="1135">
        <f t="shared" si="54"/>
        <v>9.3119997966453233E-2</v>
      </c>
      <c r="J79" s="1046">
        <f t="shared" ref="J79:M80" si="66">IFERROR($D79*J104/100, 0)</f>
        <v>4.7926540254855217E-2</v>
      </c>
      <c r="K79" s="1047">
        <f t="shared" si="66"/>
        <v>2.967401394835462E-2</v>
      </c>
      <c r="L79" s="1048">
        <f t="shared" si="66"/>
        <v>1.5519443763243396E-2</v>
      </c>
      <c r="M79" s="1049">
        <f t="shared" si="66"/>
        <v>1.3574109666234775E-2</v>
      </c>
      <c r="N79" s="1136">
        <f t="shared" si="56"/>
        <v>2.0222963098145836E-4</v>
      </c>
      <c r="O79" s="1047">
        <f t="shared" ref="O79:Q80" si="67">IFERROR($D79*O104/100, 0)</f>
        <v>2.0222963098145836E-4</v>
      </c>
      <c r="P79" s="1048">
        <f t="shared" si="67"/>
        <v>0</v>
      </c>
      <c r="Q79" s="1134">
        <f t="shared" si="67"/>
        <v>5.711296698070787E-4</v>
      </c>
    </row>
    <row r="80" spans="2:18" x14ac:dyDescent="0.25">
      <c r="B80" s="1059" t="s">
        <v>626</v>
      </c>
      <c r="C80" s="1063" t="s">
        <v>35</v>
      </c>
      <c r="D80" s="1133">
        <v>0</v>
      </c>
      <c r="E80" s="1134">
        <f t="shared" si="53"/>
        <v>0</v>
      </c>
      <c r="F80" s="1046">
        <f t="shared" si="65"/>
        <v>0</v>
      </c>
      <c r="G80" s="1047">
        <f t="shared" si="65"/>
        <v>0</v>
      </c>
      <c r="H80" s="1048">
        <f t="shared" si="65"/>
        <v>0</v>
      </c>
      <c r="I80" s="1135">
        <f t="shared" si="54"/>
        <v>0</v>
      </c>
      <c r="J80" s="1046">
        <f t="shared" si="66"/>
        <v>0</v>
      </c>
      <c r="K80" s="1047">
        <f t="shared" si="66"/>
        <v>0</v>
      </c>
      <c r="L80" s="1048">
        <f t="shared" si="66"/>
        <v>0</v>
      </c>
      <c r="M80" s="1049">
        <f t="shared" si="66"/>
        <v>0</v>
      </c>
      <c r="N80" s="1136">
        <f t="shared" si="56"/>
        <v>0</v>
      </c>
      <c r="O80" s="1047">
        <f t="shared" si="67"/>
        <v>0</v>
      </c>
      <c r="P80" s="1048">
        <f t="shared" si="67"/>
        <v>0</v>
      </c>
      <c r="Q80" s="1134">
        <f t="shared" si="67"/>
        <v>0</v>
      </c>
    </row>
    <row r="81" spans="2:17" x14ac:dyDescent="0.25">
      <c r="B81" s="1061" t="s">
        <v>409</v>
      </c>
      <c r="C81" s="1062" t="s">
        <v>37</v>
      </c>
      <c r="D81" s="1132">
        <f>D82+D86</f>
        <v>1.7672841666666668</v>
      </c>
      <c r="E81" s="1037">
        <f t="shared" si="53"/>
        <v>0.47180248356436427</v>
      </c>
      <c r="F81" s="1038">
        <f>F82+F86</f>
        <v>2.933249994136471E-2</v>
      </c>
      <c r="G81" s="1039">
        <f>G82+G86</f>
        <v>5.4645778283663959E-2</v>
      </c>
      <c r="H81" s="1040">
        <f>H82+H86</f>
        <v>0.38782420533933559</v>
      </c>
      <c r="I81" s="1055">
        <f t="shared" si="54"/>
        <v>1.122528102116134</v>
      </c>
      <c r="J81" s="1038">
        <f t="shared" ref="J81:Q81" si="68">J82+J86</f>
        <v>0.57773721486394725</v>
      </c>
      <c r="K81" s="1039">
        <f t="shared" si="68"/>
        <v>0.35770957138137177</v>
      </c>
      <c r="L81" s="1040">
        <f t="shared" si="68"/>
        <v>0.18708131587081497</v>
      </c>
      <c r="M81" s="1042">
        <f t="shared" si="68"/>
        <v>0.16363101261067556</v>
      </c>
      <c r="N81" s="1056">
        <f t="shared" si="56"/>
        <v>2.4378055070302198E-3</v>
      </c>
      <c r="O81" s="1039">
        <f t="shared" si="68"/>
        <v>2.4378055070302198E-3</v>
      </c>
      <c r="P81" s="1040">
        <f t="shared" si="68"/>
        <v>0</v>
      </c>
      <c r="Q81" s="1037">
        <f t="shared" si="68"/>
        <v>6.8847628684626464E-3</v>
      </c>
    </row>
    <row r="82" spans="2:17" x14ac:dyDescent="0.25">
      <c r="B82" s="1059" t="s">
        <v>410</v>
      </c>
      <c r="C82" s="1063" t="s">
        <v>39</v>
      </c>
      <c r="D82" s="1133">
        <v>0</v>
      </c>
      <c r="E82" s="1134">
        <f t="shared" si="53"/>
        <v>0</v>
      </c>
      <c r="F82" s="1046">
        <f>IFERROR($D82*F106/100, 0)</f>
        <v>0</v>
      </c>
      <c r="G82" s="1047">
        <f>IFERROR($D82*G106/100, 0)</f>
        <v>0</v>
      </c>
      <c r="H82" s="1048">
        <f>IFERROR($D82*H106/100, 0)</f>
        <v>0</v>
      </c>
      <c r="I82" s="1135">
        <f t="shared" si="54"/>
        <v>0</v>
      </c>
      <c r="J82" s="1046">
        <f>IFERROR($D82*J106/100, 0)</f>
        <v>0</v>
      </c>
      <c r="K82" s="1047">
        <f>IFERROR($D82*K106/100, 0)</f>
        <v>0</v>
      </c>
      <c r="L82" s="1048">
        <f>IFERROR($D82*L106/100, 0)</f>
        <v>0</v>
      </c>
      <c r="M82" s="1049">
        <f>IFERROR($D82*M106/100, 0)</f>
        <v>0</v>
      </c>
      <c r="N82" s="1136">
        <f t="shared" si="56"/>
        <v>0</v>
      </c>
      <c r="O82" s="1047">
        <f>IFERROR($D82*O106/100, 0)</f>
        <v>0</v>
      </c>
      <c r="P82" s="1048">
        <f>IFERROR($D82*P106/100, 0)</f>
        <v>0</v>
      </c>
      <c r="Q82" s="1134">
        <f>IFERROR($D82*Q106/100, 0)</f>
        <v>0</v>
      </c>
    </row>
    <row r="83" spans="2:17" x14ac:dyDescent="0.25">
      <c r="B83" s="1059" t="s">
        <v>411</v>
      </c>
      <c r="C83" s="1074" t="s">
        <v>42</v>
      </c>
      <c r="D83" s="1133">
        <v>0</v>
      </c>
      <c r="E83" s="1134">
        <f t="shared" ref="E83:E85" si="69">SUM(F83:H83)</f>
        <v>0</v>
      </c>
      <c r="F83" s="1046">
        <f t="shared" ref="F83:H86" si="70">IFERROR($D83*F107/100, 0)</f>
        <v>0</v>
      </c>
      <c r="G83" s="1047">
        <f t="shared" si="70"/>
        <v>0</v>
      </c>
      <c r="H83" s="1048">
        <f t="shared" si="70"/>
        <v>0</v>
      </c>
      <c r="I83" s="1135">
        <f t="shared" ref="I83:I85" si="71">SUM(J83:L83)</f>
        <v>0</v>
      </c>
      <c r="J83" s="1046">
        <f t="shared" ref="J83:M86" si="72">IFERROR($D83*J107/100, 0)</f>
        <v>0</v>
      </c>
      <c r="K83" s="1047">
        <f t="shared" si="72"/>
        <v>0</v>
      </c>
      <c r="L83" s="1048">
        <f t="shared" si="72"/>
        <v>0</v>
      </c>
      <c r="M83" s="1049">
        <f t="shared" si="72"/>
        <v>0</v>
      </c>
      <c r="N83" s="1136">
        <f t="shared" ref="N83:N85" si="73">SUM(O83:P83)</f>
        <v>0</v>
      </c>
      <c r="O83" s="1047">
        <f t="shared" ref="O83:Q86" si="74">IFERROR($D83*O107/100, 0)</f>
        <v>0</v>
      </c>
      <c r="P83" s="1048">
        <f t="shared" si="74"/>
        <v>0</v>
      </c>
      <c r="Q83" s="1134">
        <f t="shared" si="74"/>
        <v>0</v>
      </c>
    </row>
    <row r="84" spans="2:17" x14ac:dyDescent="0.25">
      <c r="B84" s="1059" t="s">
        <v>412</v>
      </c>
      <c r="C84" s="1074" t="s">
        <v>45</v>
      </c>
      <c r="D84" s="1133">
        <v>0</v>
      </c>
      <c r="E84" s="1134">
        <f t="shared" si="69"/>
        <v>0</v>
      </c>
      <c r="F84" s="1046">
        <f t="shared" si="70"/>
        <v>0</v>
      </c>
      <c r="G84" s="1047">
        <f t="shared" si="70"/>
        <v>0</v>
      </c>
      <c r="H84" s="1048">
        <f t="shared" si="70"/>
        <v>0</v>
      </c>
      <c r="I84" s="1135">
        <f t="shared" si="71"/>
        <v>0</v>
      </c>
      <c r="J84" s="1046">
        <f t="shared" si="72"/>
        <v>0</v>
      </c>
      <c r="K84" s="1047">
        <f t="shared" si="72"/>
        <v>0</v>
      </c>
      <c r="L84" s="1048">
        <f t="shared" si="72"/>
        <v>0</v>
      </c>
      <c r="M84" s="1049">
        <f t="shared" si="72"/>
        <v>0</v>
      </c>
      <c r="N84" s="1136">
        <f t="shared" si="73"/>
        <v>0</v>
      </c>
      <c r="O84" s="1047">
        <f t="shared" si="74"/>
        <v>0</v>
      </c>
      <c r="P84" s="1048">
        <f t="shared" si="74"/>
        <v>0</v>
      </c>
      <c r="Q84" s="1134">
        <f t="shared" si="74"/>
        <v>0</v>
      </c>
    </row>
    <row r="85" spans="2:17" ht="26.25" x14ac:dyDescent="0.25">
      <c r="B85" s="1059" t="s">
        <v>413</v>
      </c>
      <c r="C85" s="1074" t="s">
        <v>47</v>
      </c>
      <c r="D85" s="1133">
        <v>0</v>
      </c>
      <c r="E85" s="1134">
        <f t="shared" si="69"/>
        <v>0</v>
      </c>
      <c r="F85" s="1046">
        <f t="shared" si="70"/>
        <v>0</v>
      </c>
      <c r="G85" s="1047">
        <f t="shared" si="70"/>
        <v>0</v>
      </c>
      <c r="H85" s="1048">
        <f t="shared" si="70"/>
        <v>0</v>
      </c>
      <c r="I85" s="1135">
        <f t="shared" si="71"/>
        <v>0</v>
      </c>
      <c r="J85" s="1046">
        <f t="shared" si="72"/>
        <v>0</v>
      </c>
      <c r="K85" s="1047">
        <f t="shared" si="72"/>
        <v>0</v>
      </c>
      <c r="L85" s="1048">
        <f t="shared" si="72"/>
        <v>0</v>
      </c>
      <c r="M85" s="1049">
        <f t="shared" si="72"/>
        <v>0</v>
      </c>
      <c r="N85" s="1136">
        <f t="shared" si="73"/>
        <v>0</v>
      </c>
      <c r="O85" s="1047">
        <f t="shared" si="74"/>
        <v>0</v>
      </c>
      <c r="P85" s="1048">
        <f t="shared" si="74"/>
        <v>0</v>
      </c>
      <c r="Q85" s="1134">
        <f t="shared" si="74"/>
        <v>0</v>
      </c>
    </row>
    <row r="86" spans="2:17" ht="26.25" x14ac:dyDescent="0.25">
      <c r="B86" s="1044" t="s">
        <v>414</v>
      </c>
      <c r="C86" s="1137" t="s">
        <v>608</v>
      </c>
      <c r="D86" s="1133">
        <v>1.7672841666666668</v>
      </c>
      <c r="E86" s="1134">
        <f t="shared" si="53"/>
        <v>0.47180248356436427</v>
      </c>
      <c r="F86" s="1046">
        <f t="shared" si="70"/>
        <v>2.933249994136471E-2</v>
      </c>
      <c r="G86" s="1047">
        <f t="shared" si="70"/>
        <v>5.4645778283663959E-2</v>
      </c>
      <c r="H86" s="1048">
        <f t="shared" si="70"/>
        <v>0.38782420533933559</v>
      </c>
      <c r="I86" s="1135">
        <f t="shared" si="54"/>
        <v>1.122528102116134</v>
      </c>
      <c r="J86" s="1046">
        <f t="shared" si="72"/>
        <v>0.57773721486394725</v>
      </c>
      <c r="K86" s="1047">
        <f t="shared" si="72"/>
        <v>0.35770957138137177</v>
      </c>
      <c r="L86" s="1048">
        <f t="shared" si="72"/>
        <v>0.18708131587081497</v>
      </c>
      <c r="M86" s="1049">
        <f t="shared" si="72"/>
        <v>0.16363101261067556</v>
      </c>
      <c r="N86" s="1136">
        <f t="shared" si="56"/>
        <v>2.4378055070302198E-3</v>
      </c>
      <c r="O86" s="1047">
        <f t="shared" si="74"/>
        <v>2.4378055070302198E-3</v>
      </c>
      <c r="P86" s="1048">
        <f t="shared" si="74"/>
        <v>0</v>
      </c>
      <c r="Q86" s="1134">
        <f t="shared" si="74"/>
        <v>6.8847628684626464E-3</v>
      </c>
    </row>
    <row r="87" spans="2:17" x14ac:dyDescent="0.25">
      <c r="B87" s="1034" t="s">
        <v>415</v>
      </c>
      <c r="C87" s="1076" t="s">
        <v>53</v>
      </c>
      <c r="D87" s="1138">
        <f>D88+D89</f>
        <v>6.9332461547619051</v>
      </c>
      <c r="E87" s="1077">
        <f t="shared" si="53"/>
        <v>1.8509319648064966</v>
      </c>
      <c r="F87" s="1078">
        <f>F88+F89</f>
        <v>0.11507455691837185</v>
      </c>
      <c r="G87" s="1079">
        <f>G88+G89</f>
        <v>0.21438127455970424</v>
      </c>
      <c r="H87" s="1080">
        <f>H88+H89</f>
        <v>1.5214761333284206</v>
      </c>
      <c r="I87" s="1081">
        <f t="shared" si="54"/>
        <v>4.4037986614728712</v>
      </c>
      <c r="J87" s="1078">
        <f t="shared" ref="J87:Q87" si="75">J88+J89</f>
        <v>2.2665253268088739</v>
      </c>
      <c r="K87" s="1079">
        <f t="shared" si="75"/>
        <v>1.4033331804127473</v>
      </c>
      <c r="L87" s="1080">
        <f t="shared" si="75"/>
        <v>0.73394015425125003</v>
      </c>
      <c r="M87" s="1082">
        <f t="shared" si="75"/>
        <v>0.6419420885338265</v>
      </c>
      <c r="N87" s="1083">
        <f t="shared" si="56"/>
        <v>9.56377360045833E-3</v>
      </c>
      <c r="O87" s="1079">
        <f t="shared" si="75"/>
        <v>9.56377360045833E-3</v>
      </c>
      <c r="P87" s="1080">
        <f t="shared" si="75"/>
        <v>0</v>
      </c>
      <c r="Q87" s="1077">
        <f t="shared" si="75"/>
        <v>2.7009666348252529E-2</v>
      </c>
    </row>
    <row r="88" spans="2:17" x14ac:dyDescent="0.25">
      <c r="B88" s="1084" t="s">
        <v>627</v>
      </c>
      <c r="C88" s="1085" t="s">
        <v>55</v>
      </c>
      <c r="D88" s="1139">
        <v>3.3172619047619056</v>
      </c>
      <c r="E88" s="1134">
        <f t="shared" si="53"/>
        <v>0.88559182208489617</v>
      </c>
      <c r="F88" s="1046">
        <f t="shared" ref="F88:H89" si="76">IFERROR($D88*F111/100, 0)</f>
        <v>5.505825631338479E-2</v>
      </c>
      <c r="G88" s="1047">
        <f t="shared" si="76"/>
        <v>0.10257227557148971</v>
      </c>
      <c r="H88" s="1048">
        <f t="shared" si="76"/>
        <v>0.72796129020002165</v>
      </c>
      <c r="I88" s="1135">
        <f t="shared" si="54"/>
        <v>2.1070294072729485</v>
      </c>
      <c r="J88" s="1046">
        <f t="shared" ref="J88:M89" si="77">IFERROR($D88*J111/100, 0)</f>
        <v>1.0844354801447698</v>
      </c>
      <c r="K88" s="1047">
        <f t="shared" si="77"/>
        <v>0.67143493756878414</v>
      </c>
      <c r="L88" s="1048">
        <f t="shared" si="77"/>
        <v>0.35115898955939456</v>
      </c>
      <c r="M88" s="1049">
        <f t="shared" si="77"/>
        <v>0.30714184781885706</v>
      </c>
      <c r="N88" s="1136">
        <f t="shared" si="56"/>
        <v>4.5758568385428277E-3</v>
      </c>
      <c r="O88" s="1047">
        <f t="shared" ref="O88:Q89" si="78">IFERROR($D88*O111/100, 0)</f>
        <v>4.5758568385428277E-3</v>
      </c>
      <c r="P88" s="1048">
        <f t="shared" si="78"/>
        <v>0</v>
      </c>
      <c r="Q88" s="1134">
        <f t="shared" si="78"/>
        <v>1.2922970746660966E-2</v>
      </c>
    </row>
    <row r="89" spans="2:17" ht="26.25" x14ac:dyDescent="0.25">
      <c r="B89" s="1084" t="s">
        <v>628</v>
      </c>
      <c r="C89" s="1094" t="s">
        <v>57</v>
      </c>
      <c r="D89" s="1140">
        <v>3.6159842499999999</v>
      </c>
      <c r="E89" s="1134">
        <f t="shared" si="53"/>
        <v>0.96534014272160062</v>
      </c>
      <c r="F89" s="1046">
        <f t="shared" si="76"/>
        <v>6.0016300604987055E-2</v>
      </c>
      <c r="G89" s="1047">
        <f t="shared" si="76"/>
        <v>0.11180899898821453</v>
      </c>
      <c r="H89" s="1048">
        <f t="shared" si="76"/>
        <v>0.79351484312839904</v>
      </c>
      <c r="I89" s="1135">
        <f t="shared" si="54"/>
        <v>2.2967692541999227</v>
      </c>
      <c r="J89" s="1046">
        <f t="shared" si="77"/>
        <v>1.1820898466641041</v>
      </c>
      <c r="K89" s="1047">
        <f t="shared" si="77"/>
        <v>0.7318982428439631</v>
      </c>
      <c r="L89" s="1048">
        <f t="shared" si="77"/>
        <v>0.38278116469185541</v>
      </c>
      <c r="M89" s="1049">
        <f t="shared" si="77"/>
        <v>0.33480024071496944</v>
      </c>
      <c r="N89" s="1136">
        <f t="shared" si="56"/>
        <v>4.9879167619155031E-3</v>
      </c>
      <c r="O89" s="1047">
        <f t="shared" si="78"/>
        <v>4.9879167619155031E-3</v>
      </c>
      <c r="P89" s="1048">
        <f t="shared" si="78"/>
        <v>0</v>
      </c>
      <c r="Q89" s="1134">
        <f t="shared" si="78"/>
        <v>1.4086695601591563E-2</v>
      </c>
    </row>
    <row r="90" spans="2:17" x14ac:dyDescent="0.25">
      <c r="B90" s="1099" t="s">
        <v>416</v>
      </c>
      <c r="C90" s="1100" t="s">
        <v>609</v>
      </c>
      <c r="D90" s="1138">
        <f>SUM(D91:D93)</f>
        <v>0.53676833333333329</v>
      </c>
      <c r="E90" s="1141">
        <f t="shared" si="53"/>
        <v>0.14329819592229576</v>
      </c>
      <c r="F90" s="1142">
        <f>F91+F92+F93</f>
        <v>8.9090127117039362E-3</v>
      </c>
      <c r="G90" s="1143">
        <f t="shared" ref="G90:H90" si="79">G91+G92+G93</f>
        <v>1.6597287457369943E-2</v>
      </c>
      <c r="H90" s="1144">
        <f t="shared" si="79"/>
        <v>0.11779189575322187</v>
      </c>
      <c r="I90" s="1145">
        <f t="shared" si="54"/>
        <v>0.34093981593756539</v>
      </c>
      <c r="J90" s="1142">
        <f>J91+J92+J93</f>
        <v>0.17547321917791725</v>
      </c>
      <c r="K90" s="1143">
        <f>K91+K92+K93</f>
        <v>0.10864532940953747</v>
      </c>
      <c r="L90" s="1144">
        <f>L91+L92+L93</f>
        <v>5.6821267350110671E-2</v>
      </c>
      <c r="M90" s="1146">
        <f>M91+M92+M93</f>
        <v>4.9698824658368723E-2</v>
      </c>
      <c r="N90" s="1147">
        <f t="shared" si="56"/>
        <v>7.4042240839372608E-4</v>
      </c>
      <c r="O90" s="1143">
        <f>SUM(O91:O93)</f>
        <v>7.4042240839372608E-4</v>
      </c>
      <c r="P90" s="1144">
        <f>SUM(P91:P93)</f>
        <v>0</v>
      </c>
      <c r="Q90" s="1148">
        <f>Q91+Q92+Q93</f>
        <v>2.0910744067096812E-3</v>
      </c>
    </row>
    <row r="91" spans="2:17" x14ac:dyDescent="0.25">
      <c r="B91" s="1101" t="s">
        <v>417</v>
      </c>
      <c r="C91" s="1102" t="s">
        <v>1368</v>
      </c>
      <c r="D91" s="1140">
        <v>0</v>
      </c>
      <c r="E91" s="1134">
        <f t="shared" si="53"/>
        <v>0</v>
      </c>
      <c r="F91" s="1046">
        <f t="shared" ref="F91:H93" si="80">IFERROR($D91*F113/100, 0)</f>
        <v>0</v>
      </c>
      <c r="G91" s="1047">
        <f t="shared" si="80"/>
        <v>0</v>
      </c>
      <c r="H91" s="1048">
        <f t="shared" si="80"/>
        <v>0</v>
      </c>
      <c r="I91" s="1135">
        <f t="shared" si="54"/>
        <v>0</v>
      </c>
      <c r="J91" s="1046">
        <f t="shared" ref="J91:M93" si="81">IFERROR($D91*J113/100, 0)</f>
        <v>0</v>
      </c>
      <c r="K91" s="1047">
        <f t="shared" si="81"/>
        <v>0</v>
      </c>
      <c r="L91" s="1048">
        <f t="shared" si="81"/>
        <v>0</v>
      </c>
      <c r="M91" s="1049">
        <f t="shared" si="81"/>
        <v>0</v>
      </c>
      <c r="N91" s="1136">
        <f t="shared" si="56"/>
        <v>0</v>
      </c>
      <c r="O91" s="1047">
        <f t="shared" ref="O91:Q93" si="82">IFERROR($D91*O113/100, 0)</f>
        <v>0</v>
      </c>
      <c r="P91" s="1048">
        <f t="shared" si="82"/>
        <v>0</v>
      </c>
      <c r="Q91" s="1134">
        <f t="shared" si="82"/>
        <v>0</v>
      </c>
    </row>
    <row r="92" spans="2:17" x14ac:dyDescent="0.25">
      <c r="B92" s="1084" t="s">
        <v>418</v>
      </c>
      <c r="C92" s="1102" t="s">
        <v>49</v>
      </c>
      <c r="D92" s="1140">
        <v>0.53676833333333329</v>
      </c>
      <c r="E92" s="1134">
        <f t="shared" si="53"/>
        <v>0.14329819592229576</v>
      </c>
      <c r="F92" s="1046">
        <f t="shared" si="80"/>
        <v>8.9090127117039362E-3</v>
      </c>
      <c r="G92" s="1047">
        <f t="shared" si="80"/>
        <v>1.6597287457369943E-2</v>
      </c>
      <c r="H92" s="1048">
        <f t="shared" si="80"/>
        <v>0.11779189575322187</v>
      </c>
      <c r="I92" s="1135">
        <f t="shared" si="54"/>
        <v>0.34093981593756539</v>
      </c>
      <c r="J92" s="1046">
        <f t="shared" si="81"/>
        <v>0.17547321917791725</v>
      </c>
      <c r="K92" s="1047">
        <f t="shared" si="81"/>
        <v>0.10864532940953747</v>
      </c>
      <c r="L92" s="1048">
        <f t="shared" si="81"/>
        <v>5.6821267350110671E-2</v>
      </c>
      <c r="M92" s="1049">
        <f t="shared" si="81"/>
        <v>4.9698824658368723E-2</v>
      </c>
      <c r="N92" s="1136">
        <f t="shared" si="56"/>
        <v>7.4042240839372608E-4</v>
      </c>
      <c r="O92" s="1047">
        <f t="shared" si="82"/>
        <v>7.4042240839372608E-4</v>
      </c>
      <c r="P92" s="1048">
        <f t="shared" si="82"/>
        <v>0</v>
      </c>
      <c r="Q92" s="1134">
        <f t="shared" si="82"/>
        <v>2.0910744067096812E-3</v>
      </c>
    </row>
    <row r="93" spans="2:17" x14ac:dyDescent="0.25">
      <c r="B93" s="1149" t="s">
        <v>419</v>
      </c>
      <c r="C93" s="1102" t="s">
        <v>1369</v>
      </c>
      <c r="D93" s="1139">
        <v>0</v>
      </c>
      <c r="E93" s="1150">
        <f t="shared" si="53"/>
        <v>0</v>
      </c>
      <c r="F93" s="1151">
        <f t="shared" si="80"/>
        <v>0</v>
      </c>
      <c r="G93" s="1152">
        <f t="shared" si="80"/>
        <v>0</v>
      </c>
      <c r="H93" s="1153">
        <f t="shared" si="80"/>
        <v>0</v>
      </c>
      <c r="I93" s="1154">
        <f t="shared" si="54"/>
        <v>0</v>
      </c>
      <c r="J93" s="1151">
        <f t="shared" si="81"/>
        <v>0</v>
      </c>
      <c r="K93" s="1152">
        <f t="shared" si="81"/>
        <v>0</v>
      </c>
      <c r="L93" s="1153">
        <f t="shared" si="81"/>
        <v>0</v>
      </c>
      <c r="M93" s="1155">
        <f t="shared" si="81"/>
        <v>0</v>
      </c>
      <c r="N93" s="1156">
        <f t="shared" si="56"/>
        <v>0</v>
      </c>
      <c r="O93" s="1152">
        <f t="shared" si="82"/>
        <v>0</v>
      </c>
      <c r="P93" s="1153">
        <f t="shared" si="82"/>
        <v>0</v>
      </c>
      <c r="Q93" s="1150">
        <f t="shared" si="82"/>
        <v>0</v>
      </c>
    </row>
    <row r="94" spans="2:17" ht="75" customHeight="1" x14ac:dyDescent="0.25">
      <c r="B94" s="1011" t="s">
        <v>143</v>
      </c>
      <c r="C94" s="1018" t="s">
        <v>629</v>
      </c>
      <c r="D94" s="1157" t="s">
        <v>245</v>
      </c>
      <c r="E94" s="1014" t="s">
        <v>246</v>
      </c>
      <c r="F94" s="1015" t="s">
        <v>247</v>
      </c>
      <c r="G94" s="1016" t="s">
        <v>248</v>
      </c>
      <c r="H94" s="1017" t="s">
        <v>249</v>
      </c>
      <c r="I94" s="1018" t="s">
        <v>250</v>
      </c>
      <c r="J94" s="1015" t="s">
        <v>251</v>
      </c>
      <c r="K94" s="1016" t="s">
        <v>252</v>
      </c>
      <c r="L94" s="1019" t="s">
        <v>253</v>
      </c>
      <c r="M94" s="1020" t="s">
        <v>254</v>
      </c>
      <c r="N94" s="1021" t="s">
        <v>255</v>
      </c>
      <c r="O94" s="1022" t="s">
        <v>256</v>
      </c>
      <c r="P94" s="1022" t="s">
        <v>257</v>
      </c>
      <c r="Q94" s="1023" t="s">
        <v>1041</v>
      </c>
    </row>
    <row r="95" spans="2:17" x14ac:dyDescent="0.25">
      <c r="B95" s="1158" t="s">
        <v>145</v>
      </c>
      <c r="C95" s="1159" t="s">
        <v>630</v>
      </c>
      <c r="D95" s="1036">
        <f t="shared" ref="D95:D115" si="83">E95+I95+M95+N95+Q95</f>
        <v>100</v>
      </c>
      <c r="E95" s="1160">
        <f t="shared" ref="E95:E115" si="84">SUM(F95:H95)</f>
        <v>26.696469784723224</v>
      </c>
      <c r="F95" s="1161">
        <v>1.6597500557417266</v>
      </c>
      <c r="G95" s="1162">
        <v>3.0920764930935341</v>
      </c>
      <c r="H95" s="1163">
        <v>21.944643235887963</v>
      </c>
      <c r="I95" s="1160">
        <f t="shared" ref="I95:I115" si="85">SUM(J95:L95)</f>
        <v>63.517125501858111</v>
      </c>
      <c r="J95" s="1161">
        <v>32.690680183800694</v>
      </c>
      <c r="K95" s="1162">
        <v>20.240636912175795</v>
      </c>
      <c r="L95" s="1163">
        <v>10.58580840588162</v>
      </c>
      <c r="M95" s="1164">
        <v>9.2588965428975367</v>
      </c>
      <c r="N95" s="1165">
        <f>SUM(O95:P95)</f>
        <v>0.13794077675851335</v>
      </c>
      <c r="O95" s="1162">
        <v>0.13794077675851335</v>
      </c>
      <c r="P95" s="1163">
        <v>0</v>
      </c>
      <c r="Q95" s="1166">
        <v>0.3895673937626129</v>
      </c>
    </row>
    <row r="96" spans="2:17" x14ac:dyDescent="0.25">
      <c r="B96" s="1167" t="s">
        <v>147</v>
      </c>
      <c r="C96" s="1168" t="s">
        <v>631</v>
      </c>
      <c r="D96" s="1036">
        <f t="shared" si="83"/>
        <v>100</v>
      </c>
      <c r="E96" s="1169">
        <f t="shared" si="84"/>
        <v>26.696469784723224</v>
      </c>
      <c r="F96" s="1170">
        <v>1.6597500557417266</v>
      </c>
      <c r="G96" s="1171">
        <v>3.0920764930935341</v>
      </c>
      <c r="H96" s="1172">
        <v>21.944643235887963</v>
      </c>
      <c r="I96" s="1169">
        <f t="shared" si="85"/>
        <v>63.517125501858111</v>
      </c>
      <c r="J96" s="1170">
        <v>32.690680183800694</v>
      </c>
      <c r="K96" s="1171">
        <v>20.240636912175795</v>
      </c>
      <c r="L96" s="1172">
        <v>10.58580840588162</v>
      </c>
      <c r="M96" s="1173">
        <v>9.2588965428975367</v>
      </c>
      <c r="N96" s="1174">
        <f t="shared" ref="N96:N115" si="86">SUM(O96:P96)</f>
        <v>0.13794077675851335</v>
      </c>
      <c r="O96" s="1171">
        <v>0.13794077675851335</v>
      </c>
      <c r="P96" s="1172">
        <v>0</v>
      </c>
      <c r="Q96" s="1175">
        <v>0.3895673937626129</v>
      </c>
    </row>
    <row r="97" spans="2:17" x14ac:dyDescent="0.25">
      <c r="B97" s="1167" t="s">
        <v>149</v>
      </c>
      <c r="C97" s="1168" t="s">
        <v>632</v>
      </c>
      <c r="D97" s="1036">
        <f t="shared" si="83"/>
        <v>100</v>
      </c>
      <c r="E97" s="1169">
        <f t="shared" si="84"/>
        <v>26.696469784723224</v>
      </c>
      <c r="F97" s="1170">
        <v>1.6597500557417266</v>
      </c>
      <c r="G97" s="1171">
        <v>3.0920764930935341</v>
      </c>
      <c r="H97" s="1172">
        <v>21.944643235887963</v>
      </c>
      <c r="I97" s="1169">
        <f t="shared" si="85"/>
        <v>63.517125501858111</v>
      </c>
      <c r="J97" s="1170">
        <v>32.690680183800694</v>
      </c>
      <c r="K97" s="1171">
        <v>20.240636912175795</v>
      </c>
      <c r="L97" s="1172">
        <v>10.58580840588162</v>
      </c>
      <c r="M97" s="1173">
        <v>9.2588965428975367</v>
      </c>
      <c r="N97" s="1174">
        <f t="shared" si="86"/>
        <v>0.13794077675851335</v>
      </c>
      <c r="O97" s="1171">
        <v>0.13794077675851335</v>
      </c>
      <c r="P97" s="1172">
        <v>0</v>
      </c>
      <c r="Q97" s="1175">
        <v>0.3895673937626129</v>
      </c>
    </row>
    <row r="98" spans="2:17" x14ac:dyDescent="0.25">
      <c r="B98" s="1176" t="s">
        <v>458</v>
      </c>
      <c r="C98" s="1168" t="s">
        <v>633</v>
      </c>
      <c r="D98" s="1036">
        <f t="shared" si="83"/>
        <v>100</v>
      </c>
      <c r="E98" s="1169">
        <f t="shared" si="84"/>
        <v>26.696469784723224</v>
      </c>
      <c r="F98" s="1170">
        <v>1.6597500557417266</v>
      </c>
      <c r="G98" s="1171">
        <v>3.0920764930935341</v>
      </c>
      <c r="H98" s="1172">
        <v>21.944643235887963</v>
      </c>
      <c r="I98" s="1169">
        <f t="shared" si="85"/>
        <v>63.517125501858111</v>
      </c>
      <c r="J98" s="1170">
        <v>32.690680183800694</v>
      </c>
      <c r="K98" s="1171">
        <v>20.240636912175795</v>
      </c>
      <c r="L98" s="1172">
        <v>10.58580840588162</v>
      </c>
      <c r="M98" s="1173">
        <v>9.2588965428975367</v>
      </c>
      <c r="N98" s="1174">
        <f t="shared" si="86"/>
        <v>0.13794077675851335</v>
      </c>
      <c r="O98" s="1171">
        <v>0.13794077675851335</v>
      </c>
      <c r="P98" s="1172">
        <v>0</v>
      </c>
      <c r="Q98" s="1175">
        <v>0.3895673937626129</v>
      </c>
    </row>
    <row r="99" spans="2:17" x14ac:dyDescent="0.25">
      <c r="B99" s="1167" t="s">
        <v>462</v>
      </c>
      <c r="C99" s="1168" t="s">
        <v>634</v>
      </c>
      <c r="D99" s="1036">
        <f t="shared" si="83"/>
        <v>100</v>
      </c>
      <c r="E99" s="1169">
        <f t="shared" si="84"/>
        <v>26.696469784723224</v>
      </c>
      <c r="F99" s="1170">
        <v>1.6597500557417266</v>
      </c>
      <c r="G99" s="1171">
        <v>3.0920764930935341</v>
      </c>
      <c r="H99" s="1172">
        <v>21.944643235887963</v>
      </c>
      <c r="I99" s="1169">
        <f t="shared" si="85"/>
        <v>63.517125501858111</v>
      </c>
      <c r="J99" s="1170">
        <v>32.690680183800694</v>
      </c>
      <c r="K99" s="1171">
        <v>20.240636912175795</v>
      </c>
      <c r="L99" s="1172">
        <v>10.58580840588162</v>
      </c>
      <c r="M99" s="1173">
        <v>9.2588965428975367</v>
      </c>
      <c r="N99" s="1174">
        <f t="shared" si="86"/>
        <v>0.13794077675851335</v>
      </c>
      <c r="O99" s="1171">
        <v>0.13794077675851335</v>
      </c>
      <c r="P99" s="1172">
        <v>0</v>
      </c>
      <c r="Q99" s="1175">
        <v>0.3895673937626129</v>
      </c>
    </row>
    <row r="100" spans="2:17" x14ac:dyDescent="0.25">
      <c r="B100" s="1167" t="s">
        <v>463</v>
      </c>
      <c r="C100" s="1168" t="s">
        <v>635</v>
      </c>
      <c r="D100" s="1036">
        <f t="shared" si="83"/>
        <v>100</v>
      </c>
      <c r="E100" s="1169">
        <f t="shared" si="84"/>
        <v>26.696469784723224</v>
      </c>
      <c r="F100" s="1170">
        <v>1.6597500557417266</v>
      </c>
      <c r="G100" s="1171">
        <v>3.0920764930935341</v>
      </c>
      <c r="H100" s="1172">
        <v>21.944643235887963</v>
      </c>
      <c r="I100" s="1169">
        <f t="shared" si="85"/>
        <v>63.517125501858111</v>
      </c>
      <c r="J100" s="1170">
        <v>32.690680183800694</v>
      </c>
      <c r="K100" s="1171">
        <v>20.240636912175795</v>
      </c>
      <c r="L100" s="1172">
        <v>10.58580840588162</v>
      </c>
      <c r="M100" s="1173">
        <v>9.2588965428975367</v>
      </c>
      <c r="N100" s="1174">
        <f t="shared" si="86"/>
        <v>0.13794077675851335</v>
      </c>
      <c r="O100" s="1171">
        <v>0.13794077675851335</v>
      </c>
      <c r="P100" s="1172">
        <v>0</v>
      </c>
      <c r="Q100" s="1175">
        <v>0.3895673937626129</v>
      </c>
    </row>
    <row r="101" spans="2:17" x14ac:dyDescent="0.25">
      <c r="B101" s="1177" t="s">
        <v>467</v>
      </c>
      <c r="C101" s="1178" t="s">
        <v>636</v>
      </c>
      <c r="D101" s="1036">
        <f t="shared" si="83"/>
        <v>100</v>
      </c>
      <c r="E101" s="1169">
        <f t="shared" si="84"/>
        <v>26.696469784723224</v>
      </c>
      <c r="F101" s="1170">
        <v>1.6597500557417266</v>
      </c>
      <c r="G101" s="1171">
        <v>3.0920764930935341</v>
      </c>
      <c r="H101" s="1172">
        <v>21.944643235887963</v>
      </c>
      <c r="I101" s="1169">
        <f t="shared" si="85"/>
        <v>63.517125501858111</v>
      </c>
      <c r="J101" s="1170">
        <v>32.690680183800694</v>
      </c>
      <c r="K101" s="1171">
        <v>20.240636912175795</v>
      </c>
      <c r="L101" s="1172">
        <v>10.58580840588162</v>
      </c>
      <c r="M101" s="1173">
        <v>9.2588965428975367</v>
      </c>
      <c r="N101" s="1174">
        <f t="shared" si="86"/>
        <v>0.13794077675851335</v>
      </c>
      <c r="O101" s="1171">
        <v>0.13794077675851335</v>
      </c>
      <c r="P101" s="1172">
        <v>0</v>
      </c>
      <c r="Q101" s="1175">
        <v>0.3895673937626129</v>
      </c>
    </row>
    <row r="102" spans="2:17" x14ac:dyDescent="0.25">
      <c r="B102" s="1177" t="s">
        <v>471</v>
      </c>
      <c r="C102" s="1178" t="s">
        <v>637</v>
      </c>
      <c r="D102" s="1036">
        <f t="shared" si="83"/>
        <v>100</v>
      </c>
      <c r="E102" s="1169">
        <f t="shared" si="84"/>
        <v>26.696469784723224</v>
      </c>
      <c r="F102" s="1170">
        <v>1.6597500557417266</v>
      </c>
      <c r="G102" s="1171">
        <v>3.0920764930935341</v>
      </c>
      <c r="H102" s="1172">
        <v>21.944643235887963</v>
      </c>
      <c r="I102" s="1169">
        <f t="shared" si="85"/>
        <v>63.517125501858111</v>
      </c>
      <c r="J102" s="1170">
        <v>32.690680183800694</v>
      </c>
      <c r="K102" s="1171">
        <v>20.240636912175795</v>
      </c>
      <c r="L102" s="1172">
        <v>10.58580840588162</v>
      </c>
      <c r="M102" s="1173">
        <v>9.2588965428975367</v>
      </c>
      <c r="N102" s="1174">
        <f t="shared" si="86"/>
        <v>0.13794077675851335</v>
      </c>
      <c r="O102" s="1171">
        <v>0.13794077675851335</v>
      </c>
      <c r="P102" s="1172">
        <v>0</v>
      </c>
      <c r="Q102" s="1175">
        <v>0.3895673937626129</v>
      </c>
    </row>
    <row r="103" spans="2:17" x14ac:dyDescent="0.25">
      <c r="B103" s="1167" t="s">
        <v>475</v>
      </c>
      <c r="C103" s="1168" t="s">
        <v>638</v>
      </c>
      <c r="D103" s="1036">
        <f t="shared" si="83"/>
        <v>100</v>
      </c>
      <c r="E103" s="1169">
        <f t="shared" si="84"/>
        <v>26.696469784723224</v>
      </c>
      <c r="F103" s="1170">
        <v>1.6597500557417266</v>
      </c>
      <c r="G103" s="1171">
        <v>3.0920764930935341</v>
      </c>
      <c r="H103" s="1172">
        <v>21.944643235887963</v>
      </c>
      <c r="I103" s="1169">
        <f t="shared" si="85"/>
        <v>63.517125501858111</v>
      </c>
      <c r="J103" s="1170">
        <v>32.690680183800694</v>
      </c>
      <c r="K103" s="1171">
        <v>20.240636912175795</v>
      </c>
      <c r="L103" s="1172">
        <v>10.58580840588162</v>
      </c>
      <c r="M103" s="1173">
        <v>9.2588965428975367</v>
      </c>
      <c r="N103" s="1174">
        <f t="shared" si="86"/>
        <v>0.13794077675851335</v>
      </c>
      <c r="O103" s="1171">
        <v>0.13794077675851335</v>
      </c>
      <c r="P103" s="1172">
        <v>0</v>
      </c>
      <c r="Q103" s="1175">
        <v>0.3895673937626129</v>
      </c>
    </row>
    <row r="104" spans="2:17" x14ac:dyDescent="0.25">
      <c r="B104" s="1176" t="s">
        <v>491</v>
      </c>
      <c r="C104" s="1168" t="s">
        <v>639</v>
      </c>
      <c r="D104" s="1036">
        <f t="shared" si="83"/>
        <v>100</v>
      </c>
      <c r="E104" s="1169">
        <f t="shared" si="84"/>
        <v>26.696469784723224</v>
      </c>
      <c r="F104" s="1170">
        <v>1.6597500557417266</v>
      </c>
      <c r="G104" s="1171">
        <v>3.0920764930935341</v>
      </c>
      <c r="H104" s="1172">
        <v>21.944643235887963</v>
      </c>
      <c r="I104" s="1169">
        <f t="shared" si="85"/>
        <v>63.517125501858111</v>
      </c>
      <c r="J104" s="1170">
        <v>32.690680183800694</v>
      </c>
      <c r="K104" s="1171">
        <v>20.240636912175795</v>
      </c>
      <c r="L104" s="1172">
        <v>10.58580840588162</v>
      </c>
      <c r="M104" s="1173">
        <v>9.2588965428975367</v>
      </c>
      <c r="N104" s="1174">
        <f t="shared" si="86"/>
        <v>0.13794077675851335</v>
      </c>
      <c r="O104" s="1171">
        <v>0.13794077675851335</v>
      </c>
      <c r="P104" s="1172">
        <v>0</v>
      </c>
      <c r="Q104" s="1175">
        <v>0.3895673937626129</v>
      </c>
    </row>
    <row r="105" spans="2:17" x14ac:dyDescent="0.25">
      <c r="B105" s="1176" t="s">
        <v>492</v>
      </c>
      <c r="C105" s="1168" t="s">
        <v>640</v>
      </c>
      <c r="D105" s="1036">
        <f t="shared" si="83"/>
        <v>100</v>
      </c>
      <c r="E105" s="1169">
        <f t="shared" si="84"/>
        <v>26.696469784723224</v>
      </c>
      <c r="F105" s="1170">
        <v>1.6597500557417266</v>
      </c>
      <c r="G105" s="1171">
        <v>3.0920764930935341</v>
      </c>
      <c r="H105" s="1172">
        <v>21.944643235887963</v>
      </c>
      <c r="I105" s="1169">
        <f t="shared" si="85"/>
        <v>63.517125501858111</v>
      </c>
      <c r="J105" s="1170">
        <v>32.690680183800694</v>
      </c>
      <c r="K105" s="1171">
        <v>20.240636912175795</v>
      </c>
      <c r="L105" s="1172">
        <v>10.58580840588162</v>
      </c>
      <c r="M105" s="1173">
        <v>9.2588965428975367</v>
      </c>
      <c r="N105" s="1174">
        <f t="shared" si="86"/>
        <v>0.13794077675851335</v>
      </c>
      <c r="O105" s="1171">
        <v>0.13794077675851335</v>
      </c>
      <c r="P105" s="1172">
        <v>0</v>
      </c>
      <c r="Q105" s="1175">
        <v>0.3895673937626129</v>
      </c>
    </row>
    <row r="106" spans="2:17" x14ac:dyDescent="0.25">
      <c r="B106" s="1176" t="s">
        <v>641</v>
      </c>
      <c r="C106" s="1168" t="s">
        <v>642</v>
      </c>
      <c r="D106" s="1036">
        <f t="shared" si="83"/>
        <v>100</v>
      </c>
      <c r="E106" s="1169">
        <f t="shared" si="84"/>
        <v>26.696469784723224</v>
      </c>
      <c r="F106" s="1170">
        <v>1.6597500557417266</v>
      </c>
      <c r="G106" s="1171">
        <v>3.0920764930935341</v>
      </c>
      <c r="H106" s="1172">
        <v>21.944643235887963</v>
      </c>
      <c r="I106" s="1169">
        <f t="shared" si="85"/>
        <v>63.517125501858111</v>
      </c>
      <c r="J106" s="1170">
        <v>32.690680183800694</v>
      </c>
      <c r="K106" s="1171">
        <v>20.240636912175795</v>
      </c>
      <c r="L106" s="1172">
        <v>10.58580840588162</v>
      </c>
      <c r="M106" s="1173">
        <v>9.2588965428975367</v>
      </c>
      <c r="N106" s="1174">
        <f t="shared" si="86"/>
        <v>0.13794077675851335</v>
      </c>
      <c r="O106" s="1171">
        <v>0.13794077675851335</v>
      </c>
      <c r="P106" s="1172">
        <v>0</v>
      </c>
      <c r="Q106" s="1175">
        <v>0.3895673937626129</v>
      </c>
    </row>
    <row r="107" spans="2:17" x14ac:dyDescent="0.25">
      <c r="B107" s="1179" t="s">
        <v>643</v>
      </c>
      <c r="C107" s="1178" t="s">
        <v>644</v>
      </c>
      <c r="D107" s="1036">
        <f t="shared" si="83"/>
        <v>100</v>
      </c>
      <c r="E107" s="1169">
        <f t="shared" si="84"/>
        <v>26.696469784723224</v>
      </c>
      <c r="F107" s="1170">
        <v>1.6597500557417266</v>
      </c>
      <c r="G107" s="1171">
        <v>3.0920764930935341</v>
      </c>
      <c r="H107" s="1172">
        <v>21.944643235887963</v>
      </c>
      <c r="I107" s="1169">
        <f t="shared" si="85"/>
        <v>63.517125501858111</v>
      </c>
      <c r="J107" s="1170">
        <v>32.690680183800694</v>
      </c>
      <c r="K107" s="1171">
        <v>20.240636912175795</v>
      </c>
      <c r="L107" s="1172">
        <v>10.58580840588162</v>
      </c>
      <c r="M107" s="1173">
        <v>9.2588965428975367</v>
      </c>
      <c r="N107" s="1174">
        <f t="shared" si="86"/>
        <v>0.13794077675851335</v>
      </c>
      <c r="O107" s="1171">
        <v>0.13794077675851335</v>
      </c>
      <c r="P107" s="1172">
        <v>0</v>
      </c>
      <c r="Q107" s="1175">
        <v>0.3895673937626129</v>
      </c>
    </row>
    <row r="108" spans="2:17" x14ac:dyDescent="0.25">
      <c r="B108" s="1177" t="s">
        <v>645</v>
      </c>
      <c r="C108" s="1178" t="s">
        <v>646</v>
      </c>
      <c r="D108" s="1036">
        <f t="shared" si="83"/>
        <v>100</v>
      </c>
      <c r="E108" s="1169">
        <f t="shared" si="84"/>
        <v>26.696469784723224</v>
      </c>
      <c r="F108" s="1170">
        <v>1.6597500557417266</v>
      </c>
      <c r="G108" s="1171">
        <v>3.0920764930935341</v>
      </c>
      <c r="H108" s="1172">
        <v>21.944643235887963</v>
      </c>
      <c r="I108" s="1169">
        <f t="shared" si="85"/>
        <v>63.517125501858111</v>
      </c>
      <c r="J108" s="1170">
        <v>32.690680183800694</v>
      </c>
      <c r="K108" s="1171">
        <v>20.240636912175795</v>
      </c>
      <c r="L108" s="1172">
        <v>10.58580840588162</v>
      </c>
      <c r="M108" s="1173">
        <v>9.2588965428975367</v>
      </c>
      <c r="N108" s="1174">
        <f t="shared" si="86"/>
        <v>0.13794077675851335</v>
      </c>
      <c r="O108" s="1171">
        <v>0.13794077675851335</v>
      </c>
      <c r="P108" s="1172">
        <v>0</v>
      </c>
      <c r="Q108" s="1175">
        <v>0.3895673937626129</v>
      </c>
    </row>
    <row r="109" spans="2:17" x14ac:dyDescent="0.25">
      <c r="B109" s="1179" t="s">
        <v>647</v>
      </c>
      <c r="C109" s="1178" t="s">
        <v>648</v>
      </c>
      <c r="D109" s="1036">
        <f t="shared" si="83"/>
        <v>100</v>
      </c>
      <c r="E109" s="1169">
        <f t="shared" si="84"/>
        <v>26.696469784723224</v>
      </c>
      <c r="F109" s="1170">
        <v>1.6597500557417266</v>
      </c>
      <c r="G109" s="1171">
        <v>3.0920764930935341</v>
      </c>
      <c r="H109" s="1172">
        <v>21.944643235887963</v>
      </c>
      <c r="I109" s="1169">
        <f t="shared" si="85"/>
        <v>63.517125501858111</v>
      </c>
      <c r="J109" s="1170">
        <v>32.690680183800694</v>
      </c>
      <c r="K109" s="1171">
        <v>20.240636912175795</v>
      </c>
      <c r="L109" s="1172">
        <v>10.58580840588162</v>
      </c>
      <c r="M109" s="1173">
        <v>9.2588965428975367</v>
      </c>
      <c r="N109" s="1174">
        <f t="shared" si="86"/>
        <v>0.13794077675851335</v>
      </c>
      <c r="O109" s="1171">
        <v>0.13794077675851335</v>
      </c>
      <c r="P109" s="1172">
        <v>0</v>
      </c>
      <c r="Q109" s="1175">
        <v>0.3895673937626129</v>
      </c>
    </row>
    <row r="110" spans="2:17" x14ac:dyDescent="0.25">
      <c r="B110" s="1180" t="s">
        <v>649</v>
      </c>
      <c r="C110" s="1178" t="s">
        <v>650</v>
      </c>
      <c r="D110" s="1036">
        <f t="shared" si="83"/>
        <v>100</v>
      </c>
      <c r="E110" s="1169">
        <f t="shared" si="84"/>
        <v>26.696469784723224</v>
      </c>
      <c r="F110" s="1170">
        <v>1.6597500557417266</v>
      </c>
      <c r="G110" s="1171">
        <v>3.0920764930935341</v>
      </c>
      <c r="H110" s="1172">
        <v>21.944643235887963</v>
      </c>
      <c r="I110" s="1169">
        <f t="shared" si="85"/>
        <v>63.517125501858111</v>
      </c>
      <c r="J110" s="1170">
        <v>32.690680183800694</v>
      </c>
      <c r="K110" s="1171">
        <v>20.240636912175795</v>
      </c>
      <c r="L110" s="1172">
        <v>10.58580840588162</v>
      </c>
      <c r="M110" s="1173">
        <v>9.2588965428975367</v>
      </c>
      <c r="N110" s="1174">
        <f t="shared" si="86"/>
        <v>0.13794077675851335</v>
      </c>
      <c r="O110" s="1171">
        <v>0.13794077675851335</v>
      </c>
      <c r="P110" s="1172">
        <v>0</v>
      </c>
      <c r="Q110" s="1175">
        <v>0.3895673937626129</v>
      </c>
    </row>
    <row r="111" spans="2:17" x14ac:dyDescent="0.25">
      <c r="B111" s="1181" t="s">
        <v>651</v>
      </c>
      <c r="C111" s="1178" t="s">
        <v>652</v>
      </c>
      <c r="D111" s="1036">
        <f t="shared" si="83"/>
        <v>100</v>
      </c>
      <c r="E111" s="1169">
        <f t="shared" si="84"/>
        <v>26.696469784723224</v>
      </c>
      <c r="F111" s="1170">
        <v>1.6597500557417266</v>
      </c>
      <c r="G111" s="1171">
        <v>3.0920764930935341</v>
      </c>
      <c r="H111" s="1172">
        <v>21.944643235887963</v>
      </c>
      <c r="I111" s="1169">
        <f t="shared" si="85"/>
        <v>63.517125501858111</v>
      </c>
      <c r="J111" s="1170">
        <v>32.690680183800694</v>
      </c>
      <c r="K111" s="1171">
        <v>20.240636912175795</v>
      </c>
      <c r="L111" s="1172">
        <v>10.58580840588162</v>
      </c>
      <c r="M111" s="1173">
        <v>9.2588965428975367</v>
      </c>
      <c r="N111" s="1174">
        <f t="shared" si="86"/>
        <v>0.13794077675851335</v>
      </c>
      <c r="O111" s="1171">
        <v>0.13794077675851335</v>
      </c>
      <c r="P111" s="1172">
        <v>0</v>
      </c>
      <c r="Q111" s="1175">
        <v>0.3895673937626129</v>
      </c>
    </row>
    <row r="112" spans="2:17" x14ac:dyDescent="0.25">
      <c r="B112" s="1180" t="s">
        <v>653</v>
      </c>
      <c r="C112" s="1178" t="s">
        <v>654</v>
      </c>
      <c r="D112" s="1036">
        <f t="shared" si="83"/>
        <v>100</v>
      </c>
      <c r="E112" s="1169">
        <f t="shared" si="84"/>
        <v>26.696469784723224</v>
      </c>
      <c r="F112" s="1170">
        <v>1.6597500557417266</v>
      </c>
      <c r="G112" s="1171">
        <v>3.0920764930935341</v>
      </c>
      <c r="H112" s="1172">
        <v>21.944643235887963</v>
      </c>
      <c r="I112" s="1169">
        <f t="shared" si="85"/>
        <v>63.517125501858111</v>
      </c>
      <c r="J112" s="1170">
        <v>32.690680183800694</v>
      </c>
      <c r="K112" s="1171">
        <v>20.240636912175795</v>
      </c>
      <c r="L112" s="1172">
        <v>10.58580840588162</v>
      </c>
      <c r="M112" s="1173">
        <v>9.2588965428975367</v>
      </c>
      <c r="N112" s="1174">
        <f t="shared" si="86"/>
        <v>0.13794077675851335</v>
      </c>
      <c r="O112" s="1171">
        <v>0.13794077675851335</v>
      </c>
      <c r="P112" s="1172">
        <v>0</v>
      </c>
      <c r="Q112" s="1175">
        <v>0.3895673937626129</v>
      </c>
    </row>
    <row r="113" spans="2:18" x14ac:dyDescent="0.25">
      <c r="B113" s="1182" t="s">
        <v>655</v>
      </c>
      <c r="C113" s="1178" t="s">
        <v>656</v>
      </c>
      <c r="D113" s="1036">
        <f t="shared" si="83"/>
        <v>100</v>
      </c>
      <c r="E113" s="1169">
        <f t="shared" si="84"/>
        <v>26.696469784723224</v>
      </c>
      <c r="F113" s="1170">
        <v>1.6597500557417266</v>
      </c>
      <c r="G113" s="1171">
        <v>3.0920764930935341</v>
      </c>
      <c r="H113" s="1172">
        <v>21.944643235887963</v>
      </c>
      <c r="I113" s="1169">
        <f t="shared" si="85"/>
        <v>63.517125501858111</v>
      </c>
      <c r="J113" s="1170">
        <v>32.690680183800694</v>
      </c>
      <c r="K113" s="1171">
        <v>20.240636912175795</v>
      </c>
      <c r="L113" s="1172">
        <v>10.58580840588162</v>
      </c>
      <c r="M113" s="1173">
        <v>9.2588965428975367</v>
      </c>
      <c r="N113" s="1174">
        <f t="shared" si="86"/>
        <v>0.13794077675851335</v>
      </c>
      <c r="O113" s="1171">
        <v>0.13794077675851335</v>
      </c>
      <c r="P113" s="1172">
        <v>0</v>
      </c>
      <c r="Q113" s="1175">
        <v>0.3895673937626129</v>
      </c>
    </row>
    <row r="114" spans="2:18" x14ac:dyDescent="0.25">
      <c r="B114" s="1181" t="s">
        <v>657</v>
      </c>
      <c r="C114" s="1183" t="s">
        <v>658</v>
      </c>
      <c r="D114" s="1036">
        <f t="shared" si="83"/>
        <v>100</v>
      </c>
      <c r="E114" s="1184">
        <f t="shared" si="84"/>
        <v>26.696469784723224</v>
      </c>
      <c r="F114" s="1185">
        <v>1.6597500557417266</v>
      </c>
      <c r="G114" s="1186">
        <v>3.0920764930935341</v>
      </c>
      <c r="H114" s="1187">
        <v>21.944643235887963</v>
      </c>
      <c r="I114" s="1184">
        <f t="shared" si="85"/>
        <v>63.517125501858111</v>
      </c>
      <c r="J114" s="1185">
        <v>32.690680183800694</v>
      </c>
      <c r="K114" s="1186">
        <v>20.240636912175795</v>
      </c>
      <c r="L114" s="1187">
        <v>10.58580840588162</v>
      </c>
      <c r="M114" s="1188">
        <v>9.2588965428975367</v>
      </c>
      <c r="N114" s="1189">
        <f t="shared" si="86"/>
        <v>0.13794077675851335</v>
      </c>
      <c r="O114" s="1186">
        <v>0.13794077675851335</v>
      </c>
      <c r="P114" s="1187">
        <v>0</v>
      </c>
      <c r="Q114" s="1190">
        <v>0.3895673937626129</v>
      </c>
    </row>
    <row r="115" spans="2:18" x14ac:dyDescent="0.25">
      <c r="B115" s="1191" t="s">
        <v>659</v>
      </c>
      <c r="C115" s="1192" t="s">
        <v>660</v>
      </c>
      <c r="D115" s="1036">
        <f t="shared" si="83"/>
        <v>100</v>
      </c>
      <c r="E115" s="1193">
        <f t="shared" si="84"/>
        <v>26.696469784723224</v>
      </c>
      <c r="F115" s="1194">
        <v>1.6597500557417266</v>
      </c>
      <c r="G115" s="1195">
        <v>3.0920764930935341</v>
      </c>
      <c r="H115" s="1196">
        <v>21.944643235887963</v>
      </c>
      <c r="I115" s="1197">
        <f t="shared" si="85"/>
        <v>63.517125501858111</v>
      </c>
      <c r="J115" s="1194">
        <v>32.690680183800694</v>
      </c>
      <c r="K115" s="1195">
        <v>20.240636912175795</v>
      </c>
      <c r="L115" s="1196">
        <v>10.58580840588162</v>
      </c>
      <c r="M115" s="1198">
        <v>9.2588965428975367</v>
      </c>
      <c r="N115" s="1199">
        <f t="shared" si="86"/>
        <v>0.13794077675851335</v>
      </c>
      <c r="O115" s="1195">
        <v>0.13794077675851335</v>
      </c>
      <c r="P115" s="1196">
        <v>0</v>
      </c>
      <c r="Q115" s="1200">
        <v>0.3895673937626129</v>
      </c>
    </row>
    <row r="116" spans="2:18" x14ac:dyDescent="0.25">
      <c r="B116" s="1201" t="s">
        <v>493</v>
      </c>
      <c r="C116" s="1201" t="s">
        <v>661</v>
      </c>
      <c r="D116" s="1202">
        <f t="shared" ref="D116:Q116" si="87">D117+D121+D128+D130+D136+D139</f>
        <v>10.697891656746025</v>
      </c>
      <c r="E116" s="1027">
        <f t="shared" si="87"/>
        <v>3.3694219507340772</v>
      </c>
      <c r="F116" s="1028">
        <f t="shared" si="87"/>
        <v>0.47160367676325943</v>
      </c>
      <c r="G116" s="1029">
        <f t="shared" si="87"/>
        <v>0.44061768143691715</v>
      </c>
      <c r="H116" s="1030">
        <f t="shared" si="87"/>
        <v>2.4572005925339004</v>
      </c>
      <c r="I116" s="1031">
        <f t="shared" si="87"/>
        <v>6.2388875496172007</v>
      </c>
      <c r="J116" s="1028">
        <f t="shared" si="87"/>
        <v>3.2338211929962175</v>
      </c>
      <c r="K116" s="1029">
        <f t="shared" si="87"/>
        <v>2.2449781544909864</v>
      </c>
      <c r="L116" s="1030">
        <f t="shared" si="87"/>
        <v>0.76008820212999539</v>
      </c>
      <c r="M116" s="1032">
        <f t="shared" si="87"/>
        <v>0.53180363274907505</v>
      </c>
      <c r="N116" s="1203">
        <f t="shared" si="87"/>
        <v>0.49985717550852804</v>
      </c>
      <c r="O116" s="1204">
        <f t="shared" si="87"/>
        <v>0.49985717550852804</v>
      </c>
      <c r="P116" s="1205">
        <f t="shared" si="87"/>
        <v>0</v>
      </c>
      <c r="Q116" s="1027">
        <f t="shared" si="87"/>
        <v>5.7921348137144335E-2</v>
      </c>
      <c r="R116" s="618"/>
    </row>
    <row r="117" spans="2:18" x14ac:dyDescent="0.25">
      <c r="B117" s="1061" t="s">
        <v>495</v>
      </c>
      <c r="C117" s="1206" t="s">
        <v>8</v>
      </c>
      <c r="D117" s="1207">
        <f>SUM(D118:D120)</f>
        <v>0</v>
      </c>
      <c r="E117" s="1037">
        <f t="shared" ref="E117:E142" si="88">SUM(F117:H117)</f>
        <v>0</v>
      </c>
      <c r="F117" s="1038">
        <f>SUM(F118:F120)</f>
        <v>0</v>
      </c>
      <c r="G117" s="1039">
        <f>SUM(G118:G120)</f>
        <v>0</v>
      </c>
      <c r="H117" s="1040">
        <f>SUM(H118:H120)</f>
        <v>0</v>
      </c>
      <c r="I117" s="1041">
        <f t="shared" ref="I117:I142" si="89">SUM(J117:L117)</f>
        <v>0</v>
      </c>
      <c r="J117" s="1038">
        <f t="shared" ref="J117:Q117" si="90">SUM(J118:J120)</f>
        <v>0</v>
      </c>
      <c r="K117" s="1039">
        <f t="shared" si="90"/>
        <v>0</v>
      </c>
      <c r="L117" s="1040">
        <f t="shared" si="90"/>
        <v>0</v>
      </c>
      <c r="M117" s="1042">
        <f t="shared" si="90"/>
        <v>0</v>
      </c>
      <c r="N117" s="1208">
        <f t="shared" ref="N117:N142" si="91">SUM(O117:P117)</f>
        <v>0</v>
      </c>
      <c r="O117" s="1209">
        <f t="shared" si="90"/>
        <v>0</v>
      </c>
      <c r="P117" s="1210">
        <f t="shared" si="90"/>
        <v>0</v>
      </c>
      <c r="Q117" s="1037">
        <f t="shared" si="90"/>
        <v>0</v>
      </c>
      <c r="R117" s="618"/>
    </row>
    <row r="118" spans="2:18" x14ac:dyDescent="0.25">
      <c r="B118" s="1059" t="s">
        <v>496</v>
      </c>
      <c r="C118" s="1060" t="s">
        <v>10</v>
      </c>
      <c r="D118" s="1211">
        <v>0</v>
      </c>
      <c r="E118" s="1134">
        <f t="shared" si="88"/>
        <v>0</v>
      </c>
      <c r="F118" s="1046">
        <f t="shared" ref="F118:H120" si="92">IFERROR($D118*F144/100, 0)</f>
        <v>0</v>
      </c>
      <c r="G118" s="1047">
        <f t="shared" si="92"/>
        <v>0</v>
      </c>
      <c r="H118" s="1048">
        <f t="shared" si="92"/>
        <v>0</v>
      </c>
      <c r="I118" s="1135">
        <f t="shared" si="89"/>
        <v>0</v>
      </c>
      <c r="J118" s="1046">
        <f t="shared" ref="J118:M120" si="93">IFERROR($D118*J144/100, 0)</f>
        <v>0</v>
      </c>
      <c r="K118" s="1047">
        <f t="shared" si="93"/>
        <v>0</v>
      </c>
      <c r="L118" s="1048">
        <f t="shared" si="93"/>
        <v>0</v>
      </c>
      <c r="M118" s="1049">
        <f t="shared" si="93"/>
        <v>0</v>
      </c>
      <c r="N118" s="1212">
        <f t="shared" si="91"/>
        <v>0</v>
      </c>
      <c r="O118" s="1213">
        <f t="shared" ref="O118:Q120" si="94">IFERROR($D118*O144/100, 0)</f>
        <v>0</v>
      </c>
      <c r="P118" s="1214">
        <f t="shared" si="94"/>
        <v>0</v>
      </c>
      <c r="Q118" s="1134">
        <f t="shared" si="94"/>
        <v>0</v>
      </c>
    </row>
    <row r="119" spans="2:18" x14ac:dyDescent="0.25">
      <c r="B119" s="1059" t="s">
        <v>662</v>
      </c>
      <c r="C119" s="1060" t="s">
        <v>11</v>
      </c>
      <c r="D119" s="1211">
        <v>0</v>
      </c>
      <c r="E119" s="1134">
        <f t="shared" si="88"/>
        <v>0</v>
      </c>
      <c r="F119" s="1046">
        <f t="shared" si="92"/>
        <v>0</v>
      </c>
      <c r="G119" s="1047">
        <f t="shared" si="92"/>
        <v>0</v>
      </c>
      <c r="H119" s="1048">
        <f t="shared" si="92"/>
        <v>0</v>
      </c>
      <c r="I119" s="1135">
        <f t="shared" si="89"/>
        <v>0</v>
      </c>
      <c r="J119" s="1046">
        <f t="shared" si="93"/>
        <v>0</v>
      </c>
      <c r="K119" s="1047">
        <f t="shared" si="93"/>
        <v>0</v>
      </c>
      <c r="L119" s="1048">
        <f t="shared" si="93"/>
        <v>0</v>
      </c>
      <c r="M119" s="1049">
        <f t="shared" si="93"/>
        <v>0</v>
      </c>
      <c r="N119" s="1212">
        <f t="shared" si="91"/>
        <v>0</v>
      </c>
      <c r="O119" s="1213">
        <f t="shared" si="94"/>
        <v>0</v>
      </c>
      <c r="P119" s="1214">
        <f t="shared" si="94"/>
        <v>0</v>
      </c>
      <c r="Q119" s="1134">
        <f t="shared" si="94"/>
        <v>0</v>
      </c>
    </row>
    <row r="120" spans="2:18" x14ac:dyDescent="0.25">
      <c r="B120" s="1059" t="s">
        <v>663</v>
      </c>
      <c r="C120" s="1060" t="s">
        <v>13</v>
      </c>
      <c r="D120" s="1211">
        <v>0</v>
      </c>
      <c r="E120" s="1134">
        <f t="shared" si="88"/>
        <v>0</v>
      </c>
      <c r="F120" s="1046">
        <f t="shared" si="92"/>
        <v>0</v>
      </c>
      <c r="G120" s="1047">
        <f t="shared" si="92"/>
        <v>0</v>
      </c>
      <c r="H120" s="1048">
        <f t="shared" si="92"/>
        <v>0</v>
      </c>
      <c r="I120" s="1135">
        <f t="shared" si="89"/>
        <v>0</v>
      </c>
      <c r="J120" s="1046">
        <f t="shared" si="93"/>
        <v>0</v>
      </c>
      <c r="K120" s="1047">
        <f t="shared" si="93"/>
        <v>0</v>
      </c>
      <c r="L120" s="1048">
        <f t="shared" si="93"/>
        <v>0</v>
      </c>
      <c r="M120" s="1049">
        <f t="shared" si="93"/>
        <v>0</v>
      </c>
      <c r="N120" s="1212">
        <f t="shared" si="91"/>
        <v>0</v>
      </c>
      <c r="O120" s="1213">
        <f t="shared" si="94"/>
        <v>0</v>
      </c>
      <c r="P120" s="1214">
        <f t="shared" si="94"/>
        <v>0</v>
      </c>
      <c r="Q120" s="1134">
        <f t="shared" si="94"/>
        <v>0</v>
      </c>
    </row>
    <row r="121" spans="2:18" x14ac:dyDescent="0.25">
      <c r="B121" s="1061" t="s">
        <v>155</v>
      </c>
      <c r="C121" s="1215" t="s">
        <v>15</v>
      </c>
      <c r="D121" s="1207">
        <f>SUM(D122:D127)</f>
        <v>5.7526708333333261</v>
      </c>
      <c r="E121" s="1037">
        <f t="shared" si="88"/>
        <v>1.8118687310651618</v>
      </c>
      <c r="F121" s="1038">
        <f>SUM(F122:F127)</f>
        <v>0.25359956926633959</v>
      </c>
      <c r="G121" s="1039">
        <f>SUM(G122:G127)</f>
        <v>0.23693719902787794</v>
      </c>
      <c r="H121" s="1040">
        <f>SUM(H122:H127)</f>
        <v>1.3213319627709443</v>
      </c>
      <c r="I121" s="1041">
        <f t="shared" si="89"/>
        <v>3.3548915609457599</v>
      </c>
      <c r="J121" s="1038">
        <f t="shared" ref="J121:Q121" si="95">SUM(J122:J127)</f>
        <v>1.7389509497821019</v>
      </c>
      <c r="K121" s="1039">
        <f t="shared" si="95"/>
        <v>1.2072117352830822</v>
      </c>
      <c r="L121" s="1040">
        <f t="shared" si="95"/>
        <v>0.40872887588057544</v>
      </c>
      <c r="M121" s="1042">
        <f t="shared" si="95"/>
        <v>0.28597141804545584</v>
      </c>
      <c r="N121" s="1208">
        <f t="shared" si="91"/>
        <v>0.2687925702226574</v>
      </c>
      <c r="O121" s="1209">
        <f t="shared" si="95"/>
        <v>0.2687925702226574</v>
      </c>
      <c r="P121" s="1210">
        <f t="shared" si="95"/>
        <v>0</v>
      </c>
      <c r="Q121" s="1037">
        <f t="shared" si="95"/>
        <v>3.1146553054290874E-2</v>
      </c>
      <c r="R121" s="618"/>
    </row>
    <row r="122" spans="2:18" x14ac:dyDescent="0.25">
      <c r="B122" s="1059" t="s">
        <v>498</v>
      </c>
      <c r="C122" s="1060" t="s">
        <v>17</v>
      </c>
      <c r="D122" s="1211">
        <v>0</v>
      </c>
      <c r="E122" s="1134">
        <f t="shared" si="88"/>
        <v>0</v>
      </c>
      <c r="F122" s="1046">
        <f t="shared" ref="F122:H127" si="96">IFERROR($D122*F147/100, 0)</f>
        <v>0</v>
      </c>
      <c r="G122" s="1047">
        <f t="shared" si="96"/>
        <v>0</v>
      </c>
      <c r="H122" s="1048">
        <f t="shared" si="96"/>
        <v>0</v>
      </c>
      <c r="I122" s="1135">
        <f t="shared" si="89"/>
        <v>0</v>
      </c>
      <c r="J122" s="1046">
        <f t="shared" ref="J122:Q127" si="97">IFERROR($D122*J147/100, 0)</f>
        <v>0</v>
      </c>
      <c r="K122" s="1047">
        <f t="shared" si="97"/>
        <v>0</v>
      </c>
      <c r="L122" s="1048">
        <f t="shared" si="97"/>
        <v>0</v>
      </c>
      <c r="M122" s="1049">
        <f t="shared" si="97"/>
        <v>0</v>
      </c>
      <c r="N122" s="1212">
        <f t="shared" si="91"/>
        <v>0</v>
      </c>
      <c r="O122" s="1213">
        <f t="shared" ref="O122:Q126" si="98">IFERROR($D122*O147/100, 0)</f>
        <v>0</v>
      </c>
      <c r="P122" s="1214">
        <f t="shared" si="98"/>
        <v>0</v>
      </c>
      <c r="Q122" s="1134">
        <f t="shared" si="98"/>
        <v>0</v>
      </c>
    </row>
    <row r="123" spans="2:18" x14ac:dyDescent="0.25">
      <c r="B123" s="1059" t="s">
        <v>500</v>
      </c>
      <c r="C123" s="1060" t="s">
        <v>598</v>
      </c>
      <c r="D123" s="1211">
        <v>5.7526708333333261</v>
      </c>
      <c r="E123" s="1134">
        <f t="shared" si="88"/>
        <v>1.8118687310651618</v>
      </c>
      <c r="F123" s="1046">
        <f t="shared" si="96"/>
        <v>0.25359956926633959</v>
      </c>
      <c r="G123" s="1047">
        <f t="shared" si="96"/>
        <v>0.23693719902787794</v>
      </c>
      <c r="H123" s="1048">
        <f t="shared" si="96"/>
        <v>1.3213319627709443</v>
      </c>
      <c r="I123" s="1135">
        <f t="shared" si="89"/>
        <v>3.3548915609457599</v>
      </c>
      <c r="J123" s="1046">
        <f t="shared" si="97"/>
        <v>1.7389509497821019</v>
      </c>
      <c r="K123" s="1047">
        <f t="shared" si="97"/>
        <v>1.2072117352830822</v>
      </c>
      <c r="L123" s="1048">
        <f t="shared" si="97"/>
        <v>0.40872887588057544</v>
      </c>
      <c r="M123" s="1049">
        <f t="shared" si="97"/>
        <v>0.28597141804545584</v>
      </c>
      <c r="N123" s="1212">
        <f t="shared" si="91"/>
        <v>0.2687925702226574</v>
      </c>
      <c r="O123" s="1213">
        <f t="shared" si="98"/>
        <v>0.2687925702226574</v>
      </c>
      <c r="P123" s="1214">
        <f t="shared" si="98"/>
        <v>0</v>
      </c>
      <c r="Q123" s="1134">
        <f t="shared" si="98"/>
        <v>3.1146553054290874E-2</v>
      </c>
    </row>
    <row r="124" spans="2:18" x14ac:dyDescent="0.25">
      <c r="B124" s="1059" t="s">
        <v>664</v>
      </c>
      <c r="C124" s="1060" t="s">
        <v>23</v>
      </c>
      <c r="D124" s="1211">
        <v>0</v>
      </c>
      <c r="E124" s="1134">
        <f t="shared" si="88"/>
        <v>0</v>
      </c>
      <c r="F124" s="1046">
        <f t="shared" si="96"/>
        <v>0</v>
      </c>
      <c r="G124" s="1047">
        <f t="shared" si="96"/>
        <v>0</v>
      </c>
      <c r="H124" s="1048">
        <f t="shared" si="96"/>
        <v>0</v>
      </c>
      <c r="I124" s="1135">
        <f t="shared" si="89"/>
        <v>0</v>
      </c>
      <c r="J124" s="1046">
        <f t="shared" si="97"/>
        <v>0</v>
      </c>
      <c r="K124" s="1047">
        <f t="shared" si="97"/>
        <v>0</v>
      </c>
      <c r="L124" s="1048">
        <f t="shared" si="97"/>
        <v>0</v>
      </c>
      <c r="M124" s="1049">
        <f t="shared" si="97"/>
        <v>0</v>
      </c>
      <c r="N124" s="1212">
        <f t="shared" si="91"/>
        <v>0</v>
      </c>
      <c r="O124" s="1213">
        <f t="shared" si="98"/>
        <v>0</v>
      </c>
      <c r="P124" s="1214">
        <f t="shared" si="98"/>
        <v>0</v>
      </c>
      <c r="Q124" s="1134">
        <f t="shared" si="98"/>
        <v>0</v>
      </c>
    </row>
    <row r="125" spans="2:18" x14ac:dyDescent="0.25">
      <c r="B125" s="1059" t="s">
        <v>665</v>
      </c>
      <c r="C125" s="1060" t="s">
        <v>25</v>
      </c>
      <c r="D125" s="1211">
        <v>0</v>
      </c>
      <c r="E125" s="1134">
        <f t="shared" si="88"/>
        <v>0</v>
      </c>
      <c r="F125" s="1046">
        <f t="shared" si="96"/>
        <v>0</v>
      </c>
      <c r="G125" s="1047">
        <f t="shared" si="96"/>
        <v>0</v>
      </c>
      <c r="H125" s="1048">
        <f t="shared" si="96"/>
        <v>0</v>
      </c>
      <c r="I125" s="1135">
        <f t="shared" si="89"/>
        <v>0</v>
      </c>
      <c r="J125" s="1046">
        <f t="shared" si="97"/>
        <v>0</v>
      </c>
      <c r="K125" s="1047">
        <f t="shared" si="97"/>
        <v>0</v>
      </c>
      <c r="L125" s="1048">
        <f t="shared" si="97"/>
        <v>0</v>
      </c>
      <c r="M125" s="1049">
        <f t="shared" si="97"/>
        <v>0</v>
      </c>
      <c r="N125" s="1212">
        <f t="shared" si="91"/>
        <v>0</v>
      </c>
      <c r="O125" s="1213">
        <f t="shared" si="98"/>
        <v>0</v>
      </c>
      <c r="P125" s="1214">
        <f t="shared" si="98"/>
        <v>0</v>
      </c>
      <c r="Q125" s="1134">
        <f t="shared" si="98"/>
        <v>0</v>
      </c>
    </row>
    <row r="126" spans="2:18" x14ac:dyDescent="0.25">
      <c r="B126" s="1059" t="s">
        <v>666</v>
      </c>
      <c r="C126" s="1060" t="s">
        <v>27</v>
      </c>
      <c r="D126" s="1211">
        <v>0</v>
      </c>
      <c r="E126" s="1134">
        <f t="shared" si="88"/>
        <v>0</v>
      </c>
      <c r="F126" s="1046">
        <f t="shared" si="96"/>
        <v>0</v>
      </c>
      <c r="G126" s="1047">
        <f t="shared" si="96"/>
        <v>0</v>
      </c>
      <c r="H126" s="1048">
        <f t="shared" si="96"/>
        <v>0</v>
      </c>
      <c r="I126" s="1135">
        <f t="shared" si="89"/>
        <v>0</v>
      </c>
      <c r="J126" s="1046">
        <f t="shared" si="97"/>
        <v>0</v>
      </c>
      <c r="K126" s="1047">
        <f t="shared" si="97"/>
        <v>0</v>
      </c>
      <c r="L126" s="1048">
        <f t="shared" si="97"/>
        <v>0</v>
      </c>
      <c r="M126" s="1049">
        <f t="shared" si="97"/>
        <v>0</v>
      </c>
      <c r="N126" s="1212">
        <f t="shared" si="91"/>
        <v>0</v>
      </c>
      <c r="O126" s="1213">
        <f t="shared" si="98"/>
        <v>0</v>
      </c>
      <c r="P126" s="1214">
        <f t="shared" si="98"/>
        <v>0</v>
      </c>
      <c r="Q126" s="1134">
        <f t="shared" si="98"/>
        <v>0</v>
      </c>
    </row>
    <row r="127" spans="2:18" x14ac:dyDescent="0.25">
      <c r="B127" s="1044" t="s">
        <v>667</v>
      </c>
      <c r="C127" s="1045" t="s">
        <v>668</v>
      </c>
      <c r="D127" s="1211">
        <v>0</v>
      </c>
      <c r="E127" s="1134">
        <f t="shared" si="88"/>
        <v>0</v>
      </c>
      <c r="F127" s="1046">
        <f t="shared" si="96"/>
        <v>0</v>
      </c>
      <c r="G127" s="1047">
        <f t="shared" si="96"/>
        <v>0</v>
      </c>
      <c r="H127" s="1048">
        <f t="shared" si="96"/>
        <v>0</v>
      </c>
      <c r="I127" s="1135">
        <f t="shared" si="89"/>
        <v>0</v>
      </c>
      <c r="J127" s="1046">
        <f t="shared" si="97"/>
        <v>0</v>
      </c>
      <c r="K127" s="1047">
        <f t="shared" si="97"/>
        <v>0</v>
      </c>
      <c r="L127" s="1048">
        <f t="shared" si="97"/>
        <v>0</v>
      </c>
      <c r="M127" s="1049">
        <f t="shared" si="97"/>
        <v>0</v>
      </c>
      <c r="N127" s="1212">
        <f t="shared" si="91"/>
        <v>0</v>
      </c>
      <c r="O127" s="1213">
        <f t="shared" si="97"/>
        <v>0</v>
      </c>
      <c r="P127" s="1214">
        <f t="shared" si="97"/>
        <v>0</v>
      </c>
      <c r="Q127" s="1134">
        <f t="shared" si="97"/>
        <v>0</v>
      </c>
    </row>
    <row r="128" spans="2:18" x14ac:dyDescent="0.25">
      <c r="B128" s="1034" t="s">
        <v>157</v>
      </c>
      <c r="C128" s="1216" t="s">
        <v>31</v>
      </c>
      <c r="D128" s="1207">
        <f>D129</f>
        <v>0</v>
      </c>
      <c r="E128" s="1037">
        <f t="shared" si="88"/>
        <v>0</v>
      </c>
      <c r="F128" s="1038">
        <f>F129</f>
        <v>0</v>
      </c>
      <c r="G128" s="1039">
        <f>G129</f>
        <v>0</v>
      </c>
      <c r="H128" s="1040">
        <f>H129</f>
        <v>0</v>
      </c>
      <c r="I128" s="1041">
        <f t="shared" si="89"/>
        <v>0</v>
      </c>
      <c r="J128" s="1038">
        <f t="shared" ref="J128:Q128" si="99">J129</f>
        <v>0</v>
      </c>
      <c r="K128" s="1039">
        <f t="shared" si="99"/>
        <v>0</v>
      </c>
      <c r="L128" s="1040">
        <f t="shared" si="99"/>
        <v>0</v>
      </c>
      <c r="M128" s="1042">
        <f t="shared" si="99"/>
        <v>0</v>
      </c>
      <c r="N128" s="1208">
        <f t="shared" si="91"/>
        <v>0</v>
      </c>
      <c r="O128" s="1209">
        <f t="shared" si="99"/>
        <v>0</v>
      </c>
      <c r="P128" s="1210">
        <f t="shared" si="99"/>
        <v>0</v>
      </c>
      <c r="Q128" s="1037">
        <f t="shared" si="99"/>
        <v>0</v>
      </c>
      <c r="R128" s="618"/>
    </row>
    <row r="129" spans="2:18" x14ac:dyDescent="0.25">
      <c r="B129" s="1044" t="s">
        <v>501</v>
      </c>
      <c r="C129" s="1217" t="s">
        <v>669</v>
      </c>
      <c r="D129" s="1211">
        <v>0</v>
      </c>
      <c r="E129" s="1134">
        <f t="shared" si="88"/>
        <v>0</v>
      </c>
      <c r="F129" s="1046">
        <f>IFERROR($D129*F153/100, 0)</f>
        <v>0</v>
      </c>
      <c r="G129" s="1047">
        <f>IFERROR($D129*G153/100, 0)</f>
        <v>0</v>
      </c>
      <c r="H129" s="1048">
        <f>IFERROR($D129*H153/100, 0)</f>
        <v>0</v>
      </c>
      <c r="I129" s="1135">
        <f t="shared" si="89"/>
        <v>0</v>
      </c>
      <c r="J129" s="1046">
        <f t="shared" ref="J129:Q129" si="100">IFERROR($D129*J153/100, 0)</f>
        <v>0</v>
      </c>
      <c r="K129" s="1047">
        <f t="shared" si="100"/>
        <v>0</v>
      </c>
      <c r="L129" s="1048">
        <f t="shared" si="100"/>
        <v>0</v>
      </c>
      <c r="M129" s="1049">
        <f t="shared" si="100"/>
        <v>0</v>
      </c>
      <c r="N129" s="1212">
        <f t="shared" si="91"/>
        <v>0</v>
      </c>
      <c r="O129" s="1213">
        <f t="shared" si="100"/>
        <v>0</v>
      </c>
      <c r="P129" s="1214">
        <f t="shared" si="100"/>
        <v>0</v>
      </c>
      <c r="Q129" s="1134">
        <f t="shared" si="100"/>
        <v>0</v>
      </c>
    </row>
    <row r="130" spans="2:18" x14ac:dyDescent="0.25">
      <c r="B130" s="1034" t="s">
        <v>159</v>
      </c>
      <c r="C130" s="1216" t="s">
        <v>37</v>
      </c>
      <c r="D130" s="1207">
        <f>D131+D135</f>
        <v>1.1320138888888889</v>
      </c>
      <c r="E130" s="1037">
        <f t="shared" si="88"/>
        <v>0.35654057529670691</v>
      </c>
      <c r="F130" s="1038">
        <f>F131+F135</f>
        <v>4.9903469700071763E-2</v>
      </c>
      <c r="G130" s="1039">
        <f>G131+G135</f>
        <v>4.662463886162832E-2</v>
      </c>
      <c r="H130" s="1040">
        <f>H131+H135</f>
        <v>0.26001246673500683</v>
      </c>
      <c r="I130" s="1041">
        <f t="shared" si="89"/>
        <v>0.66017749889335087</v>
      </c>
      <c r="J130" s="1038">
        <f t="shared" ref="J130:Q130" si="101">J131+J135</f>
        <v>0.3421917721840565</v>
      </c>
      <c r="K130" s="1039">
        <f t="shared" si="101"/>
        <v>0.23755582246277329</v>
      </c>
      <c r="L130" s="1040">
        <f t="shared" si="101"/>
        <v>8.0429904246521106E-2</v>
      </c>
      <c r="M130" s="1042">
        <f t="shared" si="101"/>
        <v>5.6273620798346344E-2</v>
      </c>
      <c r="N130" s="1208">
        <f t="shared" si="91"/>
        <v>5.2893157202578901E-2</v>
      </c>
      <c r="O130" s="1209">
        <f t="shared" si="101"/>
        <v>5.2893157202578901E-2</v>
      </c>
      <c r="P130" s="1210">
        <f t="shared" si="101"/>
        <v>0</v>
      </c>
      <c r="Q130" s="1037">
        <f t="shared" si="101"/>
        <v>6.1290366979057332E-3</v>
      </c>
      <c r="R130" s="618"/>
    </row>
    <row r="131" spans="2:18" x14ac:dyDescent="0.25">
      <c r="B131" s="1044" t="s">
        <v>502</v>
      </c>
      <c r="C131" s="1217" t="s">
        <v>39</v>
      </c>
      <c r="D131" s="1211">
        <v>0</v>
      </c>
      <c r="E131" s="1134">
        <f t="shared" si="88"/>
        <v>0</v>
      </c>
      <c r="F131" s="1046">
        <f>IFERROR($D131*F154/100, 0)</f>
        <v>0</v>
      </c>
      <c r="G131" s="1047">
        <f>IFERROR($D131*G154/100, 0)</f>
        <v>0</v>
      </c>
      <c r="H131" s="1048">
        <f>IFERROR($D131*H154/100, 0)</f>
        <v>0</v>
      </c>
      <c r="I131" s="1135">
        <f t="shared" si="89"/>
        <v>0</v>
      </c>
      <c r="J131" s="1046">
        <f>IFERROR($D131*J154/100, 0)</f>
        <v>0</v>
      </c>
      <c r="K131" s="1047">
        <f>IFERROR($D131*K154/100, 0)</f>
        <v>0</v>
      </c>
      <c r="L131" s="1048">
        <f>IFERROR($D131*L154/100, 0)</f>
        <v>0</v>
      </c>
      <c r="M131" s="1049">
        <f>IFERROR($D131*M154/100, 0)</f>
        <v>0</v>
      </c>
      <c r="N131" s="1212">
        <f t="shared" si="91"/>
        <v>0</v>
      </c>
      <c r="O131" s="1213">
        <f>IFERROR($D131*O154/100, 0)</f>
        <v>0</v>
      </c>
      <c r="P131" s="1214">
        <f>IFERROR($D131*P154/100, 0)</f>
        <v>0</v>
      </c>
      <c r="Q131" s="1134">
        <f>IFERROR($D131*Q154/100, 0)</f>
        <v>0</v>
      </c>
    </row>
    <row r="132" spans="2:18" x14ac:dyDescent="0.25">
      <c r="B132" s="1059" t="s">
        <v>503</v>
      </c>
      <c r="C132" s="1074" t="s">
        <v>42</v>
      </c>
      <c r="D132" s="1211">
        <v>0</v>
      </c>
      <c r="E132" s="1134">
        <f t="shared" ref="E132:E134" si="102">SUM(F132:H132)</f>
        <v>0</v>
      </c>
      <c r="F132" s="1046">
        <f t="shared" ref="F132:H135" si="103">IFERROR($D132*F155/100, 0)</f>
        <v>0</v>
      </c>
      <c r="G132" s="1047">
        <f t="shared" si="103"/>
        <v>0</v>
      </c>
      <c r="H132" s="1048">
        <f t="shared" si="103"/>
        <v>0</v>
      </c>
      <c r="I132" s="1135">
        <f t="shared" ref="I132:I134" si="104">SUM(J132:L132)</f>
        <v>0</v>
      </c>
      <c r="J132" s="1046">
        <f t="shared" ref="J132:M135" si="105">IFERROR($D132*J155/100, 0)</f>
        <v>0</v>
      </c>
      <c r="K132" s="1047">
        <f t="shared" si="105"/>
        <v>0</v>
      </c>
      <c r="L132" s="1048">
        <f t="shared" si="105"/>
        <v>0</v>
      </c>
      <c r="M132" s="1049">
        <f t="shared" si="105"/>
        <v>0</v>
      </c>
      <c r="N132" s="1212">
        <f t="shared" ref="N132:N134" si="106">SUM(O132:P132)</f>
        <v>0</v>
      </c>
      <c r="O132" s="1213">
        <f t="shared" ref="O132:Q135" si="107">IFERROR($D132*O155/100, 0)</f>
        <v>0</v>
      </c>
      <c r="P132" s="1214">
        <f t="shared" si="107"/>
        <v>0</v>
      </c>
      <c r="Q132" s="1134">
        <f t="shared" si="107"/>
        <v>0</v>
      </c>
    </row>
    <row r="133" spans="2:18" x14ac:dyDescent="0.25">
      <c r="B133" s="1059" t="s">
        <v>504</v>
      </c>
      <c r="C133" s="1074" t="s">
        <v>45</v>
      </c>
      <c r="D133" s="1211">
        <v>0</v>
      </c>
      <c r="E133" s="1134">
        <f t="shared" si="102"/>
        <v>0</v>
      </c>
      <c r="F133" s="1046">
        <f t="shared" si="103"/>
        <v>0</v>
      </c>
      <c r="G133" s="1047">
        <f t="shared" si="103"/>
        <v>0</v>
      </c>
      <c r="H133" s="1048">
        <f t="shared" si="103"/>
        <v>0</v>
      </c>
      <c r="I133" s="1135">
        <f t="shared" si="104"/>
        <v>0</v>
      </c>
      <c r="J133" s="1046">
        <f t="shared" si="105"/>
        <v>0</v>
      </c>
      <c r="K133" s="1047">
        <f t="shared" si="105"/>
        <v>0</v>
      </c>
      <c r="L133" s="1048">
        <f t="shared" si="105"/>
        <v>0</v>
      </c>
      <c r="M133" s="1049">
        <f t="shared" si="105"/>
        <v>0</v>
      </c>
      <c r="N133" s="1212">
        <f t="shared" si="106"/>
        <v>0</v>
      </c>
      <c r="O133" s="1213">
        <f t="shared" si="107"/>
        <v>0</v>
      </c>
      <c r="P133" s="1214">
        <f t="shared" si="107"/>
        <v>0</v>
      </c>
      <c r="Q133" s="1134">
        <f t="shared" si="107"/>
        <v>0</v>
      </c>
    </row>
    <row r="134" spans="2:18" ht="26.25" x14ac:dyDescent="0.25">
      <c r="B134" s="1059" t="s">
        <v>505</v>
      </c>
      <c r="C134" s="1074" t="s">
        <v>47</v>
      </c>
      <c r="D134" s="1211">
        <v>0</v>
      </c>
      <c r="E134" s="1134">
        <f t="shared" si="102"/>
        <v>0</v>
      </c>
      <c r="F134" s="1046">
        <f t="shared" si="103"/>
        <v>0</v>
      </c>
      <c r="G134" s="1047">
        <f t="shared" si="103"/>
        <v>0</v>
      </c>
      <c r="H134" s="1048">
        <f t="shared" si="103"/>
        <v>0</v>
      </c>
      <c r="I134" s="1135">
        <f t="shared" si="104"/>
        <v>0</v>
      </c>
      <c r="J134" s="1046">
        <f t="shared" si="105"/>
        <v>0</v>
      </c>
      <c r="K134" s="1047">
        <f t="shared" si="105"/>
        <v>0</v>
      </c>
      <c r="L134" s="1048">
        <f t="shared" si="105"/>
        <v>0</v>
      </c>
      <c r="M134" s="1049">
        <f t="shared" si="105"/>
        <v>0</v>
      </c>
      <c r="N134" s="1212">
        <f t="shared" si="106"/>
        <v>0</v>
      </c>
      <c r="O134" s="1213">
        <f t="shared" si="107"/>
        <v>0</v>
      </c>
      <c r="P134" s="1214">
        <f t="shared" si="107"/>
        <v>0</v>
      </c>
      <c r="Q134" s="1134">
        <f t="shared" si="107"/>
        <v>0</v>
      </c>
    </row>
    <row r="135" spans="2:18" ht="26.25" x14ac:dyDescent="0.25">
      <c r="B135" s="1044" t="s">
        <v>506</v>
      </c>
      <c r="C135" s="1137" t="s">
        <v>608</v>
      </c>
      <c r="D135" s="1211">
        <v>1.1320138888888889</v>
      </c>
      <c r="E135" s="1134">
        <f t="shared" si="88"/>
        <v>0.35654057529670691</v>
      </c>
      <c r="F135" s="1046">
        <f t="shared" si="103"/>
        <v>4.9903469700071763E-2</v>
      </c>
      <c r="G135" s="1047">
        <f t="shared" si="103"/>
        <v>4.662463886162832E-2</v>
      </c>
      <c r="H135" s="1048">
        <f t="shared" si="103"/>
        <v>0.26001246673500683</v>
      </c>
      <c r="I135" s="1135">
        <f t="shared" si="89"/>
        <v>0.66017749889335087</v>
      </c>
      <c r="J135" s="1046">
        <f t="shared" si="105"/>
        <v>0.3421917721840565</v>
      </c>
      <c r="K135" s="1047">
        <f t="shared" si="105"/>
        <v>0.23755582246277329</v>
      </c>
      <c r="L135" s="1048">
        <f t="shared" si="105"/>
        <v>8.0429904246521106E-2</v>
      </c>
      <c r="M135" s="1049">
        <f t="shared" si="105"/>
        <v>5.6273620798346344E-2</v>
      </c>
      <c r="N135" s="1212">
        <f t="shared" si="91"/>
        <v>5.2893157202578901E-2</v>
      </c>
      <c r="O135" s="1213">
        <f t="shared" si="107"/>
        <v>5.2893157202578901E-2</v>
      </c>
      <c r="P135" s="1214">
        <f t="shared" si="107"/>
        <v>0</v>
      </c>
      <c r="Q135" s="1134">
        <f t="shared" si="107"/>
        <v>6.1290366979057332E-3</v>
      </c>
    </row>
    <row r="136" spans="2:18" x14ac:dyDescent="0.25">
      <c r="B136" s="1034" t="s">
        <v>161</v>
      </c>
      <c r="C136" s="1076" t="s">
        <v>53</v>
      </c>
      <c r="D136" s="1218">
        <f>D137+D138</f>
        <v>2.6261904761904771</v>
      </c>
      <c r="E136" s="1077">
        <f t="shared" si="88"/>
        <v>0.82714838785126488</v>
      </c>
      <c r="F136" s="1078">
        <f>F137+F138</f>
        <v>0.11577244602875374</v>
      </c>
      <c r="G136" s="1079">
        <f>G137+G138</f>
        <v>0.10816579525752366</v>
      </c>
      <c r="H136" s="1080">
        <f>H137+H138</f>
        <v>0.6032101465649875</v>
      </c>
      <c r="I136" s="1081">
        <f t="shared" si="89"/>
        <v>1.5315641240857083</v>
      </c>
      <c r="J136" s="1078">
        <f t="shared" ref="J136:Q136" si="108">J137+J138</f>
        <v>0.79386020079892972</v>
      </c>
      <c r="K136" s="1079">
        <f t="shared" si="108"/>
        <v>0.55111235351332843</v>
      </c>
      <c r="L136" s="1080">
        <f t="shared" si="108"/>
        <v>0.18659156977345012</v>
      </c>
      <c r="M136" s="1082">
        <f t="shared" si="108"/>
        <v>0.13055073656952026</v>
      </c>
      <c r="N136" s="1174">
        <f t="shared" si="91"/>
        <v>0.12270830514049699</v>
      </c>
      <c r="O136" s="1219">
        <f t="shared" si="108"/>
        <v>0.12270830514049699</v>
      </c>
      <c r="P136" s="1220">
        <f t="shared" si="108"/>
        <v>0</v>
      </c>
      <c r="Q136" s="1077">
        <f t="shared" si="108"/>
        <v>1.4218922543486431E-2</v>
      </c>
      <c r="R136" s="618"/>
    </row>
    <row r="137" spans="2:18" x14ac:dyDescent="0.25">
      <c r="B137" s="1084" t="s">
        <v>670</v>
      </c>
      <c r="C137" s="1085" t="s">
        <v>55</v>
      </c>
      <c r="D137" s="1221">
        <v>2.6261904761904771</v>
      </c>
      <c r="E137" s="1134">
        <f t="shared" si="88"/>
        <v>0.82714838785126488</v>
      </c>
      <c r="F137" s="1046">
        <f t="shared" ref="F137:H138" si="109">IFERROR($D137*F159/100, 0)</f>
        <v>0.11577244602875374</v>
      </c>
      <c r="G137" s="1047">
        <f t="shared" si="109"/>
        <v>0.10816579525752366</v>
      </c>
      <c r="H137" s="1048">
        <f t="shared" si="109"/>
        <v>0.6032101465649875</v>
      </c>
      <c r="I137" s="1135">
        <f t="shared" si="89"/>
        <v>1.5315641240857083</v>
      </c>
      <c r="J137" s="1046">
        <f t="shared" ref="J137:M138" si="110">IFERROR($D137*J159/100, 0)</f>
        <v>0.79386020079892972</v>
      </c>
      <c r="K137" s="1047">
        <f t="shared" si="110"/>
        <v>0.55111235351332843</v>
      </c>
      <c r="L137" s="1048">
        <f t="shared" si="110"/>
        <v>0.18659156977345012</v>
      </c>
      <c r="M137" s="1049">
        <f t="shared" si="110"/>
        <v>0.13055073656952026</v>
      </c>
      <c r="N137" s="1212">
        <f t="shared" si="91"/>
        <v>0.12270830514049699</v>
      </c>
      <c r="O137" s="1213">
        <f t="shared" ref="O137:Q138" si="111">IFERROR($D137*O159/100, 0)</f>
        <v>0.12270830514049699</v>
      </c>
      <c r="P137" s="1214">
        <f t="shared" si="111"/>
        <v>0</v>
      </c>
      <c r="Q137" s="1134">
        <f t="shared" si="111"/>
        <v>1.4218922543486431E-2</v>
      </c>
    </row>
    <row r="138" spans="2:18" x14ac:dyDescent="0.25">
      <c r="B138" s="1084" t="s">
        <v>671</v>
      </c>
      <c r="C138" s="1094" t="s">
        <v>672</v>
      </c>
      <c r="D138" s="1221">
        <v>0</v>
      </c>
      <c r="E138" s="1134">
        <f t="shared" si="88"/>
        <v>0</v>
      </c>
      <c r="F138" s="1046">
        <f t="shared" si="109"/>
        <v>0</v>
      </c>
      <c r="G138" s="1047">
        <f t="shared" si="109"/>
        <v>0</v>
      </c>
      <c r="H138" s="1048">
        <f t="shared" si="109"/>
        <v>0</v>
      </c>
      <c r="I138" s="1135">
        <f t="shared" si="89"/>
        <v>0</v>
      </c>
      <c r="J138" s="1046">
        <f t="shared" si="110"/>
        <v>0</v>
      </c>
      <c r="K138" s="1047">
        <f t="shared" si="110"/>
        <v>0</v>
      </c>
      <c r="L138" s="1048">
        <f t="shared" si="110"/>
        <v>0</v>
      </c>
      <c r="M138" s="1049">
        <f t="shared" si="110"/>
        <v>0</v>
      </c>
      <c r="N138" s="1212">
        <f t="shared" si="91"/>
        <v>0</v>
      </c>
      <c r="O138" s="1213">
        <f t="shared" si="111"/>
        <v>0</v>
      </c>
      <c r="P138" s="1214">
        <f t="shared" si="111"/>
        <v>0</v>
      </c>
      <c r="Q138" s="1134">
        <f t="shared" si="111"/>
        <v>0</v>
      </c>
    </row>
    <row r="139" spans="2:18" x14ac:dyDescent="0.25">
      <c r="B139" s="1099" t="s">
        <v>163</v>
      </c>
      <c r="C139" s="1100" t="s">
        <v>609</v>
      </c>
      <c r="D139" s="1218">
        <f>SUM(D140:D142)</f>
        <v>1.1870164583333334</v>
      </c>
      <c r="E139" s="1077">
        <f t="shared" si="88"/>
        <v>0.37386425652094335</v>
      </c>
      <c r="F139" s="1078">
        <f>F140+F141+F142</f>
        <v>5.232819176809432E-2</v>
      </c>
      <c r="G139" s="1079">
        <f>G140+G141+G142</f>
        <v>4.8890048289887168E-2</v>
      </c>
      <c r="H139" s="1080">
        <f>H140+H141+H142</f>
        <v>0.27264601646296183</v>
      </c>
      <c r="I139" s="1081">
        <f t="shared" si="89"/>
        <v>0.69225436569238119</v>
      </c>
      <c r="J139" s="1078">
        <f t="shared" ref="J139:Q139" si="112">J140+J141+J142</f>
        <v>0.35881827023112989</v>
      </c>
      <c r="K139" s="1079">
        <f t="shared" si="112"/>
        <v>0.24909824323180266</v>
      </c>
      <c r="L139" s="1080">
        <f t="shared" si="112"/>
        <v>8.4337852229448645E-2</v>
      </c>
      <c r="M139" s="1082">
        <f t="shared" si="112"/>
        <v>5.9007857335752631E-2</v>
      </c>
      <c r="N139" s="1174">
        <f t="shared" si="91"/>
        <v>5.5463142942794766E-2</v>
      </c>
      <c r="O139" s="1222">
        <f t="shared" ref="O139:P139" si="113">SUM(O140:O142)</f>
        <v>5.5463142942794766E-2</v>
      </c>
      <c r="P139" s="1223">
        <f t="shared" si="113"/>
        <v>0</v>
      </c>
      <c r="Q139" s="1077">
        <f t="shared" si="112"/>
        <v>6.4268358414612918E-3</v>
      </c>
      <c r="R139" s="618"/>
    </row>
    <row r="140" spans="2:18" x14ac:dyDescent="0.25">
      <c r="B140" s="1101" t="s">
        <v>507</v>
      </c>
      <c r="C140" s="1102" t="s">
        <v>1368</v>
      </c>
      <c r="D140" s="1224">
        <v>0.74176666666666669</v>
      </c>
      <c r="E140" s="1134">
        <f t="shared" si="88"/>
        <v>0.23362779968083289</v>
      </c>
      <c r="F140" s="1046">
        <f t="shared" ref="F140:H142" si="114">IFERROR($D140*F161/100, 0)</f>
        <v>3.2699890644324554E-2</v>
      </c>
      <c r="G140" s="1047">
        <f t="shared" si="114"/>
        <v>3.0551394547705737E-2</v>
      </c>
      <c r="H140" s="1048">
        <f t="shared" si="114"/>
        <v>0.17037651448880259</v>
      </c>
      <c r="I140" s="1135">
        <f t="shared" si="89"/>
        <v>0.43258980085757892</v>
      </c>
      <c r="J140" s="1046">
        <f t="shared" ref="J140:M142" si="115">IFERROR($D140*J161/100, 0)</f>
        <v>0.22422556181078881</v>
      </c>
      <c r="K140" s="1047">
        <f t="shared" si="115"/>
        <v>0.15566150937284617</v>
      </c>
      <c r="L140" s="1048">
        <f t="shared" si="115"/>
        <v>5.2702729673943953E-2</v>
      </c>
      <c r="M140" s="1049">
        <f t="shared" si="115"/>
        <v>3.6874014118169963E-2</v>
      </c>
      <c r="N140" s="1212">
        <f t="shared" si="91"/>
        <v>3.4658921849574524E-2</v>
      </c>
      <c r="O140" s="1213">
        <f t="shared" ref="O140:Q142" si="116">IFERROR($D140*O161/100, 0)</f>
        <v>3.4658921849574524E-2</v>
      </c>
      <c r="P140" s="1214">
        <f t="shared" si="116"/>
        <v>0</v>
      </c>
      <c r="Q140" s="1134">
        <f t="shared" si="116"/>
        <v>4.0161301605102888E-3</v>
      </c>
    </row>
    <row r="141" spans="2:18" x14ac:dyDescent="0.25">
      <c r="B141" s="1084" t="s">
        <v>508</v>
      </c>
      <c r="C141" s="1102" t="s">
        <v>49</v>
      </c>
      <c r="D141" s="1224">
        <v>0.44524979166666662</v>
      </c>
      <c r="E141" s="1134">
        <f t="shared" si="88"/>
        <v>0.14023645684011041</v>
      </c>
      <c r="F141" s="1046">
        <f t="shared" si="114"/>
        <v>1.962830112376977E-2</v>
      </c>
      <c r="G141" s="1047">
        <f t="shared" si="114"/>
        <v>1.8338653742181431E-2</v>
      </c>
      <c r="H141" s="1048">
        <f t="shared" si="114"/>
        <v>0.10226950197415921</v>
      </c>
      <c r="I141" s="1135">
        <f t="shared" si="89"/>
        <v>0.25966456483480227</v>
      </c>
      <c r="J141" s="1046">
        <f t="shared" si="115"/>
        <v>0.13459270842034107</v>
      </c>
      <c r="K141" s="1047">
        <f t="shared" si="115"/>
        <v>9.3436733858956483E-2</v>
      </c>
      <c r="L141" s="1048">
        <f t="shared" si="115"/>
        <v>3.1635122555504686E-2</v>
      </c>
      <c r="M141" s="1049">
        <f t="shared" si="115"/>
        <v>2.2133843217582664E-2</v>
      </c>
      <c r="N141" s="1212">
        <f t="shared" si="91"/>
        <v>2.0804221093220242E-2</v>
      </c>
      <c r="O141" s="1213">
        <f t="shared" si="116"/>
        <v>2.0804221093220242E-2</v>
      </c>
      <c r="P141" s="1214">
        <f t="shared" si="116"/>
        <v>0</v>
      </c>
      <c r="Q141" s="1134">
        <f t="shared" si="116"/>
        <v>2.410705680951003E-3</v>
      </c>
    </row>
    <row r="142" spans="2:18" x14ac:dyDescent="0.25">
      <c r="B142" s="1149" t="s">
        <v>509</v>
      </c>
      <c r="C142" s="1102" t="s">
        <v>1369</v>
      </c>
      <c r="D142" s="1211">
        <v>0</v>
      </c>
      <c r="E142" s="1134">
        <f t="shared" si="88"/>
        <v>0</v>
      </c>
      <c r="F142" s="1046">
        <f t="shared" si="114"/>
        <v>0</v>
      </c>
      <c r="G142" s="1047">
        <f t="shared" si="114"/>
        <v>0</v>
      </c>
      <c r="H142" s="1048">
        <f t="shared" si="114"/>
        <v>0</v>
      </c>
      <c r="I142" s="1135">
        <f t="shared" si="89"/>
        <v>0</v>
      </c>
      <c r="J142" s="1046">
        <f t="shared" si="115"/>
        <v>0</v>
      </c>
      <c r="K142" s="1047">
        <f t="shared" si="115"/>
        <v>0</v>
      </c>
      <c r="L142" s="1048">
        <f t="shared" si="115"/>
        <v>0</v>
      </c>
      <c r="M142" s="1049">
        <f t="shared" si="115"/>
        <v>0</v>
      </c>
      <c r="N142" s="1212">
        <f t="shared" si="91"/>
        <v>0</v>
      </c>
      <c r="O142" s="1213">
        <f t="shared" si="116"/>
        <v>0</v>
      </c>
      <c r="P142" s="1214">
        <f t="shared" si="116"/>
        <v>0</v>
      </c>
      <c r="Q142" s="1134">
        <f t="shared" si="116"/>
        <v>0</v>
      </c>
    </row>
    <row r="143" spans="2:18" ht="74.25" customHeight="1" x14ac:dyDescent="0.25">
      <c r="B143" s="1011" t="s">
        <v>197</v>
      </c>
      <c r="C143" s="1018" t="s">
        <v>673</v>
      </c>
      <c r="D143" s="1225" t="s">
        <v>245</v>
      </c>
      <c r="E143" s="1014" t="s">
        <v>246</v>
      </c>
      <c r="F143" s="1015" t="s">
        <v>247</v>
      </c>
      <c r="G143" s="1016" t="s">
        <v>248</v>
      </c>
      <c r="H143" s="1017" t="s">
        <v>249</v>
      </c>
      <c r="I143" s="1018" t="s">
        <v>250</v>
      </c>
      <c r="J143" s="1015" t="s">
        <v>251</v>
      </c>
      <c r="K143" s="1016" t="s">
        <v>252</v>
      </c>
      <c r="L143" s="1019" t="s">
        <v>253</v>
      </c>
      <c r="M143" s="1020" t="s">
        <v>254</v>
      </c>
      <c r="N143" s="1021" t="s">
        <v>255</v>
      </c>
      <c r="O143" s="1022" t="s">
        <v>256</v>
      </c>
      <c r="P143" s="1022" t="s">
        <v>257</v>
      </c>
      <c r="Q143" s="1023" t="s">
        <v>1041</v>
      </c>
    </row>
    <row r="144" spans="2:18" x14ac:dyDescent="0.25">
      <c r="B144" s="1226" t="s">
        <v>199</v>
      </c>
      <c r="C144" s="1227" t="s">
        <v>674</v>
      </c>
      <c r="D144" s="1053">
        <f t="shared" ref="D144:D164" si="117">E144+I144+M144+N144+Q144</f>
        <v>99.999999999999986</v>
      </c>
      <c r="E144" s="1228">
        <f t="shared" ref="E144:E164" si="118">SUM(F144:H144)</f>
        <v>31.496130815732649</v>
      </c>
      <c r="F144" s="1161">
        <v>4.4083796311946104</v>
      </c>
      <c r="G144" s="1162">
        <v>4.1187338176028945</v>
      </c>
      <c r="H144" s="1163">
        <v>22.969017366935145</v>
      </c>
      <c r="I144" s="1160">
        <f t="shared" ref="I144:I164" si="119">SUM(J144:L144)</f>
        <v>58.318851506436737</v>
      </c>
      <c r="J144" s="1161">
        <v>30.228584255262952</v>
      </c>
      <c r="K144" s="1162">
        <v>20.985239209029725</v>
      </c>
      <c r="L144" s="1163">
        <v>7.1050280421440641</v>
      </c>
      <c r="M144" s="1164">
        <v>4.9711069228647773</v>
      </c>
      <c r="N144" s="1165">
        <f>SUM(O144:P144)</f>
        <v>4.6724830606535557</v>
      </c>
      <c r="O144" s="1162">
        <v>4.6724830606535557</v>
      </c>
      <c r="P144" s="1163">
        <v>0</v>
      </c>
      <c r="Q144" s="1166">
        <v>0.54142769431226645</v>
      </c>
      <c r="R144" s="33"/>
    </row>
    <row r="145" spans="2:17" x14ac:dyDescent="0.25">
      <c r="B145" s="1177" t="s">
        <v>201</v>
      </c>
      <c r="C145" s="1178" t="s">
        <v>675</v>
      </c>
      <c r="D145" s="1053">
        <f t="shared" si="117"/>
        <v>99.999999999999986</v>
      </c>
      <c r="E145" s="1229">
        <f t="shared" si="118"/>
        <v>31.496130815732649</v>
      </c>
      <c r="F145" s="1170">
        <v>4.4083796311946104</v>
      </c>
      <c r="G145" s="1171">
        <v>4.1187338176028945</v>
      </c>
      <c r="H145" s="1172">
        <v>22.969017366935145</v>
      </c>
      <c r="I145" s="1169">
        <f t="shared" si="119"/>
        <v>58.318851506436737</v>
      </c>
      <c r="J145" s="1170">
        <v>30.228584255262952</v>
      </c>
      <c r="K145" s="1171">
        <v>20.985239209029725</v>
      </c>
      <c r="L145" s="1172">
        <v>7.1050280421440641</v>
      </c>
      <c r="M145" s="1173">
        <v>4.9711069228647773</v>
      </c>
      <c r="N145" s="1174">
        <f t="shared" ref="N145:N163" si="120">SUM(O145:P145)</f>
        <v>4.6724830606535557</v>
      </c>
      <c r="O145" s="1171">
        <v>4.6724830606535557</v>
      </c>
      <c r="P145" s="1172">
        <v>0</v>
      </c>
      <c r="Q145" s="1175">
        <v>0.54142769431226645</v>
      </c>
    </row>
    <row r="146" spans="2:17" x14ac:dyDescent="0.25">
      <c r="B146" s="1177" t="s">
        <v>209</v>
      </c>
      <c r="C146" s="1178" t="s">
        <v>676</v>
      </c>
      <c r="D146" s="1053">
        <f t="shared" si="117"/>
        <v>99.999999999999986</v>
      </c>
      <c r="E146" s="1229">
        <f t="shared" si="118"/>
        <v>31.496130815732649</v>
      </c>
      <c r="F146" s="1170">
        <v>4.4083796311946104</v>
      </c>
      <c r="G146" s="1171">
        <v>4.1187338176028945</v>
      </c>
      <c r="H146" s="1172">
        <v>22.969017366935145</v>
      </c>
      <c r="I146" s="1169">
        <f t="shared" si="119"/>
        <v>58.318851506436737</v>
      </c>
      <c r="J146" s="1170">
        <v>30.228584255262952</v>
      </c>
      <c r="K146" s="1171">
        <v>20.985239209029725</v>
      </c>
      <c r="L146" s="1172">
        <v>7.1050280421440641</v>
      </c>
      <c r="M146" s="1173">
        <v>4.9711069228647773</v>
      </c>
      <c r="N146" s="1174">
        <f t="shared" si="120"/>
        <v>4.6724830606535557</v>
      </c>
      <c r="O146" s="1171">
        <v>4.6724830606535557</v>
      </c>
      <c r="P146" s="1172">
        <v>0</v>
      </c>
      <c r="Q146" s="1175">
        <v>0.54142769431226645</v>
      </c>
    </row>
    <row r="147" spans="2:17" x14ac:dyDescent="0.25">
      <c r="B147" s="1179" t="s">
        <v>677</v>
      </c>
      <c r="C147" s="1178" t="s">
        <v>1042</v>
      </c>
      <c r="D147" s="1053">
        <f t="shared" si="117"/>
        <v>99.999999999999986</v>
      </c>
      <c r="E147" s="1229">
        <f t="shared" si="118"/>
        <v>31.496130815732649</v>
      </c>
      <c r="F147" s="1170">
        <v>4.4083796311946104</v>
      </c>
      <c r="G147" s="1171">
        <v>4.1187338176028945</v>
      </c>
      <c r="H147" s="1172">
        <v>22.969017366935145</v>
      </c>
      <c r="I147" s="1169">
        <f t="shared" si="119"/>
        <v>58.318851506436737</v>
      </c>
      <c r="J147" s="1170">
        <v>30.228584255262952</v>
      </c>
      <c r="K147" s="1171">
        <v>20.985239209029725</v>
      </c>
      <c r="L147" s="1172">
        <v>7.1050280421440641</v>
      </c>
      <c r="M147" s="1173">
        <v>4.9711069228647773</v>
      </c>
      <c r="N147" s="1174">
        <f t="shared" si="120"/>
        <v>4.6724830606535557</v>
      </c>
      <c r="O147" s="1171">
        <v>4.6724830606535557</v>
      </c>
      <c r="P147" s="1172">
        <v>0</v>
      </c>
      <c r="Q147" s="1175">
        <v>0.54142769431226645</v>
      </c>
    </row>
    <row r="148" spans="2:17" x14ac:dyDescent="0.25">
      <c r="B148" s="1177" t="s">
        <v>679</v>
      </c>
      <c r="C148" s="1178" t="s">
        <v>680</v>
      </c>
      <c r="D148" s="1053">
        <f t="shared" si="117"/>
        <v>99.999999999999986</v>
      </c>
      <c r="E148" s="1229">
        <f t="shared" si="118"/>
        <v>31.496130815732649</v>
      </c>
      <c r="F148" s="1170">
        <v>4.4083796311946104</v>
      </c>
      <c r="G148" s="1171">
        <v>4.1187338176028945</v>
      </c>
      <c r="H148" s="1172">
        <v>22.969017366935145</v>
      </c>
      <c r="I148" s="1169">
        <f t="shared" si="119"/>
        <v>58.318851506436737</v>
      </c>
      <c r="J148" s="1170">
        <v>30.228584255262952</v>
      </c>
      <c r="K148" s="1171">
        <v>20.985239209029725</v>
      </c>
      <c r="L148" s="1172">
        <v>7.1050280421440641</v>
      </c>
      <c r="M148" s="1173">
        <v>4.9711069228647773</v>
      </c>
      <c r="N148" s="1174">
        <f t="shared" si="120"/>
        <v>4.6724830606535557</v>
      </c>
      <c r="O148" s="1171">
        <v>4.6724830606535557</v>
      </c>
      <c r="P148" s="1172">
        <v>0</v>
      </c>
      <c r="Q148" s="1175">
        <v>0.54142769431226645</v>
      </c>
    </row>
    <row r="149" spans="2:17" x14ac:dyDescent="0.25">
      <c r="B149" s="1177" t="s">
        <v>681</v>
      </c>
      <c r="C149" s="1178" t="s">
        <v>1043</v>
      </c>
      <c r="D149" s="1053">
        <f t="shared" si="117"/>
        <v>99.999999999999986</v>
      </c>
      <c r="E149" s="1229">
        <f t="shared" si="118"/>
        <v>31.496130815732649</v>
      </c>
      <c r="F149" s="1170">
        <v>4.4083796311946104</v>
      </c>
      <c r="G149" s="1171">
        <v>4.1187338176028945</v>
      </c>
      <c r="H149" s="1172">
        <v>22.969017366935145</v>
      </c>
      <c r="I149" s="1169">
        <f t="shared" si="119"/>
        <v>58.318851506436737</v>
      </c>
      <c r="J149" s="1170">
        <v>30.228584255262952</v>
      </c>
      <c r="K149" s="1171">
        <v>20.985239209029725</v>
      </c>
      <c r="L149" s="1172">
        <v>7.1050280421440641</v>
      </c>
      <c r="M149" s="1173">
        <v>4.9711069228647773</v>
      </c>
      <c r="N149" s="1174">
        <f t="shared" si="120"/>
        <v>4.6724830606535557</v>
      </c>
      <c r="O149" s="1171">
        <v>4.6724830606535557</v>
      </c>
      <c r="P149" s="1172">
        <v>0</v>
      </c>
      <c r="Q149" s="1175">
        <v>0.54142769431226645</v>
      </c>
    </row>
    <row r="150" spans="2:17" x14ac:dyDescent="0.25">
      <c r="B150" s="1177" t="s">
        <v>683</v>
      </c>
      <c r="C150" s="1230" t="s">
        <v>1044</v>
      </c>
      <c r="D150" s="1053">
        <f t="shared" si="117"/>
        <v>99.999999999999986</v>
      </c>
      <c r="E150" s="1229">
        <f t="shared" si="118"/>
        <v>31.496130815732649</v>
      </c>
      <c r="F150" s="1170">
        <v>4.4083796311946104</v>
      </c>
      <c r="G150" s="1171">
        <v>4.1187338176028945</v>
      </c>
      <c r="H150" s="1172">
        <v>22.969017366935145</v>
      </c>
      <c r="I150" s="1169">
        <f t="shared" si="119"/>
        <v>58.318851506436737</v>
      </c>
      <c r="J150" s="1170">
        <v>30.228584255262952</v>
      </c>
      <c r="K150" s="1171">
        <v>20.985239209029725</v>
      </c>
      <c r="L150" s="1172">
        <v>7.1050280421440641</v>
      </c>
      <c r="M150" s="1173">
        <v>4.9711069228647773</v>
      </c>
      <c r="N150" s="1174">
        <f t="shared" si="120"/>
        <v>4.6724830606535557</v>
      </c>
      <c r="O150" s="1171">
        <v>4.6724830606535557</v>
      </c>
      <c r="P150" s="1172">
        <v>0</v>
      </c>
      <c r="Q150" s="1175">
        <v>0.54142769431226645</v>
      </c>
    </row>
    <row r="151" spans="2:17" x14ac:dyDescent="0.25">
      <c r="B151" s="1177" t="s">
        <v>685</v>
      </c>
      <c r="C151" s="1230" t="s">
        <v>1045</v>
      </c>
      <c r="D151" s="1053">
        <f t="shared" si="117"/>
        <v>99.999999999999986</v>
      </c>
      <c r="E151" s="1229">
        <f t="shared" si="118"/>
        <v>31.496130815732649</v>
      </c>
      <c r="F151" s="1170">
        <v>4.4083796311946104</v>
      </c>
      <c r="G151" s="1171">
        <v>4.1187338176028945</v>
      </c>
      <c r="H151" s="1172">
        <v>22.969017366935145</v>
      </c>
      <c r="I151" s="1169">
        <f t="shared" si="119"/>
        <v>58.318851506436737</v>
      </c>
      <c r="J151" s="1170">
        <v>30.228584255262952</v>
      </c>
      <c r="K151" s="1171">
        <v>20.985239209029725</v>
      </c>
      <c r="L151" s="1172">
        <v>7.1050280421440641</v>
      </c>
      <c r="M151" s="1173">
        <v>4.9711069228647773</v>
      </c>
      <c r="N151" s="1174">
        <f t="shared" si="120"/>
        <v>4.6724830606535557</v>
      </c>
      <c r="O151" s="1171">
        <v>4.6724830606535557</v>
      </c>
      <c r="P151" s="1172">
        <v>0</v>
      </c>
      <c r="Q151" s="1175">
        <v>0.54142769431226645</v>
      </c>
    </row>
    <row r="152" spans="2:17" x14ac:dyDescent="0.25">
      <c r="B152" s="1179" t="s">
        <v>687</v>
      </c>
      <c r="C152" s="1178" t="s">
        <v>1046</v>
      </c>
      <c r="D152" s="1053">
        <f t="shared" si="117"/>
        <v>99.999999999999986</v>
      </c>
      <c r="E152" s="1229">
        <f t="shared" si="118"/>
        <v>31.496130815732649</v>
      </c>
      <c r="F152" s="1170">
        <v>4.4083796311946104</v>
      </c>
      <c r="G152" s="1171">
        <v>4.1187338176028945</v>
      </c>
      <c r="H152" s="1172">
        <v>22.969017366935145</v>
      </c>
      <c r="I152" s="1169">
        <f t="shared" si="119"/>
        <v>58.318851506436737</v>
      </c>
      <c r="J152" s="1170">
        <v>30.228584255262952</v>
      </c>
      <c r="K152" s="1171">
        <v>20.985239209029725</v>
      </c>
      <c r="L152" s="1172">
        <v>7.1050280421440641</v>
      </c>
      <c r="M152" s="1173">
        <v>4.9711069228647773</v>
      </c>
      <c r="N152" s="1174">
        <f t="shared" si="120"/>
        <v>4.6724830606535557</v>
      </c>
      <c r="O152" s="1171">
        <v>4.6724830606535557</v>
      </c>
      <c r="P152" s="1172">
        <v>0</v>
      </c>
      <c r="Q152" s="1175">
        <v>0.54142769431226645</v>
      </c>
    </row>
    <row r="153" spans="2:17" x14ac:dyDescent="0.25">
      <c r="B153" s="1179" t="s">
        <v>689</v>
      </c>
      <c r="C153" s="1178" t="s">
        <v>690</v>
      </c>
      <c r="D153" s="1053">
        <f t="shared" si="117"/>
        <v>99.999999999999986</v>
      </c>
      <c r="E153" s="1229">
        <f t="shared" si="118"/>
        <v>31.496130815732649</v>
      </c>
      <c r="F153" s="1170">
        <v>4.4083796311946104</v>
      </c>
      <c r="G153" s="1171">
        <v>4.1187338176028945</v>
      </c>
      <c r="H153" s="1172">
        <v>22.969017366935145</v>
      </c>
      <c r="I153" s="1169">
        <f t="shared" si="119"/>
        <v>58.318851506436737</v>
      </c>
      <c r="J153" s="1170">
        <v>30.228584255262952</v>
      </c>
      <c r="K153" s="1171">
        <v>20.985239209029725</v>
      </c>
      <c r="L153" s="1172">
        <v>7.1050280421440641</v>
      </c>
      <c r="M153" s="1173">
        <v>4.9711069228647773</v>
      </c>
      <c r="N153" s="1174">
        <f t="shared" si="120"/>
        <v>4.6724830606535557</v>
      </c>
      <c r="O153" s="1171">
        <v>4.6724830606535557</v>
      </c>
      <c r="P153" s="1172">
        <v>0</v>
      </c>
      <c r="Q153" s="1175">
        <v>0.54142769431226645</v>
      </c>
    </row>
    <row r="154" spans="2:17" x14ac:dyDescent="0.25">
      <c r="B154" s="1179" t="s">
        <v>691</v>
      </c>
      <c r="C154" s="1178" t="s">
        <v>692</v>
      </c>
      <c r="D154" s="1053">
        <f t="shared" si="117"/>
        <v>99.999999999999986</v>
      </c>
      <c r="E154" s="1229">
        <f t="shared" si="118"/>
        <v>31.496130815732649</v>
      </c>
      <c r="F154" s="1170">
        <v>4.4083796311946104</v>
      </c>
      <c r="G154" s="1171">
        <v>4.1187338176028945</v>
      </c>
      <c r="H154" s="1172">
        <v>22.969017366935145</v>
      </c>
      <c r="I154" s="1169">
        <f t="shared" si="119"/>
        <v>58.318851506436737</v>
      </c>
      <c r="J154" s="1170">
        <v>30.228584255262952</v>
      </c>
      <c r="K154" s="1171">
        <v>20.985239209029725</v>
      </c>
      <c r="L154" s="1172">
        <v>7.1050280421440641</v>
      </c>
      <c r="M154" s="1173">
        <v>4.9711069228647773</v>
      </c>
      <c r="N154" s="1174">
        <f t="shared" si="120"/>
        <v>4.6724830606535557</v>
      </c>
      <c r="O154" s="1171">
        <v>4.6724830606535557</v>
      </c>
      <c r="P154" s="1172">
        <v>0</v>
      </c>
      <c r="Q154" s="1175">
        <v>0.54142769431226645</v>
      </c>
    </row>
    <row r="155" spans="2:17" x14ac:dyDescent="0.25">
      <c r="B155" s="1179" t="s">
        <v>693</v>
      </c>
      <c r="C155" s="1178" t="s">
        <v>694</v>
      </c>
      <c r="D155" s="1053">
        <f t="shared" si="117"/>
        <v>99.999999999999986</v>
      </c>
      <c r="E155" s="1229">
        <f t="shared" si="118"/>
        <v>31.496130815732649</v>
      </c>
      <c r="F155" s="1170">
        <v>4.4083796311946104</v>
      </c>
      <c r="G155" s="1171">
        <v>4.1187338176028945</v>
      </c>
      <c r="H155" s="1172">
        <v>22.969017366935145</v>
      </c>
      <c r="I155" s="1169">
        <f t="shared" si="119"/>
        <v>58.318851506436737</v>
      </c>
      <c r="J155" s="1170">
        <v>30.228584255262952</v>
      </c>
      <c r="K155" s="1171">
        <v>20.985239209029725</v>
      </c>
      <c r="L155" s="1172">
        <v>7.1050280421440641</v>
      </c>
      <c r="M155" s="1173">
        <v>4.9711069228647773</v>
      </c>
      <c r="N155" s="1174">
        <f t="shared" si="120"/>
        <v>4.6724830606535557</v>
      </c>
      <c r="O155" s="1171">
        <v>4.6724830606535557</v>
      </c>
      <c r="P155" s="1172">
        <v>0</v>
      </c>
      <c r="Q155" s="1175">
        <v>0.54142769431226645</v>
      </c>
    </row>
    <row r="156" spans="2:17" x14ac:dyDescent="0.25">
      <c r="B156" s="1177" t="s">
        <v>695</v>
      </c>
      <c r="C156" s="1178" t="s">
        <v>1047</v>
      </c>
      <c r="D156" s="1053">
        <f t="shared" si="117"/>
        <v>99.999999999999986</v>
      </c>
      <c r="E156" s="1229">
        <f t="shared" si="118"/>
        <v>31.496130815732649</v>
      </c>
      <c r="F156" s="1170">
        <v>4.4083796311946104</v>
      </c>
      <c r="G156" s="1171">
        <v>4.1187338176028945</v>
      </c>
      <c r="H156" s="1172">
        <v>22.969017366935145</v>
      </c>
      <c r="I156" s="1169">
        <f t="shared" si="119"/>
        <v>58.318851506436737</v>
      </c>
      <c r="J156" s="1170">
        <v>30.228584255262952</v>
      </c>
      <c r="K156" s="1171">
        <v>20.985239209029725</v>
      </c>
      <c r="L156" s="1172">
        <v>7.1050280421440641</v>
      </c>
      <c r="M156" s="1173">
        <v>4.9711069228647773</v>
      </c>
      <c r="N156" s="1174">
        <f t="shared" si="120"/>
        <v>4.6724830606535557</v>
      </c>
      <c r="O156" s="1171">
        <v>4.6724830606535557</v>
      </c>
      <c r="P156" s="1172">
        <v>0</v>
      </c>
      <c r="Q156" s="1175">
        <v>0.54142769431226645</v>
      </c>
    </row>
    <row r="157" spans="2:17" x14ac:dyDescent="0.25">
      <c r="B157" s="1179" t="s">
        <v>697</v>
      </c>
      <c r="C157" s="1178" t="s">
        <v>1048</v>
      </c>
      <c r="D157" s="1053">
        <f t="shared" si="117"/>
        <v>99.999999999999986</v>
      </c>
      <c r="E157" s="1229">
        <f t="shared" si="118"/>
        <v>31.496130815732649</v>
      </c>
      <c r="F157" s="1170">
        <v>4.4083796311946104</v>
      </c>
      <c r="G157" s="1171">
        <v>4.1187338176028945</v>
      </c>
      <c r="H157" s="1172">
        <v>22.969017366935145</v>
      </c>
      <c r="I157" s="1169">
        <f t="shared" si="119"/>
        <v>58.318851506436737</v>
      </c>
      <c r="J157" s="1170">
        <v>30.228584255262952</v>
      </c>
      <c r="K157" s="1171">
        <v>20.985239209029725</v>
      </c>
      <c r="L157" s="1172">
        <v>7.1050280421440641</v>
      </c>
      <c r="M157" s="1173">
        <v>4.9711069228647773</v>
      </c>
      <c r="N157" s="1174">
        <f t="shared" si="120"/>
        <v>4.6724830606535557</v>
      </c>
      <c r="O157" s="1171">
        <v>4.6724830606535557</v>
      </c>
      <c r="P157" s="1172">
        <v>0</v>
      </c>
      <c r="Q157" s="1175">
        <v>0.54142769431226645</v>
      </c>
    </row>
    <row r="158" spans="2:17" x14ac:dyDescent="0.25">
      <c r="B158" s="1179" t="s">
        <v>699</v>
      </c>
      <c r="C158" s="1178" t="s">
        <v>1049</v>
      </c>
      <c r="D158" s="1053">
        <f t="shared" si="117"/>
        <v>99.999999999999986</v>
      </c>
      <c r="E158" s="1229">
        <f t="shared" si="118"/>
        <v>31.496130815732649</v>
      </c>
      <c r="F158" s="1170">
        <v>4.4083796311946104</v>
      </c>
      <c r="G158" s="1171">
        <v>4.1187338176028945</v>
      </c>
      <c r="H158" s="1172">
        <v>22.969017366935145</v>
      </c>
      <c r="I158" s="1169">
        <f t="shared" si="119"/>
        <v>58.318851506436737</v>
      </c>
      <c r="J158" s="1170">
        <v>30.228584255262952</v>
      </c>
      <c r="K158" s="1171">
        <v>20.985239209029725</v>
      </c>
      <c r="L158" s="1172">
        <v>7.1050280421440641</v>
      </c>
      <c r="M158" s="1173">
        <v>4.9711069228647773</v>
      </c>
      <c r="N158" s="1174">
        <f t="shared" si="120"/>
        <v>4.6724830606535557</v>
      </c>
      <c r="O158" s="1171">
        <v>4.6724830606535557</v>
      </c>
      <c r="P158" s="1172">
        <v>0</v>
      </c>
      <c r="Q158" s="1175">
        <v>0.54142769431226645</v>
      </c>
    </row>
    <row r="159" spans="2:17" x14ac:dyDescent="0.25">
      <c r="B159" s="1180" t="s">
        <v>701</v>
      </c>
      <c r="C159" s="1178" t="s">
        <v>702</v>
      </c>
      <c r="D159" s="1053">
        <f t="shared" si="117"/>
        <v>99.999999999999986</v>
      </c>
      <c r="E159" s="1229">
        <f t="shared" si="118"/>
        <v>31.496130815732649</v>
      </c>
      <c r="F159" s="1170">
        <v>4.4083796311946104</v>
      </c>
      <c r="G159" s="1171">
        <v>4.1187338176028945</v>
      </c>
      <c r="H159" s="1172">
        <v>22.969017366935145</v>
      </c>
      <c r="I159" s="1169">
        <f t="shared" si="119"/>
        <v>58.318851506436737</v>
      </c>
      <c r="J159" s="1170">
        <v>30.228584255262952</v>
      </c>
      <c r="K159" s="1171">
        <v>20.985239209029725</v>
      </c>
      <c r="L159" s="1172">
        <v>7.1050280421440641</v>
      </c>
      <c r="M159" s="1173">
        <v>4.9711069228647773</v>
      </c>
      <c r="N159" s="1174">
        <f t="shared" si="120"/>
        <v>4.6724830606535557</v>
      </c>
      <c r="O159" s="1171">
        <v>4.6724830606535557</v>
      </c>
      <c r="P159" s="1172">
        <v>0</v>
      </c>
      <c r="Q159" s="1175">
        <v>0.54142769431226645</v>
      </c>
    </row>
    <row r="160" spans="2:17" x14ac:dyDescent="0.25">
      <c r="B160" s="1180" t="s">
        <v>703</v>
      </c>
      <c r="C160" s="1178" t="s">
        <v>704</v>
      </c>
      <c r="D160" s="1053">
        <f t="shared" si="117"/>
        <v>99.999999999999986</v>
      </c>
      <c r="E160" s="1229">
        <f t="shared" si="118"/>
        <v>31.496130815732649</v>
      </c>
      <c r="F160" s="1170">
        <v>4.4083796311946104</v>
      </c>
      <c r="G160" s="1171">
        <v>4.1187338176028945</v>
      </c>
      <c r="H160" s="1172">
        <v>22.969017366935145</v>
      </c>
      <c r="I160" s="1169">
        <f t="shared" si="119"/>
        <v>58.318851506436737</v>
      </c>
      <c r="J160" s="1170">
        <v>30.228584255262952</v>
      </c>
      <c r="K160" s="1171">
        <v>20.985239209029725</v>
      </c>
      <c r="L160" s="1172">
        <v>7.1050280421440641</v>
      </c>
      <c r="M160" s="1173">
        <v>4.9711069228647773</v>
      </c>
      <c r="N160" s="1174">
        <f t="shared" si="120"/>
        <v>4.6724830606535557</v>
      </c>
      <c r="O160" s="1171">
        <v>4.6724830606535557</v>
      </c>
      <c r="P160" s="1172">
        <v>0</v>
      </c>
      <c r="Q160" s="1175">
        <v>0.54142769431226645</v>
      </c>
    </row>
    <row r="161" spans="2:17" x14ac:dyDescent="0.25">
      <c r="B161" s="1231" t="s">
        <v>705</v>
      </c>
      <c r="C161" s="1168" t="s">
        <v>706</v>
      </c>
      <c r="D161" s="1036">
        <f t="shared" si="117"/>
        <v>99.999999999999986</v>
      </c>
      <c r="E161" s="1169">
        <f t="shared" si="118"/>
        <v>31.496130815732649</v>
      </c>
      <c r="F161" s="1170">
        <v>4.4083796311946104</v>
      </c>
      <c r="G161" s="1171">
        <v>4.1187338176028945</v>
      </c>
      <c r="H161" s="1172">
        <v>22.969017366935145</v>
      </c>
      <c r="I161" s="1169">
        <f t="shared" si="119"/>
        <v>58.318851506436737</v>
      </c>
      <c r="J161" s="1170">
        <v>30.228584255262952</v>
      </c>
      <c r="K161" s="1171">
        <v>20.985239209029725</v>
      </c>
      <c r="L161" s="1172">
        <v>7.1050280421440641</v>
      </c>
      <c r="M161" s="1173">
        <v>4.9711069228647773</v>
      </c>
      <c r="N161" s="1174">
        <f t="shared" si="120"/>
        <v>4.6724830606535557</v>
      </c>
      <c r="O161" s="1171">
        <v>4.6724830606535557</v>
      </c>
      <c r="P161" s="1172">
        <v>0</v>
      </c>
      <c r="Q161" s="1175">
        <v>0.54142769431226645</v>
      </c>
    </row>
    <row r="162" spans="2:17" x14ac:dyDescent="0.25">
      <c r="B162" s="1232" t="s">
        <v>707</v>
      </c>
      <c r="C162" s="1233" t="s">
        <v>708</v>
      </c>
      <c r="D162" s="1036">
        <f t="shared" si="117"/>
        <v>99.999999999999986</v>
      </c>
      <c r="E162" s="1184">
        <f t="shared" si="118"/>
        <v>31.496130815732649</v>
      </c>
      <c r="F162" s="1185">
        <v>4.4083796311946104</v>
      </c>
      <c r="G162" s="1186">
        <v>4.1187338176028945</v>
      </c>
      <c r="H162" s="1187">
        <v>22.969017366935145</v>
      </c>
      <c r="I162" s="1184">
        <f t="shared" si="119"/>
        <v>58.318851506436737</v>
      </c>
      <c r="J162" s="1185">
        <v>30.228584255262952</v>
      </c>
      <c r="K162" s="1186">
        <v>20.985239209029725</v>
      </c>
      <c r="L162" s="1187">
        <v>7.1050280421440641</v>
      </c>
      <c r="M162" s="1188">
        <v>4.9711069228647773</v>
      </c>
      <c r="N162" s="1189">
        <f t="shared" si="120"/>
        <v>4.6724830606535557</v>
      </c>
      <c r="O162" s="1186">
        <v>4.6724830606535557</v>
      </c>
      <c r="P162" s="1187">
        <v>0</v>
      </c>
      <c r="Q162" s="1190">
        <v>0.54142769431226645</v>
      </c>
    </row>
    <row r="163" spans="2:17" x14ac:dyDescent="0.25">
      <c r="B163" s="1234" t="s">
        <v>709</v>
      </c>
      <c r="C163" s="1235" t="s">
        <v>710</v>
      </c>
      <c r="D163" s="1236">
        <f t="shared" si="117"/>
        <v>99.999999999999986</v>
      </c>
      <c r="E163" s="1237">
        <f t="shared" si="118"/>
        <v>31.496130815732649</v>
      </c>
      <c r="F163" s="1238">
        <v>4.4083796311946104</v>
      </c>
      <c r="G163" s="1239">
        <v>4.1187338176028945</v>
      </c>
      <c r="H163" s="1240">
        <v>22.969017366935145</v>
      </c>
      <c r="I163" s="1237">
        <f t="shared" si="119"/>
        <v>58.318851506436737</v>
      </c>
      <c r="J163" s="1238">
        <v>30.228584255262952</v>
      </c>
      <c r="K163" s="1239">
        <v>20.985239209029725</v>
      </c>
      <c r="L163" s="1240">
        <v>7.1050280421440641</v>
      </c>
      <c r="M163" s="1241">
        <v>4.9711069228647773</v>
      </c>
      <c r="N163" s="1242">
        <f t="shared" si="120"/>
        <v>4.6724830606535557</v>
      </c>
      <c r="O163" s="1239">
        <v>4.6724830606535557</v>
      </c>
      <c r="P163" s="1240">
        <v>0</v>
      </c>
      <c r="Q163" s="1243">
        <v>0.54142769431226645</v>
      </c>
    </row>
    <row r="164" spans="2:17" ht="25.5" x14ac:dyDescent="0.25">
      <c r="B164" s="1244" t="s">
        <v>211</v>
      </c>
      <c r="C164" s="1018" t="s">
        <v>711</v>
      </c>
      <c r="D164" s="1245">
        <f t="shared" si="117"/>
        <v>99.999999999999986</v>
      </c>
      <c r="E164" s="1246">
        <f t="shared" si="118"/>
        <v>31.496130815732649</v>
      </c>
      <c r="F164" s="1247">
        <f>IFERROR(F116/$D$116*100, 0)</f>
        <v>4.4083796311946104</v>
      </c>
      <c r="G164" s="1248">
        <f>IFERROR(G116/$D$116*100, 0)</f>
        <v>4.1187338176028954</v>
      </c>
      <c r="H164" s="1249">
        <f>IFERROR(H116/$D$116*100, 0)</f>
        <v>22.969017366935145</v>
      </c>
      <c r="I164" s="1250">
        <f t="shared" si="119"/>
        <v>58.318851506436737</v>
      </c>
      <c r="J164" s="1247">
        <f t="shared" ref="J164:Q164" si="121">IFERROR(J116/$D$116*100, 0)</f>
        <v>30.228584255262948</v>
      </c>
      <c r="K164" s="1248">
        <f t="shared" si="121"/>
        <v>20.985239209029725</v>
      </c>
      <c r="L164" s="1249">
        <f t="shared" si="121"/>
        <v>7.105028042144065</v>
      </c>
      <c r="M164" s="1250">
        <f t="shared" si="121"/>
        <v>4.9711069228647773</v>
      </c>
      <c r="N164" s="1250">
        <f>SUM(O164:P164)</f>
        <v>4.6724830606535557</v>
      </c>
      <c r="O164" s="1248">
        <f t="shared" si="121"/>
        <v>4.6724830606535557</v>
      </c>
      <c r="P164" s="1249">
        <f t="shared" si="121"/>
        <v>0</v>
      </c>
      <c r="Q164" s="1250">
        <f t="shared" si="121"/>
        <v>0.54142769431226656</v>
      </c>
    </row>
  </sheetData>
  <sheetProtection password="F757" sheet="1" objects="1" scenarios="1"/>
  <mergeCells count="1">
    <mergeCell ref="B8:Q8"/>
  </mergeCells>
  <pageMargins left="0.7" right="0.7" top="0.75" bottom="0.75" header="0.3" footer="0.3"/>
  <pageSetup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07"/>
  <sheetViews>
    <sheetView topLeftCell="A77" workbookViewId="0">
      <selection activeCell="G106" sqref="G106"/>
    </sheetView>
  </sheetViews>
  <sheetFormatPr defaultColWidth="9.140625" defaultRowHeight="15" x14ac:dyDescent="0.25"/>
  <cols>
    <col min="1" max="1" width="9.140625" style="514"/>
    <col min="2" max="2" width="10.42578125" style="514" customWidth="1"/>
    <col min="3" max="3" width="89.7109375" style="514" customWidth="1"/>
    <col min="4" max="4" width="16" style="514" customWidth="1"/>
    <col min="5" max="5" width="22.140625" style="514" customWidth="1"/>
    <col min="6" max="6" width="34.28515625" style="514" customWidth="1"/>
    <col min="7" max="7" width="14.85546875" style="514" customWidth="1"/>
    <col min="8" max="16384" width="9.140625" style="514"/>
  </cols>
  <sheetData>
    <row r="1" spans="1:7" x14ac:dyDescent="0.25">
      <c r="A1" s="516" t="s">
        <v>0</v>
      </c>
      <c r="B1" s="517"/>
      <c r="C1" s="517"/>
      <c r="D1" s="517"/>
      <c r="E1" s="517"/>
      <c r="F1" s="517"/>
      <c r="G1" s="517"/>
    </row>
    <row r="2" spans="1:7" x14ac:dyDescent="0.25">
      <c r="A2" s="516" t="s">
        <v>1</v>
      </c>
      <c r="B2" s="517"/>
      <c r="C2" s="517"/>
      <c r="D2" s="517"/>
      <c r="E2" s="517"/>
      <c r="F2" s="517"/>
      <c r="G2" s="517"/>
    </row>
    <row r="3" spans="1:7" x14ac:dyDescent="0.25">
      <c r="A3" s="517"/>
      <c r="B3" s="517"/>
      <c r="C3" s="517"/>
      <c r="D3" s="517"/>
      <c r="E3" s="517"/>
      <c r="F3" s="517"/>
      <c r="G3" s="517"/>
    </row>
    <row r="4" spans="1:7" x14ac:dyDescent="0.25">
      <c r="A4" s="517"/>
      <c r="B4" s="517"/>
      <c r="C4" s="517"/>
      <c r="D4" s="517"/>
      <c r="E4" s="517"/>
      <c r="F4" s="517"/>
      <c r="G4" s="517"/>
    </row>
    <row r="5" spans="1:7" x14ac:dyDescent="0.25">
      <c r="A5" s="519" t="s">
        <v>859</v>
      </c>
      <c r="B5" s="517"/>
      <c r="C5" s="517"/>
      <c r="D5" s="517"/>
      <c r="E5" s="517"/>
      <c r="F5" s="517"/>
      <c r="G5" s="517"/>
    </row>
    <row r="6" spans="1:7" x14ac:dyDescent="0.25">
      <c r="A6" s="517"/>
      <c r="B6" s="517"/>
      <c r="C6" s="517"/>
      <c r="D6" s="517"/>
      <c r="E6" s="517"/>
      <c r="F6" s="517"/>
      <c r="G6" s="517"/>
    </row>
    <row r="8" spans="1:7" ht="27" customHeight="1" x14ac:dyDescent="0.25">
      <c r="B8" s="1468" t="s">
        <v>860</v>
      </c>
      <c r="C8" s="1468"/>
      <c r="D8" s="1468"/>
      <c r="E8" s="1468"/>
    </row>
    <row r="9" spans="1:7" x14ac:dyDescent="0.25">
      <c r="B9" s="736" t="s">
        <v>4</v>
      </c>
      <c r="C9" s="784" t="s">
        <v>861</v>
      </c>
      <c r="D9" s="844" t="s">
        <v>715</v>
      </c>
      <c r="E9" s="740" t="s">
        <v>65</v>
      </c>
      <c r="F9" s="845"/>
      <c r="G9" s="741"/>
    </row>
    <row r="10" spans="1:7" ht="16.5" customHeight="1" x14ac:dyDescent="0.25">
      <c r="B10" s="846"/>
      <c r="C10" s="847" t="s">
        <v>862</v>
      </c>
      <c r="D10" s="848"/>
      <c r="E10" s="849"/>
      <c r="F10" s="845"/>
      <c r="G10" s="741"/>
    </row>
    <row r="11" spans="1:7" ht="15.75" x14ac:dyDescent="0.25">
      <c r="B11" s="850">
        <v>1</v>
      </c>
      <c r="C11" s="851" t="s">
        <v>863</v>
      </c>
      <c r="D11" s="852" t="s">
        <v>864</v>
      </c>
      <c r="E11" s="853">
        <v>1855.67598</v>
      </c>
      <c r="F11" s="854"/>
      <c r="G11" s="741"/>
    </row>
    <row r="12" spans="1:7" ht="15.75" x14ac:dyDescent="0.25">
      <c r="B12" s="855">
        <v>2</v>
      </c>
      <c r="C12" s="856" t="s">
        <v>865</v>
      </c>
      <c r="D12" s="857" t="s">
        <v>864</v>
      </c>
      <c r="E12" s="858">
        <v>1854.17498</v>
      </c>
      <c r="F12" s="845"/>
      <c r="G12" s="741"/>
    </row>
    <row r="13" spans="1:7" ht="15.75" x14ac:dyDescent="0.25">
      <c r="B13" s="859">
        <v>3</v>
      </c>
      <c r="C13" s="860" t="s">
        <v>866</v>
      </c>
      <c r="D13" s="861" t="s">
        <v>864</v>
      </c>
      <c r="E13" s="862">
        <v>1759.4600800000001</v>
      </c>
      <c r="F13" s="845"/>
      <c r="G13" s="741"/>
    </row>
    <row r="14" spans="1:7" ht="15.75" x14ac:dyDescent="0.25">
      <c r="B14" s="863" t="s">
        <v>867</v>
      </c>
      <c r="C14" s="864" t="s">
        <v>868</v>
      </c>
      <c r="D14" s="865" t="s">
        <v>869</v>
      </c>
      <c r="E14" s="866">
        <f>$F$105+$G$105</f>
        <v>0</v>
      </c>
      <c r="F14" s="867"/>
      <c r="G14" s="741"/>
    </row>
    <row r="15" spans="1:7" x14ac:dyDescent="0.25">
      <c r="B15" s="868" t="s">
        <v>870</v>
      </c>
      <c r="C15" s="869" t="s">
        <v>871</v>
      </c>
      <c r="D15" s="870" t="s">
        <v>872</v>
      </c>
      <c r="E15" s="871">
        <v>0</v>
      </c>
      <c r="F15" s="867"/>
    </row>
    <row r="16" spans="1:7" x14ac:dyDescent="0.25">
      <c r="B16" s="872" t="s">
        <v>873</v>
      </c>
      <c r="C16" s="873" t="s">
        <v>777</v>
      </c>
      <c r="D16" s="874" t="s">
        <v>874</v>
      </c>
      <c r="E16" s="875">
        <v>0</v>
      </c>
      <c r="F16" s="867"/>
    </row>
    <row r="17" spans="2:7" ht="15.75" x14ac:dyDescent="0.25">
      <c r="B17" s="859" t="s">
        <v>875</v>
      </c>
      <c r="C17" s="876" t="s">
        <v>876</v>
      </c>
      <c r="D17" s="877" t="s">
        <v>869</v>
      </c>
      <c r="E17" s="878">
        <f>E18+E23+E25</f>
        <v>1480.2616600000001</v>
      </c>
      <c r="F17" s="845"/>
    </row>
    <row r="18" spans="2:7" ht="15.75" x14ac:dyDescent="0.25">
      <c r="B18" s="879" t="s">
        <v>877</v>
      </c>
      <c r="C18" s="880" t="s">
        <v>878</v>
      </c>
      <c r="D18" s="881" t="s">
        <v>864</v>
      </c>
      <c r="E18" s="882">
        <f>E19+E22</f>
        <v>856.21193000000005</v>
      </c>
      <c r="F18" s="867"/>
    </row>
    <row r="19" spans="2:7" ht="15.75" x14ac:dyDescent="0.25">
      <c r="B19" s="863" t="s">
        <v>879</v>
      </c>
      <c r="C19" s="864" t="s">
        <v>880</v>
      </c>
      <c r="D19" s="865" t="s">
        <v>869</v>
      </c>
      <c r="E19" s="883">
        <v>457.85665</v>
      </c>
      <c r="F19" s="884"/>
    </row>
    <row r="20" spans="2:7" x14ac:dyDescent="0.25">
      <c r="B20" s="885" t="s">
        <v>881</v>
      </c>
      <c r="C20" s="886" t="s">
        <v>882</v>
      </c>
      <c r="D20" s="887" t="s">
        <v>872</v>
      </c>
      <c r="E20" s="883"/>
      <c r="F20" s="884"/>
    </row>
    <row r="21" spans="2:7" x14ac:dyDescent="0.25">
      <c r="B21" s="885" t="s">
        <v>883</v>
      </c>
      <c r="C21" s="886" t="s">
        <v>871</v>
      </c>
      <c r="D21" s="887" t="s">
        <v>872</v>
      </c>
      <c r="E21" s="883">
        <v>0</v>
      </c>
      <c r="F21" s="888"/>
    </row>
    <row r="22" spans="2:7" ht="15.75" x14ac:dyDescent="0.25">
      <c r="B22" s="863" t="s">
        <v>884</v>
      </c>
      <c r="C22" s="864" t="s">
        <v>885</v>
      </c>
      <c r="D22" s="865" t="s">
        <v>869</v>
      </c>
      <c r="E22" s="883">
        <v>398.35528000000005</v>
      </c>
      <c r="F22" s="889"/>
    </row>
    <row r="23" spans="2:7" ht="15.75" x14ac:dyDescent="0.25">
      <c r="B23" s="879" t="s">
        <v>886</v>
      </c>
      <c r="C23" s="880" t="s">
        <v>887</v>
      </c>
      <c r="D23" s="881" t="s">
        <v>864</v>
      </c>
      <c r="E23" s="890">
        <v>624.04973000000007</v>
      </c>
      <c r="F23" s="867"/>
    </row>
    <row r="24" spans="2:7" ht="15.75" x14ac:dyDescent="0.25">
      <c r="B24" s="863" t="s">
        <v>888</v>
      </c>
      <c r="C24" s="864" t="s">
        <v>889</v>
      </c>
      <c r="D24" s="865" t="s">
        <v>869</v>
      </c>
      <c r="E24" s="883">
        <v>187.48195999999999</v>
      </c>
      <c r="F24" s="867"/>
    </row>
    <row r="25" spans="2:7" ht="15.75" x14ac:dyDescent="0.25">
      <c r="B25" s="855" t="s">
        <v>890</v>
      </c>
      <c r="C25" s="856" t="s">
        <v>891</v>
      </c>
      <c r="D25" s="857" t="s">
        <v>864</v>
      </c>
      <c r="E25" s="858">
        <v>0</v>
      </c>
    </row>
    <row r="26" spans="2:7" ht="15.75" x14ac:dyDescent="0.25">
      <c r="B26" s="891" t="s">
        <v>892</v>
      </c>
      <c r="C26" s="892" t="s">
        <v>893</v>
      </c>
      <c r="D26" s="893" t="s">
        <v>864</v>
      </c>
      <c r="E26" s="894">
        <v>1</v>
      </c>
      <c r="F26" s="867"/>
      <c r="G26" s="814"/>
    </row>
    <row r="27" spans="2:7" ht="15.75" x14ac:dyDescent="0.25">
      <c r="B27" s="895" t="s">
        <v>894</v>
      </c>
      <c r="C27" s="896" t="s">
        <v>895</v>
      </c>
      <c r="D27" s="897" t="s">
        <v>864</v>
      </c>
      <c r="E27" s="898">
        <f>E11-E17-E26</f>
        <v>374.41431999999986</v>
      </c>
      <c r="F27" s="845"/>
    </row>
    <row r="28" spans="2:7" ht="15.75" x14ac:dyDescent="0.25">
      <c r="B28" s="899" t="s">
        <v>896</v>
      </c>
      <c r="C28" s="864" t="s">
        <v>897</v>
      </c>
      <c r="D28" s="865" t="s">
        <v>869</v>
      </c>
      <c r="E28" s="900">
        <f>E11-E13</f>
        <v>96.21589999999992</v>
      </c>
      <c r="F28" s="741"/>
      <c r="G28" s="901"/>
    </row>
    <row r="29" spans="2:7" x14ac:dyDescent="0.25">
      <c r="B29" s="899" t="s">
        <v>898</v>
      </c>
      <c r="C29" s="864" t="s">
        <v>899</v>
      </c>
      <c r="D29" s="865" t="s">
        <v>874</v>
      </c>
      <c r="E29" s="900">
        <f>E13-E17-E26-E31</f>
        <v>736.05506999999989</v>
      </c>
      <c r="F29" s="741"/>
      <c r="G29" s="901"/>
    </row>
    <row r="30" spans="2:7" ht="15.75" x14ac:dyDescent="0.25">
      <c r="B30" s="863" t="s">
        <v>900</v>
      </c>
      <c r="C30" s="864" t="s">
        <v>901</v>
      </c>
      <c r="D30" s="865" t="s">
        <v>869</v>
      </c>
      <c r="E30" s="902">
        <f>$E$14-$E$19</f>
        <v>-457.85665</v>
      </c>
      <c r="F30" s="845"/>
    </row>
    <row r="31" spans="2:7" x14ac:dyDescent="0.25">
      <c r="B31" s="903" t="s">
        <v>902</v>
      </c>
      <c r="C31" s="886" t="s">
        <v>903</v>
      </c>
      <c r="D31" s="887" t="s">
        <v>872</v>
      </c>
      <c r="E31" s="904">
        <f>($E$14-$E$20)-($E$19-$E$20)</f>
        <v>-457.85665</v>
      </c>
      <c r="F31" s="845"/>
    </row>
    <row r="32" spans="2:7" x14ac:dyDescent="0.25">
      <c r="B32" s="903" t="s">
        <v>904</v>
      </c>
      <c r="C32" s="905" t="s">
        <v>905</v>
      </c>
      <c r="D32" s="906" t="s">
        <v>874</v>
      </c>
      <c r="E32" s="907">
        <f>E15-E21</f>
        <v>0</v>
      </c>
      <c r="F32" s="845"/>
    </row>
    <row r="33" spans="2:6" x14ac:dyDescent="0.25">
      <c r="B33" s="908"/>
      <c r="C33" s="847" t="s">
        <v>906</v>
      </c>
      <c r="D33" s="848"/>
      <c r="E33" s="849"/>
      <c r="F33" s="845"/>
    </row>
    <row r="34" spans="2:6" ht="15.75" x14ac:dyDescent="0.25">
      <c r="B34" s="859" t="s">
        <v>907</v>
      </c>
      <c r="C34" s="876" t="s">
        <v>908</v>
      </c>
      <c r="D34" s="865" t="s">
        <v>869</v>
      </c>
      <c r="E34" s="878">
        <f>E35+E36</f>
        <v>2806.5344955462178</v>
      </c>
      <c r="F34" s="845"/>
    </row>
    <row r="35" spans="2:6" ht="15.75" x14ac:dyDescent="0.25">
      <c r="B35" s="863" t="s">
        <v>909</v>
      </c>
      <c r="C35" s="864" t="s">
        <v>910</v>
      </c>
      <c r="D35" s="865" t="s">
        <v>869</v>
      </c>
      <c r="E35" s="909">
        <v>2805.2806299999993</v>
      </c>
      <c r="F35" s="741"/>
    </row>
    <row r="36" spans="2:6" ht="15.75" x14ac:dyDescent="0.25">
      <c r="B36" s="863" t="s">
        <v>911</v>
      </c>
      <c r="C36" s="910" t="s">
        <v>912</v>
      </c>
      <c r="D36" s="865" t="s">
        <v>869</v>
      </c>
      <c r="E36" s="909">
        <v>1.25386554621849</v>
      </c>
      <c r="F36" s="741"/>
    </row>
    <row r="37" spans="2:6" ht="25.5" x14ac:dyDescent="0.25">
      <c r="B37" s="911" t="s">
        <v>913</v>
      </c>
      <c r="C37" s="912" t="s">
        <v>914</v>
      </c>
      <c r="D37" s="913" t="s">
        <v>915</v>
      </c>
      <c r="E37" s="914">
        <v>2696.1557647058826</v>
      </c>
      <c r="F37" s="915"/>
    </row>
    <row r="38" spans="2:6" ht="25.5" x14ac:dyDescent="0.25">
      <c r="B38" s="916" t="s">
        <v>916</v>
      </c>
      <c r="C38" s="917" t="s">
        <v>917</v>
      </c>
      <c r="D38" s="918" t="s">
        <v>918</v>
      </c>
      <c r="E38" s="919">
        <v>1082.0302215686274</v>
      </c>
      <c r="F38" s="915"/>
    </row>
    <row r="39" spans="2:6" ht="17.25" x14ac:dyDescent="0.25">
      <c r="B39" s="891" t="s">
        <v>919</v>
      </c>
      <c r="C39" s="892" t="s">
        <v>920</v>
      </c>
      <c r="D39" s="913" t="s">
        <v>915</v>
      </c>
      <c r="E39" s="894">
        <v>3156.6153299999996</v>
      </c>
      <c r="F39" s="845"/>
    </row>
    <row r="40" spans="2:6" ht="15.75" x14ac:dyDescent="0.25">
      <c r="B40" s="920" t="s">
        <v>921</v>
      </c>
      <c r="C40" s="921" t="s">
        <v>922</v>
      </c>
      <c r="D40" s="861" t="s">
        <v>864</v>
      </c>
      <c r="E40" s="922">
        <v>0.35099999999999998</v>
      </c>
      <c r="F40" s="923"/>
    </row>
    <row r="41" spans="2:6" ht="15.75" x14ac:dyDescent="0.25">
      <c r="B41" s="1496" t="s">
        <v>923</v>
      </c>
      <c r="C41" s="924" t="s">
        <v>924</v>
      </c>
      <c r="D41" s="925" t="s">
        <v>864</v>
      </c>
      <c r="E41" s="926">
        <f>E43+E49+E52</f>
        <v>1940.6344899999999</v>
      </c>
      <c r="F41" s="741"/>
    </row>
    <row r="42" spans="2:6" ht="15.75" x14ac:dyDescent="0.25">
      <c r="B42" s="1497"/>
      <c r="C42" s="924" t="s">
        <v>925</v>
      </c>
      <c r="D42" s="925" t="s">
        <v>864</v>
      </c>
      <c r="E42" s="926">
        <f>$E$44+$E$47+$E$50+$E$52</f>
        <v>2291.9691899999998</v>
      </c>
      <c r="F42" s="741"/>
    </row>
    <row r="43" spans="2:6" x14ac:dyDescent="0.25">
      <c r="B43" s="927" t="s">
        <v>926</v>
      </c>
      <c r="C43" s="876" t="s">
        <v>927</v>
      </c>
      <c r="D43" s="861" t="s">
        <v>874</v>
      </c>
      <c r="E43" s="878">
        <f>E44+E46</f>
        <v>757.37944999999991</v>
      </c>
      <c r="F43" s="867"/>
    </row>
    <row r="44" spans="2:6" x14ac:dyDescent="0.25">
      <c r="B44" s="928" t="s">
        <v>928</v>
      </c>
      <c r="C44" s="864" t="s">
        <v>929</v>
      </c>
      <c r="D44" s="865" t="s">
        <v>874</v>
      </c>
      <c r="E44" s="909">
        <v>450.53138000000001</v>
      </c>
      <c r="F44" s="741"/>
    </row>
    <row r="45" spans="2:6" x14ac:dyDescent="0.25">
      <c r="B45" s="929" t="s">
        <v>930</v>
      </c>
      <c r="C45" s="886" t="s">
        <v>931</v>
      </c>
      <c r="D45" s="865" t="s">
        <v>874</v>
      </c>
      <c r="E45" s="883">
        <v>0</v>
      </c>
      <c r="F45" s="888"/>
    </row>
    <row r="46" spans="2:6" x14ac:dyDescent="0.25">
      <c r="B46" s="930" t="s">
        <v>932</v>
      </c>
      <c r="C46" s="931" t="s">
        <v>933</v>
      </c>
      <c r="D46" s="932" t="s">
        <v>874</v>
      </c>
      <c r="E46" s="871">
        <v>306.84806999999995</v>
      </c>
      <c r="F46" s="888"/>
    </row>
    <row r="47" spans="2:6" x14ac:dyDescent="0.25">
      <c r="B47" s="933" t="s">
        <v>934</v>
      </c>
      <c r="C47" s="934" t="s">
        <v>935</v>
      </c>
      <c r="D47" s="932" t="s">
        <v>874</v>
      </c>
      <c r="E47" s="871">
        <v>306.84806999999995</v>
      </c>
      <c r="F47" s="888"/>
    </row>
    <row r="48" spans="2:6" x14ac:dyDescent="0.25">
      <c r="B48" s="933" t="s">
        <v>936</v>
      </c>
      <c r="C48" s="934" t="s">
        <v>937</v>
      </c>
      <c r="D48" s="932" t="s">
        <v>874</v>
      </c>
      <c r="E48" s="871">
        <v>306.84806999999995</v>
      </c>
      <c r="F48" s="889"/>
    </row>
    <row r="49" spans="2:6" ht="15.75" x14ac:dyDescent="0.25">
      <c r="B49" s="859" t="s">
        <v>938</v>
      </c>
      <c r="C49" s="876" t="s">
        <v>939</v>
      </c>
      <c r="D49" s="861" t="s">
        <v>864</v>
      </c>
      <c r="E49" s="862">
        <v>1183.25504</v>
      </c>
      <c r="F49" s="867"/>
    </row>
    <row r="50" spans="2:6" x14ac:dyDescent="0.25">
      <c r="B50" s="863" t="s">
        <v>940</v>
      </c>
      <c r="C50" s="935" t="s">
        <v>941</v>
      </c>
      <c r="D50" s="887" t="s">
        <v>872</v>
      </c>
      <c r="E50" s="909">
        <v>1534.5897400000001</v>
      </c>
      <c r="F50" s="741"/>
    </row>
    <row r="51" spans="2:6" x14ac:dyDescent="0.25">
      <c r="B51" s="936" t="s">
        <v>942</v>
      </c>
      <c r="C51" s="937" t="s">
        <v>943</v>
      </c>
      <c r="D51" s="870" t="s">
        <v>872</v>
      </c>
      <c r="E51" s="938">
        <v>1534.5897400000001</v>
      </c>
      <c r="F51" s="741"/>
    </row>
    <row r="52" spans="2:6" ht="15.75" x14ac:dyDescent="0.25">
      <c r="B52" s="891" t="s">
        <v>944</v>
      </c>
      <c r="C52" s="892" t="s">
        <v>945</v>
      </c>
      <c r="D52" s="893" t="s">
        <v>864</v>
      </c>
      <c r="E52" s="894">
        <v>0</v>
      </c>
      <c r="F52" s="867"/>
    </row>
    <row r="53" spans="2:6" ht="15.75" x14ac:dyDescent="0.25">
      <c r="B53" s="859" t="s">
        <v>946</v>
      </c>
      <c r="C53" s="876" t="s">
        <v>947</v>
      </c>
      <c r="D53" s="897" t="s">
        <v>864</v>
      </c>
      <c r="E53" s="878">
        <f>E34-E41</f>
        <v>865.90000554621793</v>
      </c>
      <c r="F53" s="888"/>
    </row>
    <row r="54" spans="2:6" ht="15.75" x14ac:dyDescent="0.25">
      <c r="B54" s="863" t="s">
        <v>948</v>
      </c>
      <c r="C54" s="864" t="s">
        <v>949</v>
      </c>
      <c r="D54" s="865" t="s">
        <v>869</v>
      </c>
      <c r="E54" s="939">
        <f>E53-E55</f>
        <v>865.90000554621793</v>
      </c>
      <c r="F54" s="867"/>
    </row>
    <row r="55" spans="2:6" ht="15.75" x14ac:dyDescent="0.25">
      <c r="B55" s="863" t="s">
        <v>950</v>
      </c>
      <c r="C55" s="864" t="s">
        <v>951</v>
      </c>
      <c r="D55" s="865" t="s">
        <v>869</v>
      </c>
      <c r="E55" s="939">
        <f>(E44/(100-E71)*100)-E44</f>
        <v>0</v>
      </c>
      <c r="F55" s="867"/>
    </row>
    <row r="56" spans="2:6" x14ac:dyDescent="0.25">
      <c r="B56" s="868" t="s">
        <v>952</v>
      </c>
      <c r="C56" s="940" t="s">
        <v>953</v>
      </c>
      <c r="D56" s="870" t="s">
        <v>872</v>
      </c>
      <c r="E56" s="941">
        <v>0</v>
      </c>
      <c r="F56" s="867"/>
    </row>
    <row r="57" spans="2:6" x14ac:dyDescent="0.25">
      <c r="B57" s="908"/>
      <c r="C57" s="847" t="s">
        <v>954</v>
      </c>
      <c r="D57" s="848"/>
      <c r="E57" s="849"/>
      <c r="F57" s="867"/>
    </row>
    <row r="58" spans="2:6" ht="15.75" x14ac:dyDescent="0.25">
      <c r="B58" s="859" t="s">
        <v>955</v>
      </c>
      <c r="C58" s="942" t="s">
        <v>956</v>
      </c>
      <c r="D58" s="861" t="s">
        <v>864</v>
      </c>
      <c r="E58" s="878">
        <f>SUM(E59:E60)</f>
        <v>1583.9138599999999</v>
      </c>
    </row>
    <row r="59" spans="2:6" ht="15.75" x14ac:dyDescent="0.25">
      <c r="B59" s="943" t="s">
        <v>957</v>
      </c>
      <c r="C59" s="944" t="s">
        <v>958</v>
      </c>
      <c r="D59" s="865" t="s">
        <v>869</v>
      </c>
      <c r="E59" s="945">
        <v>0</v>
      </c>
    </row>
    <row r="60" spans="2:6" ht="15.75" x14ac:dyDescent="0.25">
      <c r="B60" s="946" t="s">
        <v>959</v>
      </c>
      <c r="C60" s="947" t="s">
        <v>960</v>
      </c>
      <c r="D60" s="932" t="s">
        <v>869</v>
      </c>
      <c r="E60" s="948">
        <v>1583.9138599999999</v>
      </c>
      <c r="F60" s="923"/>
    </row>
    <row r="61" spans="2:6" ht="15.75" x14ac:dyDescent="0.25">
      <c r="B61" s="891" t="s">
        <v>961</v>
      </c>
      <c r="C61" s="892" t="s">
        <v>962</v>
      </c>
      <c r="D61" s="893" t="s">
        <v>864</v>
      </c>
      <c r="E61" s="894">
        <v>0</v>
      </c>
    </row>
    <row r="62" spans="2:6" ht="15.75" x14ac:dyDescent="0.25">
      <c r="B62" s="859" t="s">
        <v>963</v>
      </c>
      <c r="C62" s="876" t="s">
        <v>964</v>
      </c>
      <c r="D62" s="861" t="s">
        <v>864</v>
      </c>
      <c r="E62" s="862">
        <v>1583.9138599999999</v>
      </c>
    </row>
    <row r="63" spans="2:6" ht="15.75" x14ac:dyDescent="0.25">
      <c r="B63" s="936" t="s">
        <v>965</v>
      </c>
      <c r="C63" s="944" t="s">
        <v>958</v>
      </c>
      <c r="D63" s="865" t="s">
        <v>869</v>
      </c>
      <c r="E63" s="858">
        <v>0</v>
      </c>
    </row>
    <row r="64" spans="2:6" ht="15.75" x14ac:dyDescent="0.25">
      <c r="B64" s="936" t="s">
        <v>966</v>
      </c>
      <c r="C64" s="947" t="s">
        <v>960</v>
      </c>
      <c r="D64" s="932" t="s">
        <v>869</v>
      </c>
      <c r="E64" s="938">
        <v>1583.9138599999999</v>
      </c>
    </row>
    <row r="65" spans="1:5" ht="15.75" x14ac:dyDescent="0.25">
      <c r="B65" s="949" t="s">
        <v>967</v>
      </c>
      <c r="C65" s="950" t="s">
        <v>968</v>
      </c>
      <c r="D65" s="951" t="s">
        <v>864</v>
      </c>
      <c r="E65" s="952">
        <f>E58-E62</f>
        <v>0</v>
      </c>
    </row>
    <row r="66" spans="1:5" x14ac:dyDescent="0.25">
      <c r="B66" s="953"/>
      <c r="C66" s="847" t="s">
        <v>969</v>
      </c>
      <c r="D66" s="848"/>
      <c r="E66" s="849"/>
    </row>
    <row r="67" spans="1:5" x14ac:dyDescent="0.25">
      <c r="A67" s="954"/>
      <c r="B67" s="955" t="s">
        <v>970</v>
      </c>
      <c r="C67" s="956" t="s">
        <v>971</v>
      </c>
      <c r="D67" s="956" t="s">
        <v>972</v>
      </c>
      <c r="E67" s="957">
        <f>IF(E11=0,0,E27/E11*100)</f>
        <v>20.176707789255314</v>
      </c>
    </row>
    <row r="68" spans="1:5" x14ac:dyDescent="0.25">
      <c r="A68" s="954"/>
      <c r="B68" s="958" t="s">
        <v>973</v>
      </c>
      <c r="C68" s="959" t="s">
        <v>974</v>
      </c>
      <c r="D68" s="960" t="s">
        <v>972</v>
      </c>
      <c r="E68" s="961">
        <f>IF(E11=0,0,E28/E11*100)</f>
        <v>5.1849515237029644</v>
      </c>
    </row>
    <row r="69" spans="1:5" x14ac:dyDescent="0.25">
      <c r="A69" s="954"/>
      <c r="B69" s="958" t="s">
        <v>975</v>
      </c>
      <c r="C69" s="959" t="s">
        <v>899</v>
      </c>
      <c r="D69" s="960" t="s">
        <v>972</v>
      </c>
      <c r="E69" s="961">
        <f>IF(E11=0,0,E29/E11*100)</f>
        <v>39.6650642640748</v>
      </c>
    </row>
    <row r="70" spans="1:5" x14ac:dyDescent="0.25">
      <c r="A70" s="954"/>
      <c r="B70" s="958" t="s">
        <v>976</v>
      </c>
      <c r="C70" s="959" t="s">
        <v>901</v>
      </c>
      <c r="D70" s="960" t="s">
        <v>972</v>
      </c>
      <c r="E70" s="961">
        <f>IF(E11=0,0,E30/E11*100)</f>
        <v>-24.673307998522461</v>
      </c>
    </row>
    <row r="71" spans="1:5" x14ac:dyDescent="0.25">
      <c r="A71" s="954"/>
      <c r="B71" s="962" t="s">
        <v>977</v>
      </c>
      <c r="C71" s="963" t="s">
        <v>903</v>
      </c>
      <c r="D71" s="960" t="s">
        <v>972</v>
      </c>
      <c r="E71" s="961">
        <f>IF(E14=0,0,E31/E14*100)</f>
        <v>0</v>
      </c>
    </row>
    <row r="72" spans="1:5" x14ac:dyDescent="0.25">
      <c r="A72" s="954"/>
      <c r="B72" s="964" t="s">
        <v>978</v>
      </c>
      <c r="C72" s="965" t="s">
        <v>979</v>
      </c>
      <c r="D72" s="960" t="s">
        <v>972</v>
      </c>
      <c r="E72" s="966">
        <f>IF($E$13=0,0,($E$30-E31)/($E$13-E14)*100)</f>
        <v>0</v>
      </c>
    </row>
    <row r="73" spans="1:5" x14ac:dyDescent="0.25">
      <c r="A73" s="954"/>
      <c r="B73" s="967" t="s">
        <v>980</v>
      </c>
      <c r="C73" s="968" t="s">
        <v>905</v>
      </c>
      <c r="D73" s="969" t="s">
        <v>972</v>
      </c>
      <c r="E73" s="970">
        <f>IF(E15=0,0,E32/E15*100)</f>
        <v>0</v>
      </c>
    </row>
    <row r="74" spans="1:5" x14ac:dyDescent="0.25">
      <c r="A74" s="954"/>
      <c r="B74" s="971" t="s">
        <v>981</v>
      </c>
      <c r="C74" s="972" t="s">
        <v>982</v>
      </c>
      <c r="D74" s="973" t="s">
        <v>972</v>
      </c>
      <c r="E74" s="957">
        <f>IF(E34=0,0,E53/E34*100)</f>
        <v>30.85299706525408</v>
      </c>
    </row>
    <row r="75" spans="1:5" x14ac:dyDescent="0.25">
      <c r="A75" s="954"/>
      <c r="B75" s="958" t="s">
        <v>983</v>
      </c>
      <c r="C75" s="959" t="s">
        <v>949</v>
      </c>
      <c r="D75" s="960" t="s">
        <v>972</v>
      </c>
      <c r="E75" s="974">
        <f>IF(E34=0,0,E54/E34*100)</f>
        <v>30.85299706525408</v>
      </c>
    </row>
    <row r="76" spans="1:5" x14ac:dyDescent="0.25">
      <c r="A76" s="954"/>
      <c r="B76" s="958" t="s">
        <v>984</v>
      </c>
      <c r="C76" s="959" t="s">
        <v>951</v>
      </c>
      <c r="D76" s="960" t="s">
        <v>972</v>
      </c>
      <c r="E76" s="974">
        <f>IF(E34=0,0,E55/E34*100)</f>
        <v>0</v>
      </c>
    </row>
    <row r="77" spans="1:5" x14ac:dyDescent="0.25">
      <c r="A77" s="954"/>
      <c r="B77" s="975" t="s">
        <v>985</v>
      </c>
      <c r="C77" s="968" t="s">
        <v>953</v>
      </c>
      <c r="D77" s="969" t="s">
        <v>972</v>
      </c>
      <c r="E77" s="976">
        <f>IF(E15=0,0,E56/E15*100)</f>
        <v>0</v>
      </c>
    </row>
    <row r="78" spans="1:5" x14ac:dyDescent="0.25">
      <c r="B78" s="977" t="s">
        <v>986</v>
      </c>
      <c r="C78" s="978" t="s">
        <v>987</v>
      </c>
      <c r="D78" s="978" t="s">
        <v>972</v>
      </c>
      <c r="E78" s="979">
        <f>IF(E58=0,0,E65/E58*100)</f>
        <v>0</v>
      </c>
    </row>
    <row r="79" spans="1:5" x14ac:dyDescent="0.25">
      <c r="B79" s="908"/>
      <c r="C79" s="847" t="s">
        <v>988</v>
      </c>
      <c r="D79" s="848"/>
      <c r="E79" s="849"/>
    </row>
    <row r="80" spans="1:5" x14ac:dyDescent="0.25">
      <c r="B80" s="855" t="s">
        <v>989</v>
      </c>
      <c r="C80" s="857" t="s">
        <v>990</v>
      </c>
      <c r="D80" s="932" t="s">
        <v>856</v>
      </c>
      <c r="E80" s="980">
        <v>45554</v>
      </c>
    </row>
    <row r="81" spans="2:6" x14ac:dyDescent="0.25">
      <c r="B81" s="891" t="s">
        <v>991</v>
      </c>
      <c r="C81" s="893" t="s">
        <v>992</v>
      </c>
      <c r="D81" s="981" t="s">
        <v>993</v>
      </c>
      <c r="E81" s="982">
        <v>27361</v>
      </c>
    </row>
    <row r="82" spans="2:6" x14ac:dyDescent="0.25">
      <c r="B82" s="859" t="s">
        <v>994</v>
      </c>
      <c r="C82" s="861" t="s">
        <v>995</v>
      </c>
      <c r="D82" s="877" t="s">
        <v>993</v>
      </c>
      <c r="E82" s="983">
        <f>E83+E86+E87+E88+E89</f>
        <v>19773</v>
      </c>
    </row>
    <row r="83" spans="2:6" x14ac:dyDescent="0.25">
      <c r="B83" s="936" t="s">
        <v>996</v>
      </c>
      <c r="C83" s="865" t="s">
        <v>997</v>
      </c>
      <c r="D83" s="865" t="s">
        <v>993</v>
      </c>
      <c r="E83" s="984">
        <f>SUM(E84:E85)</f>
        <v>17891</v>
      </c>
    </row>
    <row r="84" spans="2:6" x14ac:dyDescent="0.25">
      <c r="B84" s="903" t="s">
        <v>998</v>
      </c>
      <c r="C84" s="985" t="s">
        <v>999</v>
      </c>
      <c r="D84" s="887" t="s">
        <v>993</v>
      </c>
      <c r="E84" s="986">
        <v>13129</v>
      </c>
    </row>
    <row r="85" spans="2:6" x14ac:dyDescent="0.25">
      <c r="B85" s="903" t="s">
        <v>1000</v>
      </c>
      <c r="C85" s="985" t="s">
        <v>1001</v>
      </c>
      <c r="D85" s="887" t="s">
        <v>993</v>
      </c>
      <c r="E85" s="986">
        <v>4762</v>
      </c>
    </row>
    <row r="86" spans="2:6" x14ac:dyDescent="0.25">
      <c r="B86" s="863" t="s">
        <v>1002</v>
      </c>
      <c r="C86" s="865" t="s">
        <v>1003</v>
      </c>
      <c r="D86" s="865" t="s">
        <v>993</v>
      </c>
      <c r="E86" s="987">
        <v>1663</v>
      </c>
      <c r="F86" s="988"/>
    </row>
    <row r="87" spans="2:6" x14ac:dyDescent="0.25">
      <c r="B87" s="863" t="s">
        <v>1004</v>
      </c>
      <c r="C87" s="865" t="s">
        <v>1005</v>
      </c>
      <c r="D87" s="865" t="s">
        <v>993</v>
      </c>
      <c r="E87" s="987">
        <v>219</v>
      </c>
      <c r="F87" s="988"/>
    </row>
    <row r="88" spans="2:6" x14ac:dyDescent="0.25">
      <c r="B88" s="946" t="s">
        <v>1006</v>
      </c>
      <c r="C88" s="973" t="s">
        <v>1007</v>
      </c>
      <c r="D88" s="989" t="s">
        <v>993</v>
      </c>
      <c r="E88" s="990">
        <v>0</v>
      </c>
      <c r="F88" s="988"/>
    </row>
    <row r="89" spans="2:6" x14ac:dyDescent="0.25">
      <c r="B89" s="991" t="s">
        <v>1008</v>
      </c>
      <c r="C89" s="969" t="s">
        <v>1009</v>
      </c>
      <c r="D89" s="992" t="s">
        <v>993</v>
      </c>
      <c r="E89" s="993">
        <v>0</v>
      </c>
      <c r="F89" s="988"/>
    </row>
    <row r="90" spans="2:6" x14ac:dyDescent="0.25">
      <c r="B90" s="859" t="s">
        <v>1010</v>
      </c>
      <c r="C90" s="861" t="s">
        <v>1011</v>
      </c>
      <c r="D90" s="877" t="s">
        <v>993</v>
      </c>
      <c r="E90" s="994">
        <f>SUM(E91:E93)</f>
        <v>613</v>
      </c>
    </row>
    <row r="91" spans="2:6" x14ac:dyDescent="0.25">
      <c r="B91" s="863" t="s">
        <v>1012</v>
      </c>
      <c r="C91" s="865" t="s">
        <v>1013</v>
      </c>
      <c r="D91" s="865" t="s">
        <v>993</v>
      </c>
      <c r="E91" s="987">
        <v>439</v>
      </c>
    </row>
    <row r="92" spans="2:6" x14ac:dyDescent="0.25">
      <c r="B92" s="936" t="s">
        <v>1014</v>
      </c>
      <c r="C92" s="932" t="s">
        <v>1015</v>
      </c>
      <c r="D92" s="932" t="s">
        <v>993</v>
      </c>
      <c r="E92" s="980">
        <v>158</v>
      </c>
    </row>
    <row r="93" spans="2:6" x14ac:dyDescent="0.25">
      <c r="B93" s="863" t="s">
        <v>1016</v>
      </c>
      <c r="C93" s="865" t="s">
        <v>1017</v>
      </c>
      <c r="D93" s="865" t="s">
        <v>993</v>
      </c>
      <c r="E93" s="987">
        <v>16</v>
      </c>
    </row>
    <row r="94" spans="2:6" x14ac:dyDescent="0.25">
      <c r="B94" s="859" t="s">
        <v>1018</v>
      </c>
      <c r="C94" s="861" t="s">
        <v>1019</v>
      </c>
      <c r="D94" s="995" t="s">
        <v>993</v>
      </c>
      <c r="E94" s="996">
        <f>SUM(E95:E97)</f>
        <v>20386</v>
      </c>
    </row>
    <row r="95" spans="2:6" x14ac:dyDescent="0.25">
      <c r="B95" s="943" t="s">
        <v>1020</v>
      </c>
      <c r="C95" s="997" t="s">
        <v>1021</v>
      </c>
      <c r="D95" s="997" t="s">
        <v>993</v>
      </c>
      <c r="E95" s="998">
        <v>18330</v>
      </c>
    </row>
    <row r="96" spans="2:6" x14ac:dyDescent="0.25">
      <c r="B96" s="936" t="s">
        <v>1022</v>
      </c>
      <c r="C96" s="932" t="s">
        <v>1023</v>
      </c>
      <c r="D96" s="932" t="s">
        <v>993</v>
      </c>
      <c r="E96" s="980">
        <v>1821</v>
      </c>
    </row>
    <row r="97" spans="2:7" x14ac:dyDescent="0.25">
      <c r="B97" s="991" t="s">
        <v>1024</v>
      </c>
      <c r="C97" s="992" t="s">
        <v>1025</v>
      </c>
      <c r="D97" s="992" t="s">
        <v>993</v>
      </c>
      <c r="E97" s="993">
        <v>235</v>
      </c>
    </row>
    <row r="99" spans="2:7" x14ac:dyDescent="0.25">
      <c r="B99" s="999" t="s">
        <v>1026</v>
      </c>
    </row>
    <row r="100" spans="2:7" x14ac:dyDescent="0.25">
      <c r="B100" s="999" t="s">
        <v>1027</v>
      </c>
    </row>
    <row r="103" spans="2:7" x14ac:dyDescent="0.25">
      <c r="B103" s="999" t="s">
        <v>1028</v>
      </c>
      <c r="C103" s="999" t="s">
        <v>1029</v>
      </c>
    </row>
    <row r="104" spans="2:7" x14ac:dyDescent="0.25">
      <c r="B104" s="1000"/>
      <c r="C104" s="1498" t="s">
        <v>1030</v>
      </c>
      <c r="D104" s="1498"/>
      <c r="E104" s="1498"/>
      <c r="F104" s="1001" t="s">
        <v>1031</v>
      </c>
      <c r="G104" s="1002" t="s">
        <v>1032</v>
      </c>
    </row>
    <row r="105" spans="2:7" ht="15.75" x14ac:dyDescent="0.25">
      <c r="B105" s="1003" t="s">
        <v>1033</v>
      </c>
      <c r="C105" s="1499" t="s">
        <v>1034</v>
      </c>
      <c r="D105" s="1499"/>
      <c r="E105" s="1499"/>
      <c r="F105" s="1004">
        <v>0</v>
      </c>
      <c r="G105" s="1005">
        <f>$G$106/(1-$F$107)</f>
        <v>0</v>
      </c>
    </row>
    <row r="106" spans="2:7" ht="15.75" x14ac:dyDescent="0.25">
      <c r="B106" s="928" t="s">
        <v>1035</v>
      </c>
      <c r="C106" s="1500" t="s">
        <v>1036</v>
      </c>
      <c r="D106" s="1500"/>
      <c r="E106" s="1500"/>
      <c r="F106" s="1006">
        <v>0</v>
      </c>
      <c r="G106" s="1007">
        <v>0</v>
      </c>
    </row>
    <row r="107" spans="2:7" x14ac:dyDescent="0.25">
      <c r="B107" s="1008" t="s">
        <v>1037</v>
      </c>
      <c r="C107" s="1495" t="s">
        <v>1038</v>
      </c>
      <c r="D107" s="1495"/>
      <c r="E107" s="1495"/>
      <c r="F107" s="1009">
        <f>IF($F$105=0,0,1-(($F$106))/($F$105))</f>
        <v>0</v>
      </c>
      <c r="G107" s="1010">
        <f>IF($G$105=0,0,1-$G$106/$G$105)</f>
        <v>0</v>
      </c>
    </row>
  </sheetData>
  <sheetProtection password="F757" sheet="1" objects="1" scenarios="1"/>
  <mergeCells count="6">
    <mergeCell ref="C107:E107"/>
    <mergeCell ref="B8:E8"/>
    <mergeCell ref="B41:B42"/>
    <mergeCell ref="C104:E104"/>
    <mergeCell ref="C105:E105"/>
    <mergeCell ref="C106:E106"/>
  </mergeCells>
  <conditionalFormatting sqref="F19:F20">
    <cfRule type="expression" dxfId="11" priority="1" stopIfTrue="1">
      <formula>J21=0</formula>
    </cfRule>
    <cfRule type="expression" dxfId="10" priority="3" stopIfTrue="1">
      <formula>J21&gt;0</formula>
    </cfRule>
    <cfRule type="expression" dxfId="9" priority="5" stopIfTrue="1">
      <formula>J21&lt;0</formula>
    </cfRule>
  </conditionalFormatting>
  <conditionalFormatting sqref="F21 F45:F47">
    <cfRule type="cellIs" dxfId="8" priority="7" stopIfTrue="1" operator="greaterThan">
      <formula>0</formula>
    </cfRule>
    <cfRule type="cellIs" dxfId="7" priority="9" stopIfTrue="1" operator="lessThan">
      <formula>0</formula>
    </cfRule>
  </conditionalFormatting>
  <pageMargins left="0.7" right="0.7"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01"/>
  <sheetViews>
    <sheetView topLeftCell="A172" zoomScaleNormal="100" workbookViewId="0">
      <selection activeCell="G204" sqref="G204"/>
    </sheetView>
  </sheetViews>
  <sheetFormatPr defaultColWidth="9.140625" defaultRowHeight="15" x14ac:dyDescent="0.25"/>
  <cols>
    <col min="1" max="1" width="9.140625" style="514"/>
    <col min="2" max="2" width="8.7109375" style="514" customWidth="1"/>
    <col min="3" max="3" width="78.28515625" style="514" customWidth="1"/>
    <col min="4" max="4" width="16.42578125" style="514" customWidth="1"/>
    <col min="5" max="5" width="21.140625" style="514" customWidth="1"/>
    <col min="6" max="6" width="19" style="1251" customWidth="1"/>
    <col min="7" max="7" width="43" style="1251" customWidth="1"/>
    <col min="8" max="16384" width="9.140625" style="514"/>
  </cols>
  <sheetData>
    <row r="1" spans="1:7" x14ac:dyDescent="0.25">
      <c r="A1" s="516" t="s">
        <v>0</v>
      </c>
      <c r="B1" s="517"/>
      <c r="C1" s="517"/>
      <c r="D1" s="517"/>
      <c r="E1" s="517"/>
      <c r="F1" s="1252"/>
    </row>
    <row r="2" spans="1:7" x14ac:dyDescent="0.25">
      <c r="A2" s="516" t="s">
        <v>1</v>
      </c>
      <c r="B2" s="517"/>
      <c r="C2" s="517"/>
      <c r="D2" s="517"/>
      <c r="E2" s="517"/>
      <c r="F2" s="1252"/>
    </row>
    <row r="3" spans="1:7" x14ac:dyDescent="0.25">
      <c r="A3" s="517"/>
      <c r="B3" s="517"/>
      <c r="C3" s="517"/>
      <c r="D3" s="517"/>
      <c r="E3" s="517"/>
      <c r="F3" s="1252"/>
    </row>
    <row r="4" spans="1:7" x14ac:dyDescent="0.25">
      <c r="A4" s="517"/>
      <c r="B4" s="517"/>
      <c r="C4" s="517"/>
      <c r="D4" s="517"/>
      <c r="E4" s="517"/>
      <c r="F4" s="1252"/>
    </row>
    <row r="5" spans="1:7" x14ac:dyDescent="0.25">
      <c r="A5" s="519" t="s">
        <v>1050</v>
      </c>
      <c r="B5" s="517"/>
      <c r="C5" s="517"/>
      <c r="D5" s="517"/>
      <c r="E5" s="517"/>
      <c r="F5" s="1252"/>
    </row>
    <row r="6" spans="1:7" x14ac:dyDescent="0.25">
      <c r="A6" s="517"/>
      <c r="B6" s="517"/>
      <c r="C6" s="517"/>
      <c r="D6" s="517"/>
      <c r="E6" s="517"/>
      <c r="F6" s="1252"/>
    </row>
    <row r="8" spans="1:7" x14ac:dyDescent="0.25">
      <c r="B8" s="1468" t="s">
        <v>1051</v>
      </c>
      <c r="C8" s="1468"/>
      <c r="D8" s="1468"/>
      <c r="E8" s="1468"/>
    </row>
    <row r="9" spans="1:7" x14ac:dyDescent="0.25">
      <c r="B9" s="1253" t="s">
        <v>4</v>
      </c>
      <c r="C9" s="784" t="s">
        <v>1052</v>
      </c>
      <c r="D9" s="1254" t="s">
        <v>715</v>
      </c>
      <c r="E9" s="1255" t="s">
        <v>65</v>
      </c>
      <c r="G9" s="1256"/>
    </row>
    <row r="10" spans="1:7" x14ac:dyDescent="0.25">
      <c r="B10" s="783"/>
      <c r="C10" s="784" t="s">
        <v>1053</v>
      </c>
      <c r="D10" s="784"/>
      <c r="E10" s="1257"/>
      <c r="F10" s="1258"/>
      <c r="G10" s="1256"/>
    </row>
    <row r="11" spans="1:7" ht="15.75" x14ac:dyDescent="0.25">
      <c r="B11" s="927" t="s">
        <v>70</v>
      </c>
      <c r="C11" s="861" t="s">
        <v>1054</v>
      </c>
      <c r="D11" s="861" t="s">
        <v>1055</v>
      </c>
      <c r="E11" s="1259">
        <v>8523.4800000000014</v>
      </c>
      <c r="F11" s="1260"/>
      <c r="G11" s="1256"/>
    </row>
    <row r="12" spans="1:7" ht="15.75" x14ac:dyDescent="0.25">
      <c r="B12" s="1261" t="s">
        <v>76</v>
      </c>
      <c r="C12" s="881" t="s">
        <v>1056</v>
      </c>
      <c r="D12" s="852" t="s">
        <v>1055</v>
      </c>
      <c r="E12" s="1262">
        <v>6284.1320000000032</v>
      </c>
      <c r="F12" s="1260"/>
      <c r="G12" s="1256"/>
    </row>
    <row r="13" spans="1:7" ht="15.75" x14ac:dyDescent="0.25">
      <c r="B13" s="1261" t="s">
        <v>104</v>
      </c>
      <c r="C13" s="881" t="s">
        <v>1057</v>
      </c>
      <c r="D13" s="881" t="s">
        <v>1055</v>
      </c>
      <c r="E13" s="1262">
        <v>9862.02</v>
      </c>
      <c r="F13" s="1260"/>
      <c r="G13" s="1256"/>
    </row>
    <row r="14" spans="1:7" ht="15.75" x14ac:dyDescent="0.25">
      <c r="B14" s="1261" t="s">
        <v>264</v>
      </c>
      <c r="C14" s="881" t="s">
        <v>1058</v>
      </c>
      <c r="D14" s="881" t="s">
        <v>1055</v>
      </c>
      <c r="E14" s="1262">
        <v>22916.160000000014</v>
      </c>
      <c r="F14" s="1263"/>
      <c r="G14" s="1256"/>
    </row>
    <row r="15" spans="1:7" ht="15.75" x14ac:dyDescent="0.25">
      <c r="B15" s="1261" t="s">
        <v>266</v>
      </c>
      <c r="C15" s="881" t="s">
        <v>1059</v>
      </c>
      <c r="D15" s="881" t="s">
        <v>1055</v>
      </c>
      <c r="E15" s="1262">
        <v>438</v>
      </c>
      <c r="F15" s="1263"/>
      <c r="G15" s="1256"/>
    </row>
    <row r="16" spans="1:7" ht="15.75" x14ac:dyDescent="0.25">
      <c r="B16" s="1261" t="s">
        <v>274</v>
      </c>
      <c r="C16" s="881" t="s">
        <v>1060</v>
      </c>
      <c r="D16" s="881" t="s">
        <v>1055</v>
      </c>
      <c r="E16" s="1262">
        <v>3659.6725000000001</v>
      </c>
      <c r="F16" s="1263"/>
      <c r="G16" s="1256"/>
    </row>
    <row r="17" spans="2:7" x14ac:dyDescent="0.25">
      <c r="B17" s="928" t="s">
        <v>276</v>
      </c>
      <c r="C17" s="865" t="s">
        <v>1061</v>
      </c>
      <c r="D17" s="865" t="s">
        <v>1062</v>
      </c>
      <c r="E17" s="1007">
        <v>263.8</v>
      </c>
      <c r="F17" s="1263"/>
      <c r="G17" s="1256"/>
    </row>
    <row r="18" spans="2:7" x14ac:dyDescent="0.25">
      <c r="B18" s="928" t="s">
        <v>610</v>
      </c>
      <c r="C18" s="865" t="s">
        <v>1063</v>
      </c>
      <c r="D18" s="865" t="s">
        <v>1064</v>
      </c>
      <c r="E18" s="1007">
        <v>393.3</v>
      </c>
      <c r="F18" s="1263"/>
      <c r="G18" s="1256"/>
    </row>
    <row r="19" spans="2:7" x14ac:dyDescent="0.25">
      <c r="B19" s="928" t="s">
        <v>611</v>
      </c>
      <c r="C19" s="865" t="s">
        <v>1065</v>
      </c>
      <c r="D19" s="865" t="s">
        <v>1064</v>
      </c>
      <c r="E19" s="1007">
        <v>71.09</v>
      </c>
      <c r="F19" s="1263"/>
      <c r="G19" s="1256"/>
    </row>
    <row r="20" spans="2:7" x14ac:dyDescent="0.25">
      <c r="B20" s="928" t="s">
        <v>1066</v>
      </c>
      <c r="C20" s="865" t="s">
        <v>1067</v>
      </c>
      <c r="D20" s="932" t="s">
        <v>1064</v>
      </c>
      <c r="E20" s="1007">
        <v>11</v>
      </c>
      <c r="F20" s="1263"/>
      <c r="G20" s="1256"/>
    </row>
    <row r="21" spans="2:7" ht="15.75" x14ac:dyDescent="0.25">
      <c r="B21" s="1261" t="s">
        <v>278</v>
      </c>
      <c r="C21" s="881" t="s">
        <v>1068</v>
      </c>
      <c r="D21" s="881" t="s">
        <v>1055</v>
      </c>
      <c r="E21" s="1262">
        <v>0</v>
      </c>
      <c r="F21" s="1263"/>
      <c r="G21" s="1256"/>
    </row>
    <row r="22" spans="2:7" x14ac:dyDescent="0.25">
      <c r="B22" s="928" t="s">
        <v>1069</v>
      </c>
      <c r="C22" s="865" t="s">
        <v>1061</v>
      </c>
      <c r="D22" s="865" t="s">
        <v>1062</v>
      </c>
      <c r="E22" s="1007">
        <v>0</v>
      </c>
      <c r="F22" s="1263"/>
      <c r="G22" s="1256"/>
    </row>
    <row r="23" spans="2:7" x14ac:dyDescent="0.25">
      <c r="B23" s="928" t="s">
        <v>1070</v>
      </c>
      <c r="C23" s="865" t="s">
        <v>1063</v>
      </c>
      <c r="D23" s="865" t="s">
        <v>1064</v>
      </c>
      <c r="E23" s="1007">
        <v>0</v>
      </c>
      <c r="F23" s="1263"/>
      <c r="G23" s="1256"/>
    </row>
    <row r="24" spans="2:7" x14ac:dyDescent="0.25">
      <c r="B24" s="928" t="s">
        <v>1071</v>
      </c>
      <c r="C24" s="865" t="s">
        <v>1072</v>
      </c>
      <c r="D24" s="865" t="s">
        <v>1064</v>
      </c>
      <c r="E24" s="1007">
        <v>0</v>
      </c>
      <c r="F24" s="1263"/>
      <c r="G24" s="1256"/>
    </row>
    <row r="25" spans="2:7" x14ac:dyDescent="0.25">
      <c r="B25" s="1261" t="s">
        <v>1073</v>
      </c>
      <c r="C25" s="881" t="s">
        <v>1074</v>
      </c>
      <c r="D25" s="881" t="s">
        <v>1075</v>
      </c>
      <c r="E25" s="1262">
        <v>131.1</v>
      </c>
      <c r="F25" s="1263"/>
      <c r="G25" s="1256"/>
    </row>
    <row r="26" spans="2:7" x14ac:dyDescent="0.25">
      <c r="B26" s="928" t="s">
        <v>1076</v>
      </c>
      <c r="C26" s="865" t="s">
        <v>1077</v>
      </c>
      <c r="D26" s="865" t="s">
        <v>1075</v>
      </c>
      <c r="E26" s="1007">
        <v>1551</v>
      </c>
      <c r="F26" s="1263"/>
      <c r="G26" s="1256"/>
    </row>
    <row r="27" spans="2:7" x14ac:dyDescent="0.25">
      <c r="B27" s="928" t="s">
        <v>1078</v>
      </c>
      <c r="C27" s="865" t="s">
        <v>1079</v>
      </c>
      <c r="D27" s="865" t="s">
        <v>1075</v>
      </c>
      <c r="E27" s="1007">
        <v>1084</v>
      </c>
      <c r="F27" s="1263"/>
      <c r="G27" s="1256"/>
    </row>
    <row r="28" spans="2:7" x14ac:dyDescent="0.25">
      <c r="B28" s="928" t="s">
        <v>1080</v>
      </c>
      <c r="C28" s="865" t="s">
        <v>1081</v>
      </c>
      <c r="D28" s="865" t="s">
        <v>1075</v>
      </c>
      <c r="E28" s="1007">
        <v>1084</v>
      </c>
      <c r="F28" s="1263"/>
      <c r="G28" s="1256"/>
    </row>
    <row r="29" spans="2:7" x14ac:dyDescent="0.25">
      <c r="B29" s="928" t="s">
        <v>1082</v>
      </c>
      <c r="C29" s="865" t="s">
        <v>1083</v>
      </c>
      <c r="D29" s="865" t="s">
        <v>1075</v>
      </c>
      <c r="E29" s="1007">
        <v>1084</v>
      </c>
      <c r="F29" s="1263"/>
      <c r="G29" s="1256"/>
    </row>
    <row r="30" spans="2:7" x14ac:dyDescent="0.25">
      <c r="B30" s="1008" t="s">
        <v>1084</v>
      </c>
      <c r="C30" s="992" t="s">
        <v>1085</v>
      </c>
      <c r="D30" s="992" t="s">
        <v>1075</v>
      </c>
      <c r="E30" s="1264">
        <v>0</v>
      </c>
      <c r="F30" s="1263"/>
      <c r="G30" s="1256"/>
    </row>
    <row r="31" spans="2:7" x14ac:dyDescent="0.25">
      <c r="B31" s="783"/>
      <c r="C31" s="784" t="s">
        <v>1086</v>
      </c>
      <c r="D31" s="784"/>
      <c r="E31" s="1257"/>
      <c r="F31" s="1258"/>
      <c r="G31" s="1265"/>
    </row>
    <row r="32" spans="2:7" x14ac:dyDescent="0.25">
      <c r="B32" s="1266" t="s">
        <v>111</v>
      </c>
      <c r="C32" s="1267" t="s">
        <v>1087</v>
      </c>
      <c r="D32" s="1268" t="s">
        <v>993</v>
      </c>
      <c r="E32" s="987">
        <v>53</v>
      </c>
      <c r="F32" s="1269"/>
      <c r="G32" s="1270"/>
    </row>
    <row r="33" spans="2:7" x14ac:dyDescent="0.25">
      <c r="B33" s="928" t="s">
        <v>120</v>
      </c>
      <c r="C33" s="1271" t="s">
        <v>1088</v>
      </c>
      <c r="D33" s="1268" t="s">
        <v>993</v>
      </c>
      <c r="E33" s="987">
        <v>64</v>
      </c>
      <c r="F33" s="1272"/>
      <c r="G33" s="1273"/>
    </row>
    <row r="34" spans="2:7" x14ac:dyDescent="0.25">
      <c r="B34" s="1274" t="s">
        <v>294</v>
      </c>
      <c r="C34" s="1275" t="s">
        <v>1089</v>
      </c>
      <c r="D34" s="1276" t="s">
        <v>1090</v>
      </c>
      <c r="E34" s="1277">
        <v>57.380880503144652</v>
      </c>
      <c r="F34" s="1272"/>
      <c r="G34" s="1273"/>
    </row>
    <row r="35" spans="2:7" x14ac:dyDescent="0.25">
      <c r="B35" s="783"/>
      <c r="C35" s="784" t="s">
        <v>1091</v>
      </c>
      <c r="D35" s="784"/>
      <c r="E35" s="1257"/>
      <c r="F35" s="1260"/>
      <c r="G35" s="1260"/>
    </row>
    <row r="36" spans="2:7" x14ac:dyDescent="0.25">
      <c r="B36" s="1261" t="s">
        <v>131</v>
      </c>
      <c r="C36" s="1278" t="s">
        <v>1092</v>
      </c>
      <c r="D36" s="881" t="s">
        <v>993</v>
      </c>
      <c r="E36" s="1279">
        <v>65</v>
      </c>
      <c r="F36" s="1280"/>
      <c r="G36" s="1281"/>
    </row>
    <row r="37" spans="2:7" x14ac:dyDescent="0.25">
      <c r="B37" s="928" t="s">
        <v>406</v>
      </c>
      <c r="C37" s="1271" t="s">
        <v>1093</v>
      </c>
      <c r="D37" s="865" t="s">
        <v>993</v>
      </c>
      <c r="E37" s="987">
        <v>50</v>
      </c>
      <c r="F37" s="1272"/>
      <c r="G37" s="1272"/>
    </row>
    <row r="38" spans="2:7" ht="15.75" x14ac:dyDescent="0.25">
      <c r="B38" s="1282" t="s">
        <v>407</v>
      </c>
      <c r="C38" s="1278" t="s">
        <v>1094</v>
      </c>
      <c r="D38" s="881" t="s">
        <v>864</v>
      </c>
      <c r="E38" s="1262">
        <v>1854.17498</v>
      </c>
      <c r="F38" s="1280"/>
      <c r="G38" s="1283"/>
    </row>
    <row r="39" spans="2:7" ht="25.5" x14ac:dyDescent="0.25">
      <c r="B39" s="1284" t="s">
        <v>1095</v>
      </c>
      <c r="C39" s="959" t="s">
        <v>1096</v>
      </c>
      <c r="D39" s="865" t="s">
        <v>869</v>
      </c>
      <c r="E39" s="1007">
        <v>11.784000000000001</v>
      </c>
      <c r="F39" s="1502"/>
      <c r="G39" s="1260"/>
    </row>
    <row r="40" spans="2:7" ht="15.75" x14ac:dyDescent="0.25">
      <c r="B40" s="1284" t="s">
        <v>1097</v>
      </c>
      <c r="C40" s="959" t="s">
        <v>1098</v>
      </c>
      <c r="D40" s="865" t="s">
        <v>869</v>
      </c>
      <c r="E40" s="1007">
        <v>1842.3909799999999</v>
      </c>
      <c r="F40" s="1502"/>
      <c r="G40" s="1260"/>
    </row>
    <row r="41" spans="2:7" ht="25.5" x14ac:dyDescent="0.25">
      <c r="B41" s="1284" t="s">
        <v>1099</v>
      </c>
      <c r="C41" s="959" t="s">
        <v>1100</v>
      </c>
      <c r="D41" s="865" t="s">
        <v>869</v>
      </c>
      <c r="E41" s="1007">
        <v>0</v>
      </c>
      <c r="F41" s="1502"/>
      <c r="G41" s="1260"/>
    </row>
    <row r="42" spans="2:7" ht="15.75" x14ac:dyDescent="0.25">
      <c r="B42" s="928" t="s">
        <v>1101</v>
      </c>
      <c r="C42" s="910" t="s">
        <v>1102</v>
      </c>
      <c r="D42" s="865" t="s">
        <v>869</v>
      </c>
      <c r="E42" s="1007">
        <v>0</v>
      </c>
      <c r="F42" s="1285"/>
      <c r="G42" s="1260"/>
    </row>
    <row r="43" spans="2:7" ht="15.75" x14ac:dyDescent="0.25">
      <c r="B43" s="1261" t="s">
        <v>133</v>
      </c>
      <c r="C43" s="1286" t="s">
        <v>1103</v>
      </c>
      <c r="D43" s="881" t="s">
        <v>864</v>
      </c>
      <c r="E43" s="1262">
        <v>1480.597</v>
      </c>
      <c r="F43" s="1260"/>
      <c r="G43" s="1256"/>
    </row>
    <row r="44" spans="2:7" ht="15.75" x14ac:dyDescent="0.25">
      <c r="B44" s="1261" t="s">
        <v>141</v>
      </c>
      <c r="C44" s="1278" t="s">
        <v>1104</v>
      </c>
      <c r="D44" s="881" t="s">
        <v>864</v>
      </c>
      <c r="E44" s="1262">
        <v>1563.9459999999999</v>
      </c>
      <c r="F44" s="1260"/>
      <c r="G44" s="1256"/>
    </row>
    <row r="45" spans="2:7" x14ac:dyDescent="0.25">
      <c r="B45" s="928" t="s">
        <v>408</v>
      </c>
      <c r="C45" s="1271" t="s">
        <v>1105</v>
      </c>
      <c r="D45" s="865" t="s">
        <v>993</v>
      </c>
      <c r="E45" s="987">
        <v>9</v>
      </c>
      <c r="F45" s="1260"/>
      <c r="G45" s="1260"/>
    </row>
    <row r="46" spans="2:7" x14ac:dyDescent="0.25">
      <c r="B46" s="928" t="s">
        <v>1106</v>
      </c>
      <c r="C46" s="1271" t="s">
        <v>1107</v>
      </c>
      <c r="D46" s="865" t="s">
        <v>993</v>
      </c>
      <c r="E46" s="987">
        <v>9</v>
      </c>
      <c r="F46" s="1272"/>
      <c r="G46" s="1272"/>
    </row>
    <row r="47" spans="2:7" x14ac:dyDescent="0.25">
      <c r="B47" s="928" t="s">
        <v>1108</v>
      </c>
      <c r="C47" s="985" t="s">
        <v>1109</v>
      </c>
      <c r="D47" s="887" t="s">
        <v>872</v>
      </c>
      <c r="E47" s="1287">
        <v>1563.9459999999999</v>
      </c>
      <c r="F47" s="1288"/>
      <c r="G47" s="1288"/>
    </row>
    <row r="48" spans="2:7" x14ac:dyDescent="0.25">
      <c r="B48" s="928" t="s">
        <v>626</v>
      </c>
      <c r="C48" s="1271" t="s">
        <v>1110</v>
      </c>
      <c r="D48" s="865" t="s">
        <v>993</v>
      </c>
      <c r="E48" s="987">
        <v>0</v>
      </c>
      <c r="F48" s="1272"/>
      <c r="G48" s="1272"/>
    </row>
    <row r="49" spans="2:7" x14ac:dyDescent="0.25">
      <c r="B49" s="928" t="s">
        <v>1111</v>
      </c>
      <c r="C49" s="985" t="s">
        <v>1112</v>
      </c>
      <c r="D49" s="887" t="s">
        <v>872</v>
      </c>
      <c r="E49" s="1287">
        <v>0</v>
      </c>
      <c r="F49" s="1288"/>
      <c r="G49" s="1288"/>
    </row>
    <row r="50" spans="2:7" x14ac:dyDescent="0.25">
      <c r="B50" s="1261" t="s">
        <v>409</v>
      </c>
      <c r="C50" s="1278" t="s">
        <v>1113</v>
      </c>
      <c r="D50" s="881" t="s">
        <v>993</v>
      </c>
      <c r="E50" s="1279">
        <v>0</v>
      </c>
      <c r="F50" s="1272"/>
      <c r="G50" s="1272"/>
    </row>
    <row r="51" spans="2:7" x14ac:dyDescent="0.25">
      <c r="B51" s="1261" t="s">
        <v>415</v>
      </c>
      <c r="C51" s="1278" t="s">
        <v>1114</v>
      </c>
      <c r="D51" s="881" t="s">
        <v>993</v>
      </c>
      <c r="E51" s="1279">
        <v>10</v>
      </c>
      <c r="F51" s="1272"/>
      <c r="G51" s="1272"/>
    </row>
    <row r="52" spans="2:7" x14ac:dyDescent="0.25">
      <c r="B52" s="1261" t="s">
        <v>416</v>
      </c>
      <c r="C52" s="1278" t="s">
        <v>1115</v>
      </c>
      <c r="D52" s="881" t="s">
        <v>993</v>
      </c>
      <c r="E52" s="1279">
        <v>6</v>
      </c>
      <c r="F52" s="1288"/>
      <c r="G52" s="1288"/>
    </row>
    <row r="53" spans="2:7" x14ac:dyDescent="0.25">
      <c r="B53" s="1261" t="s">
        <v>422</v>
      </c>
      <c r="C53" s="1278" t="s">
        <v>1116</v>
      </c>
      <c r="D53" s="881" t="s">
        <v>993</v>
      </c>
      <c r="E53" s="1279">
        <v>0</v>
      </c>
      <c r="F53" s="1288"/>
      <c r="G53" s="1288"/>
    </row>
    <row r="54" spans="2:7" x14ac:dyDescent="0.25">
      <c r="B54" s="1261" t="s">
        <v>426</v>
      </c>
      <c r="C54" s="1278" t="s">
        <v>1117</v>
      </c>
      <c r="D54" s="865" t="s">
        <v>993</v>
      </c>
      <c r="E54" s="987">
        <v>208</v>
      </c>
      <c r="F54" s="1288"/>
      <c r="G54" s="1288"/>
    </row>
    <row r="55" spans="2:7" x14ac:dyDescent="0.25">
      <c r="B55" s="1282" t="s">
        <v>429</v>
      </c>
      <c r="C55" s="1278" t="s">
        <v>1118</v>
      </c>
      <c r="D55" s="881" t="s">
        <v>993</v>
      </c>
      <c r="E55" s="1279">
        <v>1</v>
      </c>
      <c r="F55" s="1288"/>
      <c r="G55" s="1288"/>
    </row>
    <row r="56" spans="2:7" x14ac:dyDescent="0.25">
      <c r="B56" s="1274" t="s">
        <v>444</v>
      </c>
      <c r="C56" s="1275" t="s">
        <v>764</v>
      </c>
      <c r="D56" s="1276" t="s">
        <v>1119</v>
      </c>
      <c r="E56" s="1277">
        <v>4</v>
      </c>
      <c r="F56" s="1260"/>
      <c r="G56" s="1260"/>
    </row>
    <row r="57" spans="2:7" x14ac:dyDescent="0.25">
      <c r="B57" s="783"/>
      <c r="C57" s="784" t="s">
        <v>1120</v>
      </c>
      <c r="D57" s="784"/>
      <c r="E57" s="1257"/>
      <c r="F57" s="1260"/>
      <c r="G57" s="1260"/>
    </row>
    <row r="58" spans="2:7" x14ac:dyDescent="0.25">
      <c r="B58" s="928" t="s">
        <v>145</v>
      </c>
      <c r="C58" s="865" t="s">
        <v>1121</v>
      </c>
      <c r="D58" s="865" t="s">
        <v>993</v>
      </c>
      <c r="E58" s="987">
        <v>54</v>
      </c>
      <c r="F58" s="1260"/>
      <c r="G58" s="1260"/>
    </row>
    <row r="59" spans="2:7" x14ac:dyDescent="0.25">
      <c r="B59" s="928" t="s">
        <v>147</v>
      </c>
      <c r="C59" s="865" t="s">
        <v>1122</v>
      </c>
      <c r="D59" s="865" t="s">
        <v>993</v>
      </c>
      <c r="E59" s="987">
        <v>7</v>
      </c>
      <c r="F59" s="1260"/>
      <c r="G59" s="1260"/>
    </row>
    <row r="60" spans="2:7" x14ac:dyDescent="0.25">
      <c r="B60" s="928" t="s">
        <v>149</v>
      </c>
      <c r="C60" s="865" t="s">
        <v>1123</v>
      </c>
      <c r="D60" s="865" t="s">
        <v>993</v>
      </c>
      <c r="E60" s="987">
        <v>15</v>
      </c>
      <c r="F60" s="1260"/>
      <c r="G60" s="1260"/>
    </row>
    <row r="61" spans="2:7" x14ac:dyDescent="0.25">
      <c r="B61" s="1261" t="s">
        <v>458</v>
      </c>
      <c r="C61" s="881" t="s">
        <v>1124</v>
      </c>
      <c r="D61" s="1289" t="s">
        <v>1119</v>
      </c>
      <c r="E61" s="1262">
        <v>30.405995550272774</v>
      </c>
      <c r="F61" s="1290"/>
      <c r="G61" s="1260"/>
    </row>
    <row r="62" spans="2:7" x14ac:dyDescent="0.25">
      <c r="B62" s="928" t="s">
        <v>462</v>
      </c>
      <c r="C62" s="865" t="s">
        <v>1125</v>
      </c>
      <c r="D62" s="997" t="s">
        <v>1126</v>
      </c>
      <c r="E62" s="1291">
        <f>SUM(E63:E64)</f>
        <v>384.45</v>
      </c>
      <c r="F62" s="1288"/>
      <c r="G62" s="1288"/>
    </row>
    <row r="63" spans="2:7" x14ac:dyDescent="0.25">
      <c r="B63" s="885" t="s">
        <v>849</v>
      </c>
      <c r="C63" s="985" t="s">
        <v>1127</v>
      </c>
      <c r="D63" s="887" t="s">
        <v>1126</v>
      </c>
      <c r="E63" s="1287">
        <v>14</v>
      </c>
      <c r="F63" s="1288"/>
      <c r="G63" s="1288"/>
    </row>
    <row r="64" spans="2:7" x14ac:dyDescent="0.25">
      <c r="B64" s="885" t="s">
        <v>1128</v>
      </c>
      <c r="C64" s="985" t="s">
        <v>1129</v>
      </c>
      <c r="D64" s="887" t="s">
        <v>1126</v>
      </c>
      <c r="E64" s="1287">
        <v>370.45</v>
      </c>
      <c r="F64" s="1260"/>
      <c r="G64" s="1260"/>
    </row>
    <row r="65" spans="2:7" x14ac:dyDescent="0.25">
      <c r="B65" s="928" t="s">
        <v>463</v>
      </c>
      <c r="C65" s="865" t="s">
        <v>1130</v>
      </c>
      <c r="D65" s="865" t="s">
        <v>993</v>
      </c>
      <c r="E65" s="987">
        <v>7968</v>
      </c>
      <c r="F65" s="1260"/>
      <c r="G65" s="1260"/>
    </row>
    <row r="66" spans="2:7" x14ac:dyDescent="0.25">
      <c r="B66" s="928" t="s">
        <v>467</v>
      </c>
      <c r="C66" s="865" t="s">
        <v>1131</v>
      </c>
      <c r="D66" s="865" t="s">
        <v>993</v>
      </c>
      <c r="E66" s="987">
        <v>516</v>
      </c>
      <c r="F66" s="1260"/>
      <c r="G66" s="1260"/>
    </row>
    <row r="67" spans="2:7" x14ac:dyDescent="0.25">
      <c r="B67" s="928" t="s">
        <v>471</v>
      </c>
      <c r="C67" s="865" t="s">
        <v>1132</v>
      </c>
      <c r="D67" s="865" t="s">
        <v>993</v>
      </c>
      <c r="E67" s="987">
        <v>1</v>
      </c>
      <c r="F67" s="1260"/>
      <c r="G67" s="1260"/>
    </row>
    <row r="68" spans="2:7" x14ac:dyDescent="0.25">
      <c r="B68" s="928" t="s">
        <v>475</v>
      </c>
      <c r="C68" s="865" t="s">
        <v>1133</v>
      </c>
      <c r="D68" s="865" t="s">
        <v>993</v>
      </c>
      <c r="E68" s="987">
        <v>508</v>
      </c>
      <c r="F68" s="1290"/>
      <c r="G68" s="1260"/>
    </row>
    <row r="69" spans="2:7" x14ac:dyDescent="0.25">
      <c r="B69" s="928" t="s">
        <v>491</v>
      </c>
      <c r="C69" s="865" t="s">
        <v>1134</v>
      </c>
      <c r="D69" s="865" t="s">
        <v>993</v>
      </c>
      <c r="E69" s="984">
        <f>SUM(E70:E72)</f>
        <v>9516</v>
      </c>
      <c r="F69" s="1288"/>
      <c r="G69" s="1288"/>
    </row>
    <row r="70" spans="2:7" x14ac:dyDescent="0.25">
      <c r="B70" s="885" t="s">
        <v>1135</v>
      </c>
      <c r="C70" s="985" t="s">
        <v>1136</v>
      </c>
      <c r="D70" s="887" t="s">
        <v>993</v>
      </c>
      <c r="E70" s="986">
        <v>8275</v>
      </c>
      <c r="F70" s="1288"/>
      <c r="G70" s="1288"/>
    </row>
    <row r="71" spans="2:7" x14ac:dyDescent="0.25">
      <c r="B71" s="885" t="s">
        <v>1137</v>
      </c>
      <c r="C71" s="985" t="s">
        <v>1138</v>
      </c>
      <c r="D71" s="887" t="s">
        <v>993</v>
      </c>
      <c r="E71" s="986">
        <v>0</v>
      </c>
      <c r="F71" s="1288"/>
      <c r="G71" s="1288"/>
    </row>
    <row r="72" spans="2:7" x14ac:dyDescent="0.25">
      <c r="B72" s="885" t="s">
        <v>1139</v>
      </c>
      <c r="C72" s="985" t="s">
        <v>1140</v>
      </c>
      <c r="D72" s="887" t="s">
        <v>993</v>
      </c>
      <c r="E72" s="986">
        <v>1241</v>
      </c>
      <c r="F72" s="1260"/>
      <c r="G72" s="1260"/>
    </row>
    <row r="73" spans="2:7" x14ac:dyDescent="0.25">
      <c r="B73" s="928" t="s">
        <v>492</v>
      </c>
      <c r="C73" s="865" t="s">
        <v>1141</v>
      </c>
      <c r="D73" s="865" t="s">
        <v>993</v>
      </c>
      <c r="E73" s="987">
        <v>14492</v>
      </c>
      <c r="F73" s="1260"/>
      <c r="G73" s="1260"/>
    </row>
    <row r="74" spans="2:7" x14ac:dyDescent="0.25">
      <c r="B74" s="1008" t="s">
        <v>641</v>
      </c>
      <c r="C74" s="992" t="s">
        <v>1142</v>
      </c>
      <c r="D74" s="992" t="s">
        <v>993</v>
      </c>
      <c r="E74" s="993">
        <v>166</v>
      </c>
      <c r="F74" s="1292"/>
      <c r="G74" s="1292"/>
    </row>
    <row r="75" spans="2:7" x14ac:dyDescent="0.25">
      <c r="B75" s="783"/>
      <c r="C75" s="784" t="s">
        <v>1143</v>
      </c>
      <c r="D75" s="784"/>
      <c r="E75" s="1257"/>
      <c r="F75" s="1263"/>
      <c r="G75" s="1263"/>
    </row>
    <row r="76" spans="2:7" x14ac:dyDescent="0.25">
      <c r="B76" s="928" t="s">
        <v>495</v>
      </c>
      <c r="C76" s="865" t="s">
        <v>1144</v>
      </c>
      <c r="D76" s="865" t="s">
        <v>993</v>
      </c>
      <c r="E76" s="987">
        <v>32</v>
      </c>
      <c r="F76" s="1263"/>
      <c r="G76" s="1263"/>
    </row>
    <row r="77" spans="2:7" x14ac:dyDescent="0.25">
      <c r="B77" s="928" t="s">
        <v>155</v>
      </c>
      <c r="C77" s="865" t="s">
        <v>1145</v>
      </c>
      <c r="D77" s="865" t="s">
        <v>993</v>
      </c>
      <c r="E77" s="987">
        <v>146</v>
      </c>
      <c r="F77" s="1263"/>
      <c r="G77" s="1263"/>
    </row>
    <row r="78" spans="2:7" x14ac:dyDescent="0.25">
      <c r="B78" s="928" t="s">
        <v>157</v>
      </c>
      <c r="C78" s="865" t="s">
        <v>1146</v>
      </c>
      <c r="D78" s="865" t="s">
        <v>993</v>
      </c>
      <c r="E78" s="987">
        <v>214</v>
      </c>
      <c r="F78" s="1263"/>
      <c r="G78" s="1263"/>
    </row>
    <row r="79" spans="2:7" x14ac:dyDescent="0.25">
      <c r="B79" s="1261" t="s">
        <v>159</v>
      </c>
      <c r="C79" s="881" t="s">
        <v>1147</v>
      </c>
      <c r="D79" s="1289" t="s">
        <v>1119</v>
      </c>
      <c r="E79" s="1262">
        <v>33.463525882852323</v>
      </c>
      <c r="F79" s="1263"/>
      <c r="G79" s="1263"/>
    </row>
    <row r="80" spans="2:7" x14ac:dyDescent="0.25">
      <c r="B80" s="928" t="s">
        <v>161</v>
      </c>
      <c r="C80" s="865" t="s">
        <v>1148</v>
      </c>
      <c r="D80" s="865" t="s">
        <v>1126</v>
      </c>
      <c r="E80" s="1007">
        <v>281.92</v>
      </c>
      <c r="F80" s="1293"/>
      <c r="G80" s="1293"/>
    </row>
    <row r="81" spans="2:7" x14ac:dyDescent="0.25">
      <c r="B81" s="885" t="s">
        <v>670</v>
      </c>
      <c r="C81" s="985" t="s">
        <v>1149</v>
      </c>
      <c r="D81" s="887" t="s">
        <v>1126</v>
      </c>
      <c r="E81" s="1287">
        <v>37.295999999999999</v>
      </c>
      <c r="F81" s="1263"/>
      <c r="G81" s="1263"/>
    </row>
    <row r="82" spans="2:7" x14ac:dyDescent="0.25">
      <c r="B82" s="928" t="s">
        <v>163</v>
      </c>
      <c r="C82" s="865" t="s">
        <v>1150</v>
      </c>
      <c r="D82" s="865" t="s">
        <v>993</v>
      </c>
      <c r="E82" s="987">
        <v>5265</v>
      </c>
      <c r="F82" s="1263"/>
      <c r="G82" s="1263"/>
    </row>
    <row r="83" spans="2:7" x14ac:dyDescent="0.25">
      <c r="B83" s="928" t="s">
        <v>165</v>
      </c>
      <c r="C83" s="865" t="s">
        <v>1151</v>
      </c>
      <c r="D83" s="865" t="s">
        <v>993</v>
      </c>
      <c r="E83" s="984">
        <f>SUM(E84:E86)</f>
        <v>18483</v>
      </c>
      <c r="F83" s="1263"/>
      <c r="G83" s="1263"/>
    </row>
    <row r="84" spans="2:7" x14ac:dyDescent="0.25">
      <c r="B84" s="885" t="s">
        <v>512</v>
      </c>
      <c r="C84" s="985" t="s">
        <v>1152</v>
      </c>
      <c r="D84" s="887" t="s">
        <v>993</v>
      </c>
      <c r="E84" s="986">
        <v>13064</v>
      </c>
      <c r="F84" s="1293"/>
      <c r="G84" s="1293"/>
    </row>
    <row r="85" spans="2:7" x14ac:dyDescent="0.25">
      <c r="B85" s="885" t="s">
        <v>513</v>
      </c>
      <c r="C85" s="985" t="s">
        <v>1153</v>
      </c>
      <c r="D85" s="887" t="s">
        <v>993</v>
      </c>
      <c r="E85" s="986">
        <v>4980</v>
      </c>
      <c r="F85" s="1293"/>
      <c r="G85" s="1293"/>
    </row>
    <row r="86" spans="2:7" x14ac:dyDescent="0.25">
      <c r="B86" s="885" t="s">
        <v>514</v>
      </c>
      <c r="C86" s="985" t="s">
        <v>1154</v>
      </c>
      <c r="D86" s="887" t="s">
        <v>993</v>
      </c>
      <c r="E86" s="986">
        <v>439</v>
      </c>
      <c r="F86" s="1263"/>
      <c r="G86" s="1263"/>
    </row>
    <row r="87" spans="2:7" x14ac:dyDescent="0.25">
      <c r="B87" s="1008" t="s">
        <v>167</v>
      </c>
      <c r="C87" s="992" t="s">
        <v>1155</v>
      </c>
      <c r="D87" s="992" t="s">
        <v>993</v>
      </c>
      <c r="E87" s="993">
        <v>186</v>
      </c>
      <c r="F87" s="1263"/>
      <c r="G87" s="1263"/>
    </row>
    <row r="88" spans="2:7" x14ac:dyDescent="0.25">
      <c r="B88" s="783"/>
      <c r="C88" s="784" t="s">
        <v>1156</v>
      </c>
      <c r="D88" s="784"/>
      <c r="E88" s="1257"/>
      <c r="F88" s="1263"/>
      <c r="G88" s="1263"/>
    </row>
    <row r="89" spans="2:7" x14ac:dyDescent="0.25">
      <c r="B89" s="928" t="s">
        <v>199</v>
      </c>
      <c r="C89" s="865" t="s">
        <v>1157</v>
      </c>
      <c r="D89" s="865" t="s">
        <v>993</v>
      </c>
      <c r="E89" s="987">
        <v>3</v>
      </c>
      <c r="F89" s="1263"/>
      <c r="G89" s="1263"/>
    </row>
    <row r="90" spans="2:7" x14ac:dyDescent="0.25">
      <c r="B90" s="928" t="s">
        <v>201</v>
      </c>
      <c r="C90" s="865" t="s">
        <v>1158</v>
      </c>
      <c r="D90" s="865" t="s">
        <v>993</v>
      </c>
      <c r="E90" s="987">
        <v>1</v>
      </c>
      <c r="F90" s="1263"/>
      <c r="G90" s="1263"/>
    </row>
    <row r="91" spans="2:7" x14ac:dyDescent="0.25">
      <c r="B91" s="928" t="s">
        <v>209</v>
      </c>
      <c r="C91" s="865" t="s">
        <v>1159</v>
      </c>
      <c r="D91" s="865" t="s">
        <v>993</v>
      </c>
      <c r="E91" s="987">
        <v>4</v>
      </c>
      <c r="F91" s="1263"/>
      <c r="G91" s="1263"/>
    </row>
    <row r="92" spans="2:7" x14ac:dyDescent="0.25">
      <c r="B92" s="928" t="s">
        <v>677</v>
      </c>
      <c r="C92" s="881" t="s">
        <v>1160</v>
      </c>
      <c r="D92" s="1289" t="s">
        <v>1119</v>
      </c>
      <c r="E92" s="1279">
        <v>9</v>
      </c>
      <c r="F92" s="1263"/>
      <c r="G92" s="1263"/>
    </row>
    <row r="93" spans="2:7" x14ac:dyDescent="0.25">
      <c r="B93" s="928" t="s">
        <v>679</v>
      </c>
      <c r="C93" s="865" t="s">
        <v>1161</v>
      </c>
      <c r="D93" s="865" t="s">
        <v>1126</v>
      </c>
      <c r="E93" s="1007">
        <v>80.099999999999994</v>
      </c>
      <c r="F93" s="1263"/>
      <c r="G93" s="1263"/>
    </row>
    <row r="94" spans="2:7" x14ac:dyDescent="0.25">
      <c r="B94" s="885" t="s">
        <v>1162</v>
      </c>
      <c r="C94" s="985" t="s">
        <v>1149</v>
      </c>
      <c r="D94" s="887" t="s">
        <v>1126</v>
      </c>
      <c r="E94" s="986">
        <v>0</v>
      </c>
      <c r="F94" s="1263"/>
      <c r="G94" s="1263"/>
    </row>
    <row r="95" spans="2:7" x14ac:dyDescent="0.25">
      <c r="B95" s="928" t="s">
        <v>681</v>
      </c>
      <c r="C95" s="865" t="s">
        <v>1163</v>
      </c>
      <c r="D95" s="865" t="s">
        <v>993</v>
      </c>
      <c r="E95" s="987">
        <v>24</v>
      </c>
      <c r="F95" s="1263"/>
      <c r="G95" s="1263"/>
    </row>
    <row r="96" spans="2:7" x14ac:dyDescent="0.25">
      <c r="B96" s="928" t="s">
        <v>683</v>
      </c>
      <c r="C96" s="865" t="s">
        <v>1164</v>
      </c>
      <c r="D96" s="865" t="s">
        <v>993</v>
      </c>
      <c r="E96" s="987">
        <v>50</v>
      </c>
      <c r="F96" s="1263"/>
      <c r="G96" s="1263"/>
    </row>
    <row r="97" spans="2:7" x14ac:dyDescent="0.25">
      <c r="B97" s="1008" t="s">
        <v>685</v>
      </c>
      <c r="C97" s="992" t="s">
        <v>1165</v>
      </c>
      <c r="D97" s="992" t="s">
        <v>993</v>
      </c>
      <c r="E97" s="993">
        <v>19</v>
      </c>
      <c r="F97" s="1292"/>
      <c r="G97" s="1292"/>
    </row>
    <row r="98" spans="2:7" x14ac:dyDescent="0.25">
      <c r="B98" s="783"/>
      <c r="C98" s="784" t="s">
        <v>1166</v>
      </c>
      <c r="D98" s="784"/>
      <c r="E98" s="1257"/>
      <c r="F98" s="1294"/>
      <c r="G98" s="1294"/>
    </row>
    <row r="99" spans="2:7" x14ac:dyDescent="0.25">
      <c r="B99" s="928" t="s">
        <v>213</v>
      </c>
      <c r="C99" s="1295" t="s">
        <v>1167</v>
      </c>
      <c r="D99" s="997" t="s">
        <v>993</v>
      </c>
      <c r="E99" s="998">
        <v>0</v>
      </c>
      <c r="F99" s="1294"/>
      <c r="G99" s="1294"/>
    </row>
    <row r="100" spans="2:7" x14ac:dyDescent="0.25">
      <c r="B100" s="928" t="s">
        <v>215</v>
      </c>
      <c r="C100" s="1296" t="s">
        <v>1168</v>
      </c>
      <c r="D100" s="865" t="s">
        <v>1169</v>
      </c>
      <c r="E100" s="987">
        <v>0</v>
      </c>
      <c r="F100" s="1263"/>
      <c r="G100" s="1263"/>
    </row>
    <row r="101" spans="2:7" ht="15.75" x14ac:dyDescent="0.25">
      <c r="B101" s="928" t="s">
        <v>217</v>
      </c>
      <c r="C101" s="1297" t="s">
        <v>1170</v>
      </c>
      <c r="D101" s="865" t="s">
        <v>869</v>
      </c>
      <c r="E101" s="1007">
        <v>0</v>
      </c>
      <c r="F101" s="1294"/>
      <c r="G101" s="1294"/>
    </row>
    <row r="102" spans="2:7" x14ac:dyDescent="0.25">
      <c r="B102" s="928" t="s">
        <v>1171</v>
      </c>
      <c r="C102" s="1296" t="s">
        <v>1172</v>
      </c>
      <c r="D102" s="865" t="s">
        <v>993</v>
      </c>
      <c r="E102" s="987">
        <v>0</v>
      </c>
      <c r="F102" s="1263"/>
      <c r="G102" s="1263"/>
    </row>
    <row r="103" spans="2:7" ht="15.75" x14ac:dyDescent="0.25">
      <c r="B103" s="928" t="s">
        <v>1173</v>
      </c>
      <c r="C103" s="1297" t="s">
        <v>1174</v>
      </c>
      <c r="D103" s="865" t="s">
        <v>869</v>
      </c>
      <c r="E103" s="1007">
        <v>0</v>
      </c>
      <c r="F103" s="1294"/>
      <c r="G103" s="1294"/>
    </row>
    <row r="104" spans="2:7" x14ac:dyDescent="0.25">
      <c r="B104" s="928" t="s">
        <v>1175</v>
      </c>
      <c r="C104" s="1296" t="s">
        <v>1176</v>
      </c>
      <c r="D104" s="865" t="s">
        <v>993</v>
      </c>
      <c r="E104" s="987">
        <v>31</v>
      </c>
      <c r="F104" s="1263"/>
      <c r="G104" s="1263"/>
    </row>
    <row r="105" spans="2:7" ht="15.75" x14ac:dyDescent="0.25">
      <c r="B105" s="928" t="s">
        <v>1177</v>
      </c>
      <c r="C105" s="1297" t="s">
        <v>1178</v>
      </c>
      <c r="D105" s="865" t="s">
        <v>869</v>
      </c>
      <c r="E105" s="1007">
        <v>240.02332999999996</v>
      </c>
      <c r="F105" s="1294"/>
      <c r="G105" s="1294"/>
    </row>
    <row r="106" spans="2:7" x14ac:dyDescent="0.25">
      <c r="B106" s="928" t="s">
        <v>1179</v>
      </c>
      <c r="C106" s="1296" t="s">
        <v>1180</v>
      </c>
      <c r="D106" s="865" t="s">
        <v>993</v>
      </c>
      <c r="E106" s="987">
        <v>1</v>
      </c>
      <c r="F106" s="1298"/>
      <c r="G106" s="1294"/>
    </row>
    <row r="107" spans="2:7" ht="15.75" x14ac:dyDescent="0.25">
      <c r="B107" s="928" t="s">
        <v>1181</v>
      </c>
      <c r="C107" s="1297" t="s">
        <v>1182</v>
      </c>
      <c r="D107" s="865" t="s">
        <v>869</v>
      </c>
      <c r="E107" s="1007">
        <v>2916.5920000000001</v>
      </c>
      <c r="F107" s="1281"/>
      <c r="G107" s="1281"/>
    </row>
    <row r="108" spans="2:7" x14ac:dyDescent="0.25">
      <c r="B108" s="928" t="s">
        <v>1183</v>
      </c>
      <c r="C108" s="1297" t="s">
        <v>1184</v>
      </c>
      <c r="D108" s="865" t="s">
        <v>993</v>
      </c>
      <c r="E108" s="987">
        <v>37</v>
      </c>
      <c r="F108" s="1293"/>
      <c r="G108" s="1293"/>
    </row>
    <row r="109" spans="2:7" x14ac:dyDescent="0.25">
      <c r="B109" s="928" t="s">
        <v>1185</v>
      </c>
      <c r="C109" s="1297" t="s">
        <v>1186</v>
      </c>
      <c r="D109" s="865" t="s">
        <v>993</v>
      </c>
      <c r="E109" s="987">
        <v>57</v>
      </c>
      <c r="F109" s="1293"/>
      <c r="G109" s="1293"/>
    </row>
    <row r="110" spans="2:7" x14ac:dyDescent="0.25">
      <c r="B110" s="1299" t="s">
        <v>1187</v>
      </c>
      <c r="C110" s="1300" t="s">
        <v>1188</v>
      </c>
      <c r="D110" s="932" t="s">
        <v>993</v>
      </c>
      <c r="E110" s="980">
        <v>40</v>
      </c>
      <c r="F110" s="1263"/>
      <c r="G110" s="1263"/>
    </row>
    <row r="111" spans="2:7" x14ac:dyDescent="0.25">
      <c r="B111" s="1301" t="s">
        <v>1189</v>
      </c>
      <c r="C111" s="789" t="s">
        <v>1190</v>
      </c>
      <c r="D111" s="1302"/>
      <c r="E111" s="1303"/>
      <c r="F111" s="1294"/>
      <c r="G111" s="1294"/>
    </row>
    <row r="112" spans="2:7" x14ac:dyDescent="0.25">
      <c r="B112" s="1003" t="s">
        <v>1191</v>
      </c>
      <c r="C112" s="1295" t="s">
        <v>1192</v>
      </c>
      <c r="D112" s="997" t="s">
        <v>1064</v>
      </c>
      <c r="E112" s="1304">
        <v>313.60000000000002</v>
      </c>
      <c r="F112" s="1294"/>
      <c r="G112" s="1294"/>
    </row>
    <row r="113" spans="2:7" x14ac:dyDescent="0.25">
      <c r="B113" s="928" t="s">
        <v>1193</v>
      </c>
      <c r="C113" s="1296" t="s">
        <v>1194</v>
      </c>
      <c r="D113" s="865" t="s">
        <v>1064</v>
      </c>
      <c r="E113" s="1007">
        <v>309.8</v>
      </c>
      <c r="F113" s="1294"/>
      <c r="G113" s="1294"/>
    </row>
    <row r="114" spans="2:7" x14ac:dyDescent="0.25">
      <c r="B114" s="928" t="s">
        <v>1195</v>
      </c>
      <c r="C114" s="1296" t="s">
        <v>1196</v>
      </c>
      <c r="D114" s="865" t="s">
        <v>1064</v>
      </c>
      <c r="E114" s="1007">
        <v>31.1</v>
      </c>
      <c r="F114" s="1294"/>
      <c r="G114" s="1294"/>
    </row>
    <row r="115" spans="2:7" x14ac:dyDescent="0.25">
      <c r="B115" s="928" t="s">
        <v>1197</v>
      </c>
      <c r="C115" s="1296" t="s">
        <v>1198</v>
      </c>
      <c r="D115" s="865" t="s">
        <v>1064</v>
      </c>
      <c r="E115" s="1007">
        <v>72.099999999999994</v>
      </c>
      <c r="F115" s="1294"/>
      <c r="G115" s="1294"/>
    </row>
    <row r="116" spans="2:7" x14ac:dyDescent="0.25">
      <c r="B116" s="1299" t="s">
        <v>1199</v>
      </c>
      <c r="C116" s="1305" t="s">
        <v>1200</v>
      </c>
      <c r="D116" s="932" t="s">
        <v>1064</v>
      </c>
      <c r="E116" s="1306">
        <v>11.1</v>
      </c>
      <c r="F116" s="1263"/>
      <c r="G116" s="1263"/>
    </row>
    <row r="117" spans="2:7" x14ac:dyDescent="0.25">
      <c r="B117" s="1301" t="s">
        <v>1201</v>
      </c>
      <c r="C117" s="789" t="s">
        <v>1202</v>
      </c>
      <c r="D117" s="1302"/>
      <c r="E117" s="939"/>
      <c r="F117" s="1294"/>
      <c r="G117" s="1294"/>
    </row>
    <row r="118" spans="2:7" x14ac:dyDescent="0.25">
      <c r="B118" s="1003" t="s">
        <v>1203</v>
      </c>
      <c r="C118" s="1295" t="s">
        <v>1204</v>
      </c>
      <c r="D118" s="997" t="s">
        <v>1064</v>
      </c>
      <c r="E118" s="1304">
        <v>5</v>
      </c>
      <c r="F118" s="1294"/>
      <c r="G118" s="1294"/>
    </row>
    <row r="119" spans="2:7" x14ac:dyDescent="0.25">
      <c r="B119" s="928" t="s">
        <v>1205</v>
      </c>
      <c r="C119" s="1296" t="s">
        <v>1194</v>
      </c>
      <c r="D119" s="865" t="s">
        <v>1064</v>
      </c>
      <c r="E119" s="1007">
        <v>8.9</v>
      </c>
      <c r="F119" s="1294"/>
      <c r="G119" s="1294"/>
    </row>
    <row r="120" spans="2:7" x14ac:dyDescent="0.25">
      <c r="B120" s="928" t="s">
        <v>1206</v>
      </c>
      <c r="C120" s="1296" t="s">
        <v>1196</v>
      </c>
      <c r="D120" s="865" t="s">
        <v>1064</v>
      </c>
      <c r="E120" s="1007">
        <v>1.9</v>
      </c>
      <c r="F120" s="1294"/>
      <c r="G120" s="1294"/>
    </row>
    <row r="121" spans="2:7" x14ac:dyDescent="0.25">
      <c r="B121" s="928" t="s">
        <v>1207</v>
      </c>
      <c r="C121" s="1296" t="s">
        <v>1198</v>
      </c>
      <c r="D121" s="865" t="s">
        <v>1064</v>
      </c>
      <c r="E121" s="1007">
        <v>11.9</v>
      </c>
      <c r="F121" s="1294"/>
      <c r="G121" s="1294"/>
    </row>
    <row r="122" spans="2:7" x14ac:dyDescent="0.25">
      <c r="B122" s="928" t="s">
        <v>1208</v>
      </c>
      <c r="C122" s="1296" t="s">
        <v>1200</v>
      </c>
      <c r="D122" s="865" t="s">
        <v>1064</v>
      </c>
      <c r="E122" s="1007">
        <v>1.24</v>
      </c>
      <c r="F122" s="1263"/>
      <c r="G122" s="1263"/>
    </row>
    <row r="123" spans="2:7" x14ac:dyDescent="0.25">
      <c r="B123" s="1307" t="s">
        <v>1209</v>
      </c>
      <c r="C123" s="789" t="s">
        <v>1210</v>
      </c>
      <c r="D123" s="1302"/>
      <c r="E123" s="1308"/>
      <c r="F123" s="1263"/>
      <c r="G123" s="1263"/>
    </row>
    <row r="124" spans="2:7" x14ac:dyDescent="0.25">
      <c r="B124" s="928" t="s">
        <v>1211</v>
      </c>
      <c r="C124" s="1296" t="s">
        <v>1212</v>
      </c>
      <c r="D124" s="865" t="s">
        <v>799</v>
      </c>
      <c r="E124" s="1007">
        <v>247.162980339</v>
      </c>
      <c r="F124" s="1263"/>
      <c r="G124" s="1263"/>
    </row>
    <row r="125" spans="2:7" x14ac:dyDescent="0.25">
      <c r="B125" s="928" t="s">
        <v>1213</v>
      </c>
      <c r="C125" s="1296" t="s">
        <v>1214</v>
      </c>
      <c r="D125" s="865" t="s">
        <v>799</v>
      </c>
      <c r="E125" s="1007">
        <v>284.09537969999997</v>
      </c>
      <c r="F125" s="1263"/>
      <c r="G125" s="1263"/>
    </row>
    <row r="126" spans="2:7" x14ac:dyDescent="0.25">
      <c r="B126" s="928" t="s">
        <v>1215</v>
      </c>
      <c r="C126" s="1296" t="s">
        <v>1216</v>
      </c>
      <c r="D126" s="865" t="s">
        <v>799</v>
      </c>
      <c r="E126" s="1007">
        <v>28.409537969999999</v>
      </c>
      <c r="F126" s="1263"/>
      <c r="G126" s="1263"/>
    </row>
    <row r="127" spans="2:7" x14ac:dyDescent="0.25">
      <c r="B127" s="1299" t="s">
        <v>1217</v>
      </c>
      <c r="C127" s="1305" t="s">
        <v>1218</v>
      </c>
      <c r="D127" s="932" t="s">
        <v>799</v>
      </c>
      <c r="E127" s="1306">
        <v>2.5568584173000004</v>
      </c>
      <c r="F127" s="1263"/>
      <c r="G127" s="1263"/>
    </row>
    <row r="128" spans="2:7" x14ac:dyDescent="0.25">
      <c r="B128" s="1301" t="s">
        <v>1219</v>
      </c>
      <c r="C128" s="789" t="s">
        <v>1220</v>
      </c>
      <c r="D128" s="1302"/>
      <c r="E128" s="1303"/>
      <c r="F128" s="1263"/>
      <c r="G128" s="1263"/>
    </row>
    <row r="129" spans="2:7" x14ac:dyDescent="0.25">
      <c r="B129" s="1299" t="s">
        <v>1221</v>
      </c>
      <c r="C129" s="1305" t="s">
        <v>1192</v>
      </c>
      <c r="D129" s="932" t="s">
        <v>799</v>
      </c>
      <c r="E129" s="1309">
        <f>(E112-E118)*E130/1000</f>
        <v>974.13149083799999</v>
      </c>
      <c r="F129" s="1263"/>
      <c r="G129" s="1263"/>
    </row>
    <row r="130" spans="2:7" ht="15.75" x14ac:dyDescent="0.25">
      <c r="B130" s="1310" t="s">
        <v>1222</v>
      </c>
      <c r="C130" s="1311" t="s">
        <v>1223</v>
      </c>
      <c r="D130" s="992" t="s">
        <v>869</v>
      </c>
      <c r="E130" s="1312">
        <f>VAS077_F_Isvalytasbuiti1AtaskaitinisLaikotarpis</f>
        <v>3156.6153299999996</v>
      </c>
      <c r="F130" s="1263"/>
      <c r="G130" s="1263"/>
    </row>
    <row r="131" spans="2:7" x14ac:dyDescent="0.25">
      <c r="B131" s="783"/>
      <c r="C131" s="784" t="s">
        <v>1224</v>
      </c>
      <c r="D131" s="784"/>
      <c r="E131" s="1257"/>
      <c r="F131" s="1263"/>
      <c r="G131" s="1263"/>
    </row>
    <row r="132" spans="2:7" ht="15.75" x14ac:dyDescent="0.25">
      <c r="B132" s="1313" t="s">
        <v>1225</v>
      </c>
      <c r="C132" s="1314" t="s">
        <v>1226</v>
      </c>
      <c r="D132" s="865" t="s">
        <v>869</v>
      </c>
      <c r="E132" s="1315">
        <v>0</v>
      </c>
      <c r="F132" s="1263"/>
      <c r="G132" s="1263"/>
    </row>
    <row r="133" spans="2:7" x14ac:dyDescent="0.25">
      <c r="B133" s="928" t="s">
        <v>1227</v>
      </c>
      <c r="C133" s="1297" t="s">
        <v>1228</v>
      </c>
      <c r="D133" s="865" t="s">
        <v>993</v>
      </c>
      <c r="E133" s="987">
        <v>0</v>
      </c>
      <c r="F133" s="1263"/>
      <c r="G133" s="1263"/>
    </row>
    <row r="134" spans="2:7" x14ac:dyDescent="0.25">
      <c r="B134" s="1316" t="s">
        <v>1229</v>
      </c>
      <c r="C134" s="1317" t="s">
        <v>1230</v>
      </c>
      <c r="D134" s="870" t="s">
        <v>993</v>
      </c>
      <c r="E134" s="980">
        <v>0</v>
      </c>
      <c r="F134" s="1263"/>
      <c r="G134" s="1263"/>
    </row>
    <row r="135" spans="2:7" x14ac:dyDescent="0.25">
      <c r="B135" s="1301" t="s">
        <v>1231</v>
      </c>
      <c r="C135" s="789" t="s">
        <v>1232</v>
      </c>
      <c r="D135" s="1302"/>
      <c r="E135" s="1303"/>
      <c r="F135" s="1263"/>
      <c r="G135" s="1263"/>
    </row>
    <row r="136" spans="2:7" x14ac:dyDescent="0.25">
      <c r="B136" s="1003" t="s">
        <v>1233</v>
      </c>
      <c r="C136" s="1295" t="s">
        <v>1192</v>
      </c>
      <c r="D136" s="997" t="s">
        <v>1064</v>
      </c>
      <c r="E136" s="1304">
        <v>0</v>
      </c>
      <c r="F136" s="1263"/>
      <c r="G136" s="1263"/>
    </row>
    <row r="137" spans="2:7" x14ac:dyDescent="0.25">
      <c r="B137" s="928" t="s">
        <v>1234</v>
      </c>
      <c r="C137" s="1296" t="s">
        <v>1194</v>
      </c>
      <c r="D137" s="865" t="s">
        <v>1064</v>
      </c>
      <c r="E137" s="1007">
        <v>0</v>
      </c>
      <c r="F137" s="1263"/>
      <c r="G137" s="1263"/>
    </row>
    <row r="138" spans="2:7" x14ac:dyDescent="0.25">
      <c r="B138" s="928" t="s">
        <v>1235</v>
      </c>
      <c r="C138" s="1296" t="s">
        <v>1236</v>
      </c>
      <c r="D138" s="865" t="s">
        <v>1064</v>
      </c>
      <c r="E138" s="1007">
        <v>0</v>
      </c>
      <c r="F138" s="1263"/>
      <c r="G138" s="1263"/>
    </row>
    <row r="139" spans="2:7" x14ac:dyDescent="0.25">
      <c r="B139" s="1301" t="s">
        <v>1237</v>
      </c>
      <c r="C139" s="789" t="s">
        <v>1238</v>
      </c>
      <c r="D139" s="1302"/>
      <c r="E139" s="939"/>
      <c r="F139" s="1263"/>
      <c r="G139" s="1263"/>
    </row>
    <row r="140" spans="2:7" x14ac:dyDescent="0.25">
      <c r="B140" s="1003" t="s">
        <v>1239</v>
      </c>
      <c r="C140" s="1295" t="s">
        <v>1204</v>
      </c>
      <c r="D140" s="997" t="s">
        <v>1064</v>
      </c>
      <c r="E140" s="1304">
        <v>0</v>
      </c>
      <c r="F140" s="1263"/>
      <c r="G140" s="1263"/>
    </row>
    <row r="141" spans="2:7" x14ac:dyDescent="0.25">
      <c r="B141" s="928" t="s">
        <v>1240</v>
      </c>
      <c r="C141" s="1296" t="s">
        <v>1194</v>
      </c>
      <c r="D141" s="865" t="s">
        <v>1064</v>
      </c>
      <c r="E141" s="1007">
        <v>0</v>
      </c>
      <c r="F141" s="1263"/>
      <c r="G141" s="1263"/>
    </row>
    <row r="142" spans="2:7" x14ac:dyDescent="0.25">
      <c r="B142" s="1299" t="s">
        <v>1241</v>
      </c>
      <c r="C142" s="1305" t="s">
        <v>1236</v>
      </c>
      <c r="D142" s="932" t="s">
        <v>1064</v>
      </c>
      <c r="E142" s="1306">
        <v>0</v>
      </c>
      <c r="F142" s="1263"/>
      <c r="G142" s="1263"/>
    </row>
    <row r="143" spans="2:7" x14ac:dyDescent="0.25">
      <c r="B143" s="1301" t="s">
        <v>1242</v>
      </c>
      <c r="C143" s="789" t="s">
        <v>1220</v>
      </c>
      <c r="D143" s="789"/>
      <c r="E143" s="1303"/>
      <c r="F143" s="1263"/>
      <c r="G143" s="1263"/>
    </row>
    <row r="144" spans="2:7" x14ac:dyDescent="0.25">
      <c r="B144" s="1008" t="s">
        <v>1243</v>
      </c>
      <c r="C144" s="1296" t="s">
        <v>1192</v>
      </c>
      <c r="D144" s="865" t="s">
        <v>799</v>
      </c>
      <c r="E144" s="1291">
        <f>(E136-E140)*E132/1000</f>
        <v>0</v>
      </c>
      <c r="F144" s="1292"/>
      <c r="G144" s="1292"/>
    </row>
    <row r="145" spans="2:7" x14ac:dyDescent="0.25">
      <c r="B145" s="783"/>
      <c r="C145" s="784" t="s">
        <v>1244</v>
      </c>
      <c r="D145" s="784"/>
      <c r="E145" s="1257"/>
      <c r="F145" s="1292"/>
      <c r="G145" s="1292"/>
    </row>
    <row r="146" spans="2:7" ht="15.75" x14ac:dyDescent="0.25">
      <c r="B146" s="1313" t="s">
        <v>9</v>
      </c>
      <c r="C146" s="1318" t="s">
        <v>1245</v>
      </c>
      <c r="D146" s="865" t="s">
        <v>869</v>
      </c>
      <c r="E146" s="1315">
        <v>41.8</v>
      </c>
      <c r="F146" s="1292"/>
      <c r="G146" s="1292"/>
    </row>
    <row r="147" spans="2:7" x14ac:dyDescent="0.25">
      <c r="B147" s="928" t="s">
        <v>1246</v>
      </c>
      <c r="C147" s="1319" t="s">
        <v>1247</v>
      </c>
      <c r="D147" s="1320" t="s">
        <v>972</v>
      </c>
      <c r="E147" s="1321">
        <v>0.98540000000000005</v>
      </c>
      <c r="F147" s="1292"/>
      <c r="G147" s="1292"/>
    </row>
    <row r="148" spans="2:7" x14ac:dyDescent="0.25">
      <c r="B148" s="928" t="s">
        <v>1248</v>
      </c>
      <c r="C148" s="1319" t="s">
        <v>1249</v>
      </c>
      <c r="D148" s="865" t="s">
        <v>1250</v>
      </c>
      <c r="E148" s="1007">
        <v>0.61099999999999999</v>
      </c>
      <c r="F148" s="1292"/>
      <c r="G148" s="1292"/>
    </row>
    <row r="149" spans="2:7" x14ac:dyDescent="0.25">
      <c r="B149" s="1322" t="s">
        <v>1251</v>
      </c>
      <c r="C149" s="1323" t="s">
        <v>1252</v>
      </c>
      <c r="D149" s="989" t="s">
        <v>993</v>
      </c>
      <c r="E149" s="990">
        <v>0</v>
      </c>
      <c r="F149" s="1292"/>
      <c r="G149" s="1292"/>
    </row>
    <row r="150" spans="2:7" x14ac:dyDescent="0.25">
      <c r="B150" s="1324" t="s">
        <v>1253</v>
      </c>
      <c r="C150" s="1325" t="s">
        <v>1254</v>
      </c>
      <c r="D150" s="1325"/>
      <c r="E150" s="746"/>
      <c r="F150" s="1263"/>
      <c r="G150" s="1263"/>
    </row>
    <row r="151" spans="2:7" ht="15.75" x14ac:dyDescent="0.25">
      <c r="B151" s="1003" t="s">
        <v>1255</v>
      </c>
      <c r="C151" s="1326" t="s">
        <v>1256</v>
      </c>
      <c r="D151" s="865" t="s">
        <v>869</v>
      </c>
      <c r="E151" s="1007">
        <v>41.8</v>
      </c>
      <c r="F151" s="1293"/>
      <c r="G151" s="1293"/>
    </row>
    <row r="152" spans="2:7" x14ac:dyDescent="0.25">
      <c r="B152" s="928" t="s">
        <v>1257</v>
      </c>
      <c r="C152" s="1319" t="s">
        <v>1258</v>
      </c>
      <c r="D152" s="1320" t="s">
        <v>972</v>
      </c>
      <c r="E152" s="1321">
        <v>0.98540000000000005</v>
      </c>
      <c r="F152" s="1263"/>
      <c r="G152" s="1263"/>
    </row>
    <row r="153" spans="2:7" x14ac:dyDescent="0.25">
      <c r="B153" s="1003" t="s">
        <v>1259</v>
      </c>
      <c r="C153" s="1327" t="s">
        <v>1260</v>
      </c>
      <c r="D153" s="989" t="s">
        <v>1250</v>
      </c>
      <c r="E153" s="1007">
        <v>0.61099999999999999</v>
      </c>
      <c r="F153" s="1263"/>
      <c r="G153" s="1263"/>
    </row>
    <row r="154" spans="2:7" x14ac:dyDescent="0.25">
      <c r="B154" s="1299" t="s">
        <v>1261</v>
      </c>
      <c r="C154" s="1328" t="s">
        <v>1262</v>
      </c>
      <c r="D154" s="932" t="s">
        <v>993</v>
      </c>
      <c r="E154" s="980">
        <v>22</v>
      </c>
      <c r="F154" s="1263"/>
      <c r="G154" s="1263"/>
    </row>
    <row r="155" spans="2:7" x14ac:dyDescent="0.25">
      <c r="B155" s="1324" t="s">
        <v>1263</v>
      </c>
      <c r="C155" s="1325" t="s">
        <v>1264</v>
      </c>
      <c r="D155" s="1325"/>
      <c r="E155" s="1329"/>
      <c r="F155" s="1263"/>
      <c r="G155" s="1263"/>
    </row>
    <row r="156" spans="2:7" ht="15.75" x14ac:dyDescent="0.25">
      <c r="B156" s="928" t="s">
        <v>1265</v>
      </c>
      <c r="C156" s="1319" t="s">
        <v>1266</v>
      </c>
      <c r="D156" s="865" t="s">
        <v>869</v>
      </c>
      <c r="E156" s="1007">
        <v>12.6</v>
      </c>
      <c r="F156" s="1263"/>
      <c r="G156" s="1263"/>
    </row>
    <row r="157" spans="2:7" x14ac:dyDescent="0.25">
      <c r="B157" s="928" t="s">
        <v>1267</v>
      </c>
      <c r="C157" s="1319" t="s">
        <v>1268</v>
      </c>
      <c r="D157" s="1320" t="s">
        <v>972</v>
      </c>
      <c r="E157" s="1321">
        <v>0.95150000000000001</v>
      </c>
      <c r="F157" s="1263"/>
      <c r="G157" s="1263"/>
    </row>
    <row r="158" spans="2:7" x14ac:dyDescent="0.25">
      <c r="B158" s="928" t="s">
        <v>1269</v>
      </c>
      <c r="C158" s="1327" t="s">
        <v>1270</v>
      </c>
      <c r="D158" s="989" t="s">
        <v>1250</v>
      </c>
      <c r="E158" s="1007">
        <v>0.34200000000000003</v>
      </c>
      <c r="F158" s="1263"/>
      <c r="G158" s="1263"/>
    </row>
    <row r="159" spans="2:7" x14ac:dyDescent="0.25">
      <c r="B159" s="1299" t="s">
        <v>1271</v>
      </c>
      <c r="C159" s="1328" t="s">
        <v>1272</v>
      </c>
      <c r="D159" s="932" t="s">
        <v>993</v>
      </c>
      <c r="E159" s="980">
        <v>38</v>
      </c>
      <c r="F159" s="1263"/>
      <c r="G159" s="1263"/>
    </row>
    <row r="160" spans="2:7" x14ac:dyDescent="0.25">
      <c r="B160" s="1324" t="s">
        <v>1273</v>
      </c>
      <c r="C160" s="1325" t="s">
        <v>1274</v>
      </c>
      <c r="D160" s="1325"/>
      <c r="E160" s="1330"/>
      <c r="F160" s="1263"/>
      <c r="G160" s="1263"/>
    </row>
    <row r="161" spans="2:7" ht="15.75" x14ac:dyDescent="0.25">
      <c r="B161" s="928" t="s">
        <v>1275</v>
      </c>
      <c r="C161" s="1331" t="s">
        <v>1276</v>
      </c>
      <c r="D161" s="865" t="s">
        <v>869</v>
      </c>
      <c r="E161" s="1007">
        <v>9.4</v>
      </c>
      <c r="F161" s="1263"/>
      <c r="G161" s="1263"/>
    </row>
    <row r="162" spans="2:7" x14ac:dyDescent="0.25">
      <c r="B162" s="928" t="s">
        <v>1277</v>
      </c>
      <c r="C162" s="1331" t="s">
        <v>1278</v>
      </c>
      <c r="D162" s="865" t="s">
        <v>972</v>
      </c>
      <c r="E162" s="1321">
        <v>0.9637</v>
      </c>
      <c r="F162" s="1263"/>
      <c r="G162" s="1263"/>
    </row>
    <row r="163" spans="2:7" x14ac:dyDescent="0.25">
      <c r="B163" s="928" t="s">
        <v>1279</v>
      </c>
      <c r="C163" s="1331" t="s">
        <v>1280</v>
      </c>
      <c r="D163" s="865" t="s">
        <v>1281</v>
      </c>
      <c r="E163" s="1007">
        <v>0.34200000000000003</v>
      </c>
      <c r="F163" s="1263"/>
      <c r="G163" s="1263"/>
    </row>
    <row r="164" spans="2:7" x14ac:dyDescent="0.25">
      <c r="B164" s="1299" t="s">
        <v>1282</v>
      </c>
      <c r="C164" s="1328" t="s">
        <v>1283</v>
      </c>
      <c r="D164" s="932" t="s">
        <v>993</v>
      </c>
      <c r="E164" s="980">
        <v>18</v>
      </c>
      <c r="F164" s="1263"/>
      <c r="G164" s="1263"/>
    </row>
    <row r="165" spans="2:7" x14ac:dyDescent="0.25">
      <c r="B165" s="1324" t="s">
        <v>1284</v>
      </c>
      <c r="C165" s="1332" t="s">
        <v>1285</v>
      </c>
      <c r="D165" s="1333"/>
      <c r="E165" s="1334"/>
      <c r="F165" s="1263"/>
      <c r="G165" s="1263"/>
    </row>
    <row r="166" spans="2:7" ht="15.75" x14ac:dyDescent="0.25">
      <c r="B166" s="928" t="s">
        <v>1286</v>
      </c>
      <c r="C166" s="1319" t="s">
        <v>1287</v>
      </c>
      <c r="D166" s="865" t="s">
        <v>869</v>
      </c>
      <c r="E166" s="1007">
        <v>1.94</v>
      </c>
      <c r="F166" s="1263"/>
      <c r="G166" s="1263"/>
    </row>
    <row r="167" spans="2:7" x14ac:dyDescent="0.25">
      <c r="B167" s="928" t="s">
        <v>1288</v>
      </c>
      <c r="C167" s="1319" t="s">
        <v>1289</v>
      </c>
      <c r="D167" s="1320" t="s">
        <v>972</v>
      </c>
      <c r="E167" s="1321">
        <v>0.82369999999999999</v>
      </c>
      <c r="F167" s="1263"/>
      <c r="G167" s="1263"/>
    </row>
    <row r="168" spans="2:7" x14ac:dyDescent="0.25">
      <c r="B168" s="1003" t="s">
        <v>1290</v>
      </c>
      <c r="C168" s="1327" t="s">
        <v>1291</v>
      </c>
      <c r="D168" s="989" t="s">
        <v>1250</v>
      </c>
      <c r="E168" s="1007">
        <v>0.34200000000000003</v>
      </c>
      <c r="F168" s="1263"/>
      <c r="G168" s="1263"/>
    </row>
    <row r="169" spans="2:7" x14ac:dyDescent="0.25">
      <c r="B169" s="1299" t="s">
        <v>1292</v>
      </c>
      <c r="C169" s="1328" t="s">
        <v>1293</v>
      </c>
      <c r="D169" s="932" t="s">
        <v>993</v>
      </c>
      <c r="E169" s="980">
        <v>10</v>
      </c>
      <c r="F169" s="1263"/>
      <c r="G169" s="1263"/>
    </row>
    <row r="170" spans="2:7" x14ac:dyDescent="0.25">
      <c r="B170" s="1324" t="s">
        <v>1294</v>
      </c>
      <c r="C170" s="1325" t="s">
        <v>1295</v>
      </c>
      <c r="D170" s="1325"/>
      <c r="E170" s="1329"/>
      <c r="F170" s="1263"/>
      <c r="G170" s="1263"/>
    </row>
    <row r="171" spans="2:7" ht="15.75" x14ac:dyDescent="0.25">
      <c r="B171" s="928" t="s">
        <v>1296</v>
      </c>
      <c r="C171" s="1335" t="s">
        <v>1297</v>
      </c>
      <c r="D171" s="865" t="s">
        <v>869</v>
      </c>
      <c r="E171" s="1007">
        <v>0</v>
      </c>
      <c r="F171" s="1263"/>
      <c r="G171" s="1263"/>
    </row>
    <row r="172" spans="2:7" x14ac:dyDescent="0.25">
      <c r="B172" s="928" t="s">
        <v>1298</v>
      </c>
      <c r="C172" s="1336" t="s">
        <v>1299</v>
      </c>
      <c r="D172" s="1320" t="s">
        <v>972</v>
      </c>
      <c r="E172" s="1321">
        <v>0</v>
      </c>
      <c r="F172" s="1263"/>
      <c r="G172" s="1263"/>
    </row>
    <row r="173" spans="2:7" x14ac:dyDescent="0.25">
      <c r="B173" s="928" t="s">
        <v>1300</v>
      </c>
      <c r="C173" s="1336" t="s">
        <v>1301</v>
      </c>
      <c r="D173" s="997" t="s">
        <v>1250</v>
      </c>
      <c r="E173" s="1007">
        <v>0</v>
      </c>
      <c r="F173" s="1263"/>
      <c r="G173" s="1263"/>
    </row>
    <row r="174" spans="2:7" x14ac:dyDescent="0.25">
      <c r="B174" s="928" t="s">
        <v>1302</v>
      </c>
      <c r="C174" s="1337" t="s">
        <v>1303</v>
      </c>
      <c r="D174" s="989" t="s">
        <v>1250</v>
      </c>
      <c r="E174" s="1007">
        <v>0</v>
      </c>
      <c r="F174" s="1263"/>
      <c r="G174" s="1263"/>
    </row>
    <row r="175" spans="2:7" x14ac:dyDescent="0.25">
      <c r="B175" s="1299" t="s">
        <v>1304</v>
      </c>
      <c r="C175" s="1328" t="s">
        <v>1252</v>
      </c>
      <c r="D175" s="932" t="s">
        <v>993</v>
      </c>
      <c r="E175" s="980">
        <v>0</v>
      </c>
      <c r="F175" s="1263"/>
      <c r="G175" s="1263"/>
    </row>
    <row r="176" spans="2:7" x14ac:dyDescent="0.25">
      <c r="B176" s="1324" t="s">
        <v>1305</v>
      </c>
      <c r="C176" s="1325" t="s">
        <v>1306</v>
      </c>
      <c r="D176" s="1325"/>
      <c r="E176" s="1329"/>
      <c r="F176" s="1263"/>
      <c r="G176" s="1263"/>
    </row>
    <row r="177" spans="2:7" ht="15.75" x14ac:dyDescent="0.25">
      <c r="B177" s="1338" t="s">
        <v>1307</v>
      </c>
      <c r="C177" s="1335" t="s">
        <v>1308</v>
      </c>
      <c r="D177" s="865" t="s">
        <v>869</v>
      </c>
      <c r="E177" s="1007">
        <v>0.35099999999999998</v>
      </c>
      <c r="F177" s="1263"/>
      <c r="G177" s="1263"/>
    </row>
    <row r="178" spans="2:7" x14ac:dyDescent="0.25">
      <c r="B178" s="1338" t="s">
        <v>1309</v>
      </c>
      <c r="C178" s="1336" t="s">
        <v>1310</v>
      </c>
      <c r="D178" s="1320" t="s">
        <v>972</v>
      </c>
      <c r="E178" s="1321">
        <v>4.2000000000000003E-2</v>
      </c>
      <c r="F178" s="1263"/>
      <c r="G178" s="1263"/>
    </row>
    <row r="179" spans="2:7" x14ac:dyDescent="0.25">
      <c r="B179" s="1338" t="s">
        <v>1311</v>
      </c>
      <c r="C179" s="1336" t="s">
        <v>1312</v>
      </c>
      <c r="D179" s="997" t="s">
        <v>1250</v>
      </c>
      <c r="E179" s="1007">
        <v>0.34200000000000003</v>
      </c>
      <c r="F179" s="1263"/>
      <c r="G179" s="1263"/>
    </row>
    <row r="180" spans="2:7" x14ac:dyDescent="0.25">
      <c r="B180" s="1338" t="s">
        <v>1313</v>
      </c>
      <c r="C180" s="1336" t="s">
        <v>1314</v>
      </c>
      <c r="D180" s="997" t="s">
        <v>1250</v>
      </c>
      <c r="E180" s="1007">
        <v>0</v>
      </c>
      <c r="F180" s="1263"/>
      <c r="G180" s="1263"/>
    </row>
    <row r="181" spans="2:7" x14ac:dyDescent="0.25">
      <c r="B181" s="1338" t="s">
        <v>1315</v>
      </c>
      <c r="C181" s="1336" t="s">
        <v>1316</v>
      </c>
      <c r="D181" s="997" t="s">
        <v>1250</v>
      </c>
      <c r="E181" s="1007">
        <v>0.34200000000000003</v>
      </c>
      <c r="F181" s="1263"/>
      <c r="G181" s="1263"/>
    </row>
    <row r="182" spans="2:7" x14ac:dyDescent="0.25">
      <c r="B182" s="1338" t="s">
        <v>1317</v>
      </c>
      <c r="C182" s="1336" t="s">
        <v>1303</v>
      </c>
      <c r="D182" s="997" t="s">
        <v>1250</v>
      </c>
      <c r="E182" s="1007">
        <v>0.34200000000000003</v>
      </c>
      <c r="F182" s="1263"/>
      <c r="G182" s="1263"/>
    </row>
    <row r="183" spans="2:7" x14ac:dyDescent="0.25">
      <c r="B183" s="1008" t="s">
        <v>1318</v>
      </c>
      <c r="C183" s="1339" t="s">
        <v>1252</v>
      </c>
      <c r="D183" s="992" t="s">
        <v>993</v>
      </c>
      <c r="E183" s="993">
        <v>6</v>
      </c>
      <c r="F183" s="1263"/>
      <c r="G183" s="1263"/>
    </row>
    <row r="184" spans="2:7" x14ac:dyDescent="0.25">
      <c r="B184" s="783"/>
      <c r="C184" s="784" t="s">
        <v>1319</v>
      </c>
      <c r="D184" s="784"/>
      <c r="E184" s="1257"/>
      <c r="F184" s="1340"/>
      <c r="G184" s="1263"/>
    </row>
    <row r="185" spans="2:7" x14ac:dyDescent="0.25">
      <c r="B185" s="1313" t="s">
        <v>1320</v>
      </c>
      <c r="C185" s="1341" t="s">
        <v>1321</v>
      </c>
      <c r="D185" s="1342" t="s">
        <v>993</v>
      </c>
      <c r="E185" s="996">
        <f>SUM(E186:E190)</f>
        <v>61</v>
      </c>
      <c r="F185" s="1263"/>
      <c r="G185" s="1263"/>
    </row>
    <row r="186" spans="2:7" x14ac:dyDescent="0.25">
      <c r="B186" s="928" t="s">
        <v>1322</v>
      </c>
      <c r="C186" s="1271" t="s">
        <v>1323</v>
      </c>
      <c r="D186" s="1343" t="s">
        <v>993</v>
      </c>
      <c r="E186" s="987">
        <v>0</v>
      </c>
      <c r="F186" s="1294"/>
      <c r="G186" s="1294"/>
    </row>
    <row r="187" spans="2:7" x14ac:dyDescent="0.25">
      <c r="B187" s="928" t="s">
        <v>1324</v>
      </c>
      <c r="C187" s="1271" t="s">
        <v>1325</v>
      </c>
      <c r="D187" s="1343" t="s">
        <v>993</v>
      </c>
      <c r="E187" s="987">
        <v>5</v>
      </c>
      <c r="F187" s="1294"/>
      <c r="G187" s="1294"/>
    </row>
    <row r="188" spans="2:7" x14ac:dyDescent="0.25">
      <c r="B188" s="928" t="s">
        <v>1326</v>
      </c>
      <c r="C188" s="1271" t="s">
        <v>1327</v>
      </c>
      <c r="D188" s="1343" t="s">
        <v>993</v>
      </c>
      <c r="E188" s="987">
        <v>3</v>
      </c>
      <c r="F188" s="1294"/>
      <c r="G188" s="1294"/>
    </row>
    <row r="189" spans="2:7" x14ac:dyDescent="0.25">
      <c r="B189" s="928" t="s">
        <v>1328</v>
      </c>
      <c r="C189" s="1271" t="s">
        <v>1329</v>
      </c>
      <c r="D189" s="1343" t="s">
        <v>993</v>
      </c>
      <c r="E189" s="987">
        <v>28</v>
      </c>
      <c r="F189" s="1294"/>
      <c r="G189" s="1294"/>
    </row>
    <row r="190" spans="2:7" x14ac:dyDescent="0.25">
      <c r="B190" s="928" t="s">
        <v>1330</v>
      </c>
      <c r="C190" s="1271" t="s">
        <v>1331</v>
      </c>
      <c r="D190" s="1343" t="s">
        <v>993</v>
      </c>
      <c r="E190" s="984">
        <f>SUM(E191:E195)</f>
        <v>25</v>
      </c>
      <c r="F190" s="1294"/>
      <c r="G190" s="1294"/>
    </row>
    <row r="191" spans="2:7" x14ac:dyDescent="0.25">
      <c r="B191" s="885" t="s">
        <v>1332</v>
      </c>
      <c r="C191" s="985" t="s">
        <v>1333</v>
      </c>
      <c r="D191" s="1320" t="s">
        <v>993</v>
      </c>
      <c r="E191" s="986">
        <v>0</v>
      </c>
      <c r="F191" s="1294"/>
      <c r="G191" s="1294"/>
    </row>
    <row r="192" spans="2:7" x14ac:dyDescent="0.25">
      <c r="B192" s="885" t="s">
        <v>1334</v>
      </c>
      <c r="C192" s="985" t="s">
        <v>1335</v>
      </c>
      <c r="D192" s="1320" t="s">
        <v>993</v>
      </c>
      <c r="E192" s="986">
        <v>1</v>
      </c>
      <c r="F192" s="1294"/>
      <c r="G192" s="1294"/>
    </row>
    <row r="193" spans="2:7" x14ac:dyDescent="0.25">
      <c r="B193" s="885" t="s">
        <v>1336</v>
      </c>
      <c r="C193" s="985" t="s">
        <v>1337</v>
      </c>
      <c r="D193" s="1320" t="s">
        <v>993</v>
      </c>
      <c r="E193" s="986">
        <v>3</v>
      </c>
      <c r="F193" s="1294"/>
      <c r="G193" s="1294"/>
    </row>
    <row r="194" spans="2:7" x14ac:dyDescent="0.25">
      <c r="B194" s="885" t="s">
        <v>1338</v>
      </c>
      <c r="C194" s="985" t="s">
        <v>1339</v>
      </c>
      <c r="D194" s="1320" t="s">
        <v>993</v>
      </c>
      <c r="E194" s="986">
        <v>2</v>
      </c>
      <c r="F194" s="1294"/>
      <c r="G194" s="1294"/>
    </row>
    <row r="195" spans="2:7" x14ac:dyDescent="0.25">
      <c r="B195" s="1344" t="s">
        <v>1340</v>
      </c>
      <c r="C195" s="1345" t="s">
        <v>1341</v>
      </c>
      <c r="D195" s="1346" t="s">
        <v>993</v>
      </c>
      <c r="E195" s="1347">
        <v>19</v>
      </c>
      <c r="F195" s="1348"/>
      <c r="G195" s="1348"/>
    </row>
    <row r="196" spans="2:7" x14ac:dyDescent="0.25">
      <c r="B196" s="1349"/>
      <c r="C196" s="1349"/>
      <c r="D196" s="1349"/>
      <c r="E196" s="1350"/>
    </row>
    <row r="197" spans="2:7" x14ac:dyDescent="0.25">
      <c r="B197" s="1351" t="s">
        <v>1342</v>
      </c>
      <c r="C197" s="1" t="s">
        <v>1343</v>
      </c>
    </row>
    <row r="198" spans="2:7" x14ac:dyDescent="0.25">
      <c r="B198" s="1352" t="s">
        <v>1344</v>
      </c>
      <c r="C198" s="1" t="s">
        <v>1345</v>
      </c>
    </row>
    <row r="199" spans="2:7" x14ac:dyDescent="0.25">
      <c r="C199" s="1353"/>
    </row>
    <row r="200" spans="2:7" x14ac:dyDescent="0.25">
      <c r="B200" s="1354"/>
    </row>
    <row r="201" spans="2:7" x14ac:dyDescent="0.25">
      <c r="B201" s="1354"/>
      <c r="C201" s="1355"/>
    </row>
  </sheetData>
  <sheetProtection password="F757" sheet="1" objects="1" scenarios="1"/>
  <mergeCells count="2">
    <mergeCell ref="B8:E8"/>
    <mergeCell ref="F39:F41"/>
  </mergeCells>
  <conditionalFormatting sqref="F38">
    <cfRule type="cellIs" dxfId="6" priority="2" stopIfTrue="1" operator="greaterThan">
      <formula>0</formula>
    </cfRule>
    <cfRule type="cellIs" dxfId="5" priority="4" stopIfTrue="1" operator="lessThan">
      <formula>0</formula>
    </cfRule>
  </conditionalFormatting>
  <conditionalFormatting sqref="F106">
    <cfRule type="expression" dxfId="4" priority="6" stopIfTrue="1">
      <formula>F107=0</formula>
    </cfRule>
    <cfRule type="expression" dxfId="3" priority="8" stopIfTrue="1">
      <formula>F107&gt;0</formula>
    </cfRule>
    <cfRule type="expression" dxfId="2" priority="10" stopIfTrue="1">
      <formula>F107&lt;0</formula>
    </cfRule>
  </conditionalFormatting>
  <conditionalFormatting sqref="F36:G36 F107:G107">
    <cfRule type="cellIs" dxfId="1" priority="11" stopIfTrue="1" operator="greaterThan">
      <formula>0</formula>
    </cfRule>
    <cfRule type="cellIs" dxfId="0" priority="12" stopIfTrue="1" operator="lessThan">
      <formula>0</formula>
    </cfRule>
  </conditionalFormatting>
  <pageMargins left="0.7" right="0.7" top="0.75" bottom="0.75" header="0.3" footer="0.3"/>
  <pageSetup paperSize="9" scale="57"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52"/>
  <sheetViews>
    <sheetView topLeftCell="A22" workbookViewId="0">
      <selection activeCell="E19" sqref="E19:F26"/>
    </sheetView>
  </sheetViews>
  <sheetFormatPr defaultColWidth="9.140625" defaultRowHeight="15" x14ac:dyDescent="0.25"/>
  <cols>
    <col min="1" max="1" width="9.140625" style="514"/>
    <col min="2" max="2" width="6.7109375" style="514" customWidth="1"/>
    <col min="3" max="3" width="88.5703125" style="514" customWidth="1"/>
    <col min="4" max="4" width="17.28515625" style="514" customWidth="1"/>
    <col min="5" max="6" width="24" style="514" customWidth="1"/>
    <col min="7" max="7" width="61.28515625" style="514" customWidth="1"/>
    <col min="8" max="8" width="23.140625" style="514" customWidth="1"/>
    <col min="9" max="16384" width="9.140625" style="514"/>
  </cols>
  <sheetData>
    <row r="1" spans="1:12" x14ac:dyDescent="0.25">
      <c r="A1" s="516" t="s">
        <v>0</v>
      </c>
      <c r="B1" s="517"/>
      <c r="C1" s="517"/>
      <c r="D1" s="517"/>
      <c r="E1" s="517"/>
      <c r="F1" s="517"/>
      <c r="G1" s="517"/>
      <c r="H1" s="517"/>
      <c r="I1" s="517"/>
      <c r="J1" s="517"/>
      <c r="K1" s="517"/>
    </row>
    <row r="2" spans="1:12" x14ac:dyDescent="0.25">
      <c r="A2" s="516" t="s">
        <v>1</v>
      </c>
      <c r="B2" s="517"/>
      <c r="C2" s="517"/>
      <c r="D2" s="517"/>
      <c r="E2" s="517"/>
      <c r="F2" s="517"/>
      <c r="G2" s="517"/>
      <c r="H2" s="517"/>
      <c r="I2" s="517"/>
      <c r="J2" s="517"/>
      <c r="K2" s="517"/>
    </row>
    <row r="3" spans="1:12" x14ac:dyDescent="0.25">
      <c r="A3" s="517"/>
      <c r="B3" s="517"/>
      <c r="C3" s="517"/>
      <c r="D3" s="517"/>
      <c r="E3" s="517"/>
      <c r="F3" s="517"/>
      <c r="G3" s="517"/>
      <c r="H3" s="517"/>
      <c r="I3" s="517"/>
      <c r="J3" s="517"/>
      <c r="K3" s="517"/>
    </row>
    <row r="4" spans="1:12" x14ac:dyDescent="0.25">
      <c r="A4" s="517"/>
      <c r="B4" s="517"/>
      <c r="C4" s="517"/>
      <c r="D4" s="517"/>
      <c r="E4" s="517"/>
      <c r="F4" s="517"/>
      <c r="G4" s="517"/>
      <c r="H4" s="517"/>
      <c r="I4" s="517"/>
      <c r="J4" s="517"/>
      <c r="K4" s="517"/>
    </row>
    <row r="5" spans="1:12" x14ac:dyDescent="0.25">
      <c r="A5" s="519" t="s">
        <v>807</v>
      </c>
      <c r="B5" s="517"/>
      <c r="C5" s="517"/>
      <c r="D5" s="517"/>
      <c r="E5" s="517"/>
      <c r="F5" s="517"/>
      <c r="G5" s="517"/>
      <c r="H5" s="517"/>
      <c r="I5" s="517"/>
      <c r="J5" s="517"/>
      <c r="K5" s="517"/>
    </row>
    <row r="6" spans="1:12" x14ac:dyDescent="0.25">
      <c r="A6" s="517"/>
      <c r="B6" s="517"/>
      <c r="C6" s="517"/>
      <c r="D6" s="517"/>
      <c r="E6" s="517"/>
      <c r="F6" s="517"/>
      <c r="G6" s="517"/>
      <c r="H6" s="517"/>
      <c r="I6" s="517"/>
      <c r="J6" s="517"/>
      <c r="K6" s="517"/>
    </row>
    <row r="8" spans="1:12" ht="15" customHeight="1" x14ac:dyDescent="0.25">
      <c r="B8" s="1468" t="s">
        <v>808</v>
      </c>
      <c r="C8" s="1468"/>
      <c r="D8" s="1468"/>
      <c r="E8" s="1468"/>
      <c r="F8" s="1468"/>
      <c r="G8" s="1468"/>
    </row>
    <row r="9" spans="1:12" ht="21" customHeight="1" x14ac:dyDescent="0.25">
      <c r="B9" s="736" t="s">
        <v>4</v>
      </c>
      <c r="C9" s="736" t="s">
        <v>714</v>
      </c>
      <c r="D9" s="738" t="s">
        <v>715</v>
      </c>
      <c r="E9" s="1478" t="s">
        <v>65</v>
      </c>
      <c r="F9" s="1479"/>
      <c r="G9" s="802" t="s">
        <v>716</v>
      </c>
      <c r="H9" s="741"/>
    </row>
    <row r="10" spans="1:12" ht="29.25" customHeight="1" x14ac:dyDescent="0.25">
      <c r="B10" s="736"/>
      <c r="C10" s="736"/>
      <c r="D10" s="738"/>
      <c r="E10" s="803" t="s">
        <v>809</v>
      </c>
      <c r="F10" s="803" t="s">
        <v>810</v>
      </c>
      <c r="G10" s="802"/>
      <c r="H10" s="741"/>
    </row>
    <row r="11" spans="1:12" x14ac:dyDescent="0.25">
      <c r="B11" s="736" t="s">
        <v>717</v>
      </c>
      <c r="C11" s="736" t="s">
        <v>811</v>
      </c>
      <c r="D11" s="736" t="s">
        <v>812</v>
      </c>
      <c r="E11" s="772">
        <f>E12+E26</f>
        <v>104.94808362369338</v>
      </c>
      <c r="F11" s="772">
        <f>F12+F26</f>
        <v>111.01212855468214</v>
      </c>
      <c r="G11" s="802"/>
      <c r="H11" s="741"/>
    </row>
    <row r="12" spans="1:12" x14ac:dyDescent="0.25">
      <c r="B12" s="804" t="s">
        <v>813</v>
      </c>
      <c r="C12" s="804" t="s">
        <v>814</v>
      </c>
      <c r="D12" s="804" t="s">
        <v>812</v>
      </c>
      <c r="E12" s="805">
        <f>E14+E18+E22+E23+E24+E25</f>
        <v>104.14763499107545</v>
      </c>
      <c r="F12" s="805">
        <f>F14+F18+F22+F23+F24+F25</f>
        <v>110.26044380608093</v>
      </c>
      <c r="G12" s="806"/>
      <c r="H12" s="747"/>
    </row>
    <row r="13" spans="1:12" x14ac:dyDescent="0.25">
      <c r="B13" s="770" t="s">
        <v>815</v>
      </c>
      <c r="C13" s="770" t="s">
        <v>816</v>
      </c>
      <c r="D13" s="770" t="s">
        <v>812</v>
      </c>
      <c r="E13" s="807">
        <f>E14+E18+E23+E22</f>
        <v>68.44</v>
      </c>
      <c r="F13" s="807">
        <f>F14+F18+F23+F22</f>
        <v>71.116263126572619</v>
      </c>
      <c r="G13" s="808"/>
      <c r="H13" s="741"/>
    </row>
    <row r="14" spans="1:12" ht="18.75" customHeight="1" x14ac:dyDescent="0.25">
      <c r="B14" s="763" t="s">
        <v>113</v>
      </c>
      <c r="C14" s="763" t="s">
        <v>817</v>
      </c>
      <c r="D14" s="742" t="s">
        <v>812</v>
      </c>
      <c r="E14" s="745">
        <f>SUM(E15:E17)</f>
        <v>22.08</v>
      </c>
      <c r="F14" s="745">
        <f>SUM(F15:F17)</f>
        <v>23.603754373159482</v>
      </c>
      <c r="G14" s="809"/>
      <c r="H14" s="741"/>
    </row>
    <row r="15" spans="1:12" x14ac:dyDescent="0.25">
      <c r="B15" s="810" t="s">
        <v>818</v>
      </c>
      <c r="C15" s="811" t="s">
        <v>722</v>
      </c>
      <c r="D15" s="810" t="s">
        <v>812</v>
      </c>
      <c r="E15" s="812">
        <v>5.41</v>
      </c>
      <c r="F15" s="812">
        <v>5.1666666666666661</v>
      </c>
      <c r="G15" s="813"/>
      <c r="H15" s="741"/>
    </row>
    <row r="16" spans="1:12" x14ac:dyDescent="0.25">
      <c r="B16" s="810" t="s">
        <v>819</v>
      </c>
      <c r="C16" s="811" t="s">
        <v>724</v>
      </c>
      <c r="D16" s="810" t="s">
        <v>812</v>
      </c>
      <c r="E16" s="812">
        <v>3.04</v>
      </c>
      <c r="F16" s="812">
        <v>3</v>
      </c>
      <c r="G16" s="813"/>
      <c r="H16" s="741"/>
      <c r="L16" s="814"/>
    </row>
    <row r="17" spans="2:7" x14ac:dyDescent="0.25">
      <c r="B17" s="815" t="s">
        <v>820</v>
      </c>
      <c r="C17" s="816" t="s">
        <v>726</v>
      </c>
      <c r="D17" s="815" t="s">
        <v>812</v>
      </c>
      <c r="E17" s="817">
        <v>13.63</v>
      </c>
      <c r="F17" s="817">
        <v>15.437087706492814</v>
      </c>
      <c r="G17" s="818"/>
    </row>
    <row r="18" spans="2:7" ht="23.25" customHeight="1" x14ac:dyDescent="0.25">
      <c r="B18" s="819" t="s">
        <v>115</v>
      </c>
      <c r="C18" s="819" t="s">
        <v>821</v>
      </c>
      <c r="D18" s="820" t="s">
        <v>812</v>
      </c>
      <c r="E18" s="821">
        <f>SUM(E19:E21)</f>
        <v>40.74</v>
      </c>
      <c r="F18" s="821">
        <f>SUM(F19:F21)</f>
        <v>40.740930317594376</v>
      </c>
      <c r="G18" s="822"/>
    </row>
    <row r="19" spans="2:7" x14ac:dyDescent="0.25">
      <c r="B19" s="810" t="s">
        <v>822</v>
      </c>
      <c r="C19" s="811" t="s">
        <v>823</v>
      </c>
      <c r="D19" s="810" t="s">
        <v>812</v>
      </c>
      <c r="E19" s="812">
        <v>16.75</v>
      </c>
      <c r="F19" s="812">
        <v>16.837247485171794</v>
      </c>
      <c r="G19" s="813"/>
    </row>
    <row r="20" spans="2:7" x14ac:dyDescent="0.25">
      <c r="B20" s="810" t="s">
        <v>824</v>
      </c>
      <c r="C20" s="811" t="s">
        <v>730</v>
      </c>
      <c r="D20" s="810" t="s">
        <v>812</v>
      </c>
      <c r="E20" s="812">
        <v>17.639999999999997</v>
      </c>
      <c r="F20" s="812">
        <v>17.778682832422586</v>
      </c>
      <c r="G20" s="813"/>
    </row>
    <row r="21" spans="2:7" x14ac:dyDescent="0.25">
      <c r="B21" s="810" t="s">
        <v>825</v>
      </c>
      <c r="C21" s="811" t="s">
        <v>732</v>
      </c>
      <c r="D21" s="810" t="s">
        <v>812</v>
      </c>
      <c r="E21" s="812">
        <v>6.35</v>
      </c>
      <c r="F21" s="812">
        <v>6.125</v>
      </c>
      <c r="G21" s="813"/>
    </row>
    <row r="22" spans="2:7" x14ac:dyDescent="0.25">
      <c r="B22" s="823" t="s">
        <v>117</v>
      </c>
      <c r="C22" s="823" t="s">
        <v>826</v>
      </c>
      <c r="D22" s="824" t="s">
        <v>812</v>
      </c>
      <c r="E22" s="825">
        <v>1.7799999999999998</v>
      </c>
      <c r="F22" s="825">
        <v>1.957117003346329</v>
      </c>
      <c r="G22" s="802"/>
    </row>
    <row r="23" spans="2:7" x14ac:dyDescent="0.25">
      <c r="B23" s="823" t="s">
        <v>119</v>
      </c>
      <c r="C23" s="826" t="s">
        <v>748</v>
      </c>
      <c r="D23" s="823" t="s">
        <v>812</v>
      </c>
      <c r="E23" s="825">
        <v>3.84</v>
      </c>
      <c r="F23" s="825">
        <v>4.8144614324724282</v>
      </c>
      <c r="G23" s="802" t="s">
        <v>827</v>
      </c>
    </row>
    <row r="24" spans="2:7" x14ac:dyDescent="0.25">
      <c r="B24" s="736" t="s">
        <v>828</v>
      </c>
      <c r="C24" s="736" t="s">
        <v>829</v>
      </c>
      <c r="D24" s="736" t="s">
        <v>812</v>
      </c>
      <c r="E24" s="825">
        <v>20.888307717527983</v>
      </c>
      <c r="F24" s="825">
        <v>22.774957320863869</v>
      </c>
      <c r="G24" s="802"/>
    </row>
    <row r="25" spans="2:7" x14ac:dyDescent="0.25">
      <c r="B25" s="736" t="s">
        <v>294</v>
      </c>
      <c r="C25" s="827" t="s">
        <v>830</v>
      </c>
      <c r="D25" s="736" t="s">
        <v>812</v>
      </c>
      <c r="E25" s="825">
        <v>14.819327273547472</v>
      </c>
      <c r="F25" s="825">
        <v>16.369223358644437</v>
      </c>
      <c r="G25" s="802"/>
    </row>
    <row r="26" spans="2:7" x14ac:dyDescent="0.25">
      <c r="B26" s="770" t="s">
        <v>831</v>
      </c>
      <c r="C26" s="770" t="s">
        <v>832</v>
      </c>
      <c r="D26" s="770" t="s">
        <v>812</v>
      </c>
      <c r="E26" s="828">
        <v>0.80044863261792776</v>
      </c>
      <c r="F26" s="828">
        <v>0.75168474860121171</v>
      </c>
      <c r="G26" s="808"/>
    </row>
    <row r="27" spans="2:7" ht="17.25" customHeight="1" x14ac:dyDescent="0.25">
      <c r="B27" s="736" t="s">
        <v>833</v>
      </c>
      <c r="C27" s="784" t="s">
        <v>834</v>
      </c>
      <c r="D27" s="784"/>
      <c r="E27" s="829"/>
      <c r="F27" s="829"/>
      <c r="G27" s="830"/>
    </row>
    <row r="28" spans="2:7" x14ac:dyDescent="0.25">
      <c r="B28" s="831" t="s">
        <v>835</v>
      </c>
      <c r="C28" s="831" t="s">
        <v>836</v>
      </c>
      <c r="D28" s="831" t="s">
        <v>837</v>
      </c>
      <c r="E28" s="1480">
        <f>IFERROR(E29/E14/12*1000, 0)</f>
        <v>1891.6586277173917</v>
      </c>
      <c r="F28" s="1481"/>
      <c r="G28" s="832"/>
    </row>
    <row r="29" spans="2:7" x14ac:dyDescent="0.25">
      <c r="B29" s="833" t="s">
        <v>838</v>
      </c>
      <c r="C29" s="834" t="s">
        <v>839</v>
      </c>
      <c r="D29" s="833" t="s">
        <v>805</v>
      </c>
      <c r="E29" s="1482">
        <f>VAS073_F_Darbouzmokesci23IsViso</f>
        <v>501.21387000000004</v>
      </c>
      <c r="F29" s="1483"/>
      <c r="G29" s="835" t="s">
        <v>128</v>
      </c>
    </row>
    <row r="30" spans="2:7" x14ac:dyDescent="0.25">
      <c r="B30" s="819" t="s">
        <v>147</v>
      </c>
      <c r="C30" s="742" t="s">
        <v>840</v>
      </c>
      <c r="D30" s="742" t="s">
        <v>837</v>
      </c>
      <c r="E30" s="1484">
        <f>IFERROR(E31/E18/12*1000, 0)</f>
        <v>1948.8617656684667</v>
      </c>
      <c r="F30" s="1485"/>
      <c r="G30" s="836"/>
    </row>
    <row r="31" spans="2:7" x14ac:dyDescent="0.25">
      <c r="B31" s="798" t="s">
        <v>580</v>
      </c>
      <c r="C31" s="834" t="s">
        <v>841</v>
      </c>
      <c r="D31" s="833" t="s">
        <v>805</v>
      </c>
      <c r="E31" s="1486">
        <f>VAS073_F_Darbouzmokesci24IsViso</f>
        <v>952.75954000000002</v>
      </c>
      <c r="F31" s="1487"/>
      <c r="G31" s="835" t="s">
        <v>128</v>
      </c>
    </row>
    <row r="32" spans="2:7" x14ac:dyDescent="0.25">
      <c r="B32" s="770" t="s">
        <v>149</v>
      </c>
      <c r="C32" s="837" t="s">
        <v>842</v>
      </c>
      <c r="D32" s="742" t="s">
        <v>837</v>
      </c>
      <c r="E32" s="1488">
        <f>IFERROR(E33/E22/12*1000, 0)</f>
        <v>1914.3960674157306</v>
      </c>
      <c r="F32" s="1489"/>
      <c r="G32" s="836"/>
    </row>
    <row r="33" spans="2:11" x14ac:dyDescent="0.25">
      <c r="B33" s="798" t="s">
        <v>843</v>
      </c>
      <c r="C33" s="834" t="s">
        <v>844</v>
      </c>
      <c r="D33" s="833" t="s">
        <v>805</v>
      </c>
      <c r="E33" s="1486">
        <f>VAS073_F_Darbouzmokesci25PavirsiniuNuoteku</f>
        <v>40.891500000000001</v>
      </c>
      <c r="F33" s="1487"/>
      <c r="G33" s="835" t="s">
        <v>128</v>
      </c>
    </row>
    <row r="34" spans="2:11" x14ac:dyDescent="0.25">
      <c r="B34" s="742" t="s">
        <v>458</v>
      </c>
      <c r="C34" s="838" t="s">
        <v>845</v>
      </c>
      <c r="D34" s="770" t="s">
        <v>837</v>
      </c>
      <c r="E34" s="1480">
        <f>IFERROR(E35/E23/12*1000, 0)</f>
        <v>2622.3730468750005</v>
      </c>
      <c r="F34" s="1481"/>
      <c r="G34" s="839"/>
    </row>
    <row r="35" spans="2:11" x14ac:dyDescent="0.25">
      <c r="B35" s="798" t="s">
        <v>846</v>
      </c>
      <c r="C35" s="834" t="s">
        <v>847</v>
      </c>
      <c r="D35" s="833" t="s">
        <v>805</v>
      </c>
      <c r="E35" s="1486">
        <f>VAS073_F_Darbouzmokesci2Apskaitosveikla1</f>
        <v>120.83895000000001</v>
      </c>
      <c r="F35" s="1487"/>
      <c r="G35" s="835" t="s">
        <v>128</v>
      </c>
    </row>
    <row r="36" spans="2:11" x14ac:dyDescent="0.25">
      <c r="B36" s="742" t="s">
        <v>462</v>
      </c>
      <c r="C36" s="820" t="s">
        <v>848</v>
      </c>
      <c r="D36" s="742" t="s">
        <v>837</v>
      </c>
      <c r="E36" s="1480">
        <f>IFERROR(E37/E24/12*1000, 0)</f>
        <v>2092.6247814337939</v>
      </c>
      <c r="F36" s="1481"/>
      <c r="G36" s="836"/>
    </row>
    <row r="37" spans="2:11" x14ac:dyDescent="0.25">
      <c r="B37" s="798" t="s">
        <v>849</v>
      </c>
      <c r="C37" s="834" t="s">
        <v>850</v>
      </c>
      <c r="D37" s="833" t="s">
        <v>805</v>
      </c>
      <c r="E37" s="1486">
        <f>VAS073_F_Darbouzmokesci33IsViso+VAS073_F_Darbouzmokesci34IsViso+VAS073_F_Darbouzmokesci35PavirsiniuNuoteku+VAS073_F_Darbouzmokesci3Apskaitosveikla1</f>
        <v>524.53668446296592</v>
      </c>
      <c r="F37" s="1487"/>
      <c r="G37" s="835" t="s">
        <v>128</v>
      </c>
    </row>
    <row r="38" spans="2:11" x14ac:dyDescent="0.25">
      <c r="B38" s="742" t="s">
        <v>463</v>
      </c>
      <c r="C38" s="820" t="s">
        <v>851</v>
      </c>
      <c r="D38" s="742" t="s">
        <v>837</v>
      </c>
      <c r="E38" s="1480">
        <f>IFERROR(E39/E25/12*1000, 0)</f>
        <v>2901.2013422818791</v>
      </c>
      <c r="F38" s="1481"/>
      <c r="G38" s="836"/>
    </row>
    <row r="39" spans="2:11" x14ac:dyDescent="0.25">
      <c r="B39" s="798" t="s">
        <v>852</v>
      </c>
      <c r="C39" s="834" t="s">
        <v>853</v>
      </c>
      <c r="D39" s="833" t="s">
        <v>805</v>
      </c>
      <c r="E39" s="1486">
        <f>VAS073_F_Darbouzmokesci53IsViso+VAS073_F_Darbouzmokesci54IsViso+VAS073_F_Darbouzmokesci55PavirsiniuNuoteku+VAS073_F_Darbouzmokesci5Apskaitosveikla1</f>
        <v>515.92622613276467</v>
      </c>
      <c r="F39" s="1487"/>
      <c r="G39" s="835" t="s">
        <v>128</v>
      </c>
    </row>
    <row r="40" spans="2:11" x14ac:dyDescent="0.25">
      <c r="B40" s="777" t="s">
        <v>467</v>
      </c>
      <c r="C40" s="840" t="s">
        <v>854</v>
      </c>
      <c r="D40" s="841" t="s">
        <v>837</v>
      </c>
      <c r="E40" s="1490">
        <f>IFERROR((E29+E31+E33+E35+E37+E39)/E12/12*1000, 0)</f>
        <v>2125.3217214384667</v>
      </c>
      <c r="F40" s="1491"/>
      <c r="G40" s="842"/>
    </row>
    <row r="41" spans="2:11" ht="25.5" x14ac:dyDescent="0.25">
      <c r="B41" s="736" t="s">
        <v>471</v>
      </c>
      <c r="C41" s="843" t="s">
        <v>855</v>
      </c>
      <c r="D41" s="736" t="s">
        <v>856</v>
      </c>
      <c r="E41" s="1492">
        <f>IFERROR((E13+E24)/E25, 0)</f>
        <v>6.0278247499789801</v>
      </c>
      <c r="F41" s="1493"/>
      <c r="G41" s="802"/>
    </row>
    <row r="42" spans="2:11" x14ac:dyDescent="0.25">
      <c r="C42" s="741"/>
    </row>
    <row r="43" spans="2:11" x14ac:dyDescent="0.25">
      <c r="C43" s="1" t="s">
        <v>806</v>
      </c>
    </row>
    <row r="44" spans="2:11" x14ac:dyDescent="0.25">
      <c r="E44" s="515"/>
      <c r="F44" s="515"/>
    </row>
    <row r="45" spans="2:11" x14ac:dyDescent="0.25">
      <c r="C45" s="1494" t="s">
        <v>857</v>
      </c>
      <c r="D45" s="1494"/>
      <c r="E45" s="5"/>
      <c r="F45" s="5"/>
      <c r="G45" s="5"/>
      <c r="H45" s="5"/>
      <c r="I45" s="5"/>
      <c r="J45" s="5"/>
      <c r="K45" s="5"/>
    </row>
    <row r="46" spans="2:11" x14ac:dyDescent="0.25">
      <c r="C46" s="1477" t="s">
        <v>858</v>
      </c>
      <c r="D46" s="1477"/>
      <c r="E46" s="1477"/>
      <c r="F46" s="1477"/>
      <c r="G46" s="1477"/>
      <c r="H46" s="1477"/>
      <c r="I46" s="1477"/>
      <c r="J46" s="1477"/>
      <c r="K46" s="1477"/>
    </row>
    <row r="47" spans="2:11" x14ac:dyDescent="0.25">
      <c r="C47" s="1477"/>
      <c r="D47" s="1477"/>
      <c r="E47" s="1477"/>
      <c r="F47" s="1477"/>
      <c r="G47" s="1477"/>
      <c r="H47" s="1477"/>
      <c r="I47" s="1477"/>
      <c r="J47" s="1477"/>
      <c r="K47" s="1477"/>
    </row>
    <row r="48" spans="2:11" x14ac:dyDescent="0.25">
      <c r="C48" s="1477"/>
      <c r="D48" s="1477"/>
      <c r="E48" s="1477"/>
      <c r="F48" s="1477"/>
      <c r="G48" s="1477"/>
      <c r="H48" s="1477"/>
      <c r="I48" s="1477"/>
      <c r="J48" s="1477"/>
      <c r="K48" s="1477"/>
    </row>
    <row r="49" spans="3:11" x14ac:dyDescent="0.25">
      <c r="C49" s="1477"/>
      <c r="D49" s="1477"/>
      <c r="E49" s="1477"/>
      <c r="F49" s="1477"/>
      <c r="G49" s="1477"/>
      <c r="H49" s="1477"/>
      <c r="I49" s="1477"/>
      <c r="J49" s="1477"/>
      <c r="K49" s="1477"/>
    </row>
    <row r="50" spans="3:11" x14ac:dyDescent="0.25">
      <c r="C50" s="1477"/>
      <c r="D50" s="1477"/>
      <c r="E50" s="1477"/>
      <c r="F50" s="1477"/>
      <c r="G50" s="1477"/>
      <c r="H50" s="1477"/>
      <c r="I50" s="1477"/>
      <c r="J50" s="1477"/>
      <c r="K50" s="1477"/>
    </row>
    <row r="51" spans="3:11" x14ac:dyDescent="0.25">
      <c r="C51" s="1477"/>
      <c r="D51" s="1477"/>
      <c r="E51" s="1477"/>
      <c r="F51" s="1477"/>
      <c r="G51" s="1477"/>
      <c r="H51" s="1477"/>
      <c r="I51" s="1477"/>
      <c r="J51" s="1477"/>
      <c r="K51" s="1477"/>
    </row>
    <row r="52" spans="3:11" ht="119.25" customHeight="1" x14ac:dyDescent="0.25">
      <c r="C52" s="1477"/>
      <c r="D52" s="1477"/>
      <c r="E52" s="1477"/>
      <c r="F52" s="1477"/>
      <c r="G52" s="1477"/>
      <c r="H52" s="1477"/>
      <c r="I52" s="1477"/>
      <c r="J52" s="1477"/>
      <c r="K52" s="1477"/>
    </row>
  </sheetData>
  <sheetProtection password="F757" sheet="1" objects="1" scenarios="1"/>
  <mergeCells count="18">
    <mergeCell ref="B8:G8"/>
    <mergeCell ref="C45:D45"/>
    <mergeCell ref="C46:K52"/>
    <mergeCell ref="E9:F9"/>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s>
  <pageMargins left="0.7" right="0.7" top="0.75" bottom="0.75"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topLeftCell="A40" workbookViewId="0">
      <selection activeCell="E30" sqref="E30:E33"/>
    </sheetView>
  </sheetViews>
  <sheetFormatPr defaultColWidth="9.140625" defaultRowHeight="15" x14ac:dyDescent="0.25"/>
  <cols>
    <col min="1" max="1" width="9.140625" style="514"/>
    <col min="2" max="2" width="10.42578125" style="514" customWidth="1"/>
    <col min="3" max="3" width="91.5703125" style="514" customWidth="1"/>
    <col min="4" max="4" width="20.28515625" style="514" customWidth="1"/>
    <col min="5" max="5" width="19.85546875" style="514" customWidth="1"/>
    <col min="6" max="6" width="43.140625" style="514" customWidth="1"/>
    <col min="7" max="7" width="28.85546875" style="514" customWidth="1"/>
    <col min="8" max="8" width="38.7109375" style="514" bestFit="1" customWidth="1"/>
    <col min="9" max="16384" width="9.140625" style="514"/>
  </cols>
  <sheetData>
    <row r="1" spans="1:8" x14ac:dyDescent="0.25">
      <c r="A1" s="516" t="s">
        <v>0</v>
      </c>
      <c r="B1" s="517"/>
      <c r="C1" s="517"/>
      <c r="D1" s="517"/>
      <c r="E1" s="517"/>
      <c r="F1" s="517"/>
    </row>
    <row r="2" spans="1:8" x14ac:dyDescent="0.25">
      <c r="A2" s="516" t="s">
        <v>1</v>
      </c>
      <c r="B2" s="517"/>
      <c r="C2" s="517"/>
      <c r="D2" s="517"/>
      <c r="E2" s="517"/>
      <c r="F2" s="517"/>
    </row>
    <row r="3" spans="1:8" x14ac:dyDescent="0.25">
      <c r="A3" s="517"/>
      <c r="B3" s="517"/>
      <c r="C3" s="517"/>
      <c r="D3" s="517"/>
      <c r="E3" s="517"/>
      <c r="F3" s="517"/>
    </row>
    <row r="4" spans="1:8" x14ac:dyDescent="0.25">
      <c r="A4" s="517"/>
      <c r="B4" s="517"/>
      <c r="C4" s="517"/>
      <c r="D4" s="517"/>
      <c r="E4" s="517"/>
      <c r="F4" s="517"/>
    </row>
    <row r="5" spans="1:8" x14ac:dyDescent="0.25">
      <c r="A5" s="519" t="s">
        <v>712</v>
      </c>
      <c r="B5" s="517"/>
      <c r="C5" s="517"/>
      <c r="D5" s="517"/>
      <c r="E5" s="517"/>
      <c r="F5" s="517"/>
    </row>
    <row r="6" spans="1:8" x14ac:dyDescent="0.25">
      <c r="A6" s="517"/>
      <c r="B6" s="517"/>
      <c r="C6" s="517"/>
      <c r="D6" s="517"/>
      <c r="E6" s="517"/>
      <c r="F6" s="517"/>
    </row>
    <row r="8" spans="1:8" x14ac:dyDescent="0.25">
      <c r="B8" s="1468" t="s">
        <v>713</v>
      </c>
      <c r="C8" s="1468"/>
      <c r="D8" s="1468"/>
      <c r="E8" s="1468"/>
      <c r="F8" s="1468"/>
    </row>
    <row r="9" spans="1:8" ht="33" customHeight="1" x14ac:dyDescent="0.25">
      <c r="B9" s="736" t="s">
        <v>4</v>
      </c>
      <c r="C9" s="737" t="s">
        <v>714</v>
      </c>
      <c r="D9" s="738" t="s">
        <v>715</v>
      </c>
      <c r="E9" s="739" t="s">
        <v>65</v>
      </c>
      <c r="F9" s="740" t="s">
        <v>716</v>
      </c>
      <c r="G9" s="741"/>
    </row>
    <row r="10" spans="1:8" ht="25.5" x14ac:dyDescent="0.25">
      <c r="B10" s="742" t="s">
        <v>717</v>
      </c>
      <c r="C10" s="743" t="s">
        <v>718</v>
      </c>
      <c r="D10" s="744" t="s">
        <v>719</v>
      </c>
      <c r="E10" s="745">
        <f>E11+E20</f>
        <v>5076.8710176613913</v>
      </c>
      <c r="F10" s="746"/>
      <c r="G10" s="741"/>
      <c r="H10" s="747"/>
    </row>
    <row r="11" spans="1:8" x14ac:dyDescent="0.25">
      <c r="B11" s="748" t="s">
        <v>72</v>
      </c>
      <c r="C11" s="749" t="s">
        <v>720</v>
      </c>
      <c r="D11" s="750" t="s">
        <v>719</v>
      </c>
      <c r="E11" s="751">
        <f>SUM(E12:E19)</f>
        <v>152.23437161428436</v>
      </c>
      <c r="F11" s="752"/>
      <c r="G11" s="741"/>
    </row>
    <row r="12" spans="1:8" x14ac:dyDescent="0.25">
      <c r="B12" s="753" t="s">
        <v>721</v>
      </c>
      <c r="C12" s="754" t="s">
        <v>722</v>
      </c>
      <c r="D12" s="755" t="s">
        <v>719</v>
      </c>
      <c r="E12" s="756">
        <v>2.2120000000000002</v>
      </c>
      <c r="F12" s="752"/>
      <c r="G12" s="741"/>
    </row>
    <row r="13" spans="1:8" x14ac:dyDescent="0.25">
      <c r="B13" s="753" t="s">
        <v>723</v>
      </c>
      <c r="C13" s="754" t="s">
        <v>724</v>
      </c>
      <c r="D13" s="755" t="s">
        <v>719</v>
      </c>
      <c r="E13" s="756">
        <v>10.603999999999999</v>
      </c>
      <c r="F13" s="752"/>
      <c r="G13" s="741"/>
    </row>
    <row r="14" spans="1:8" x14ac:dyDescent="0.25">
      <c r="B14" s="753" t="s">
        <v>725</v>
      </c>
      <c r="C14" s="754" t="s">
        <v>726</v>
      </c>
      <c r="D14" s="755" t="s">
        <v>719</v>
      </c>
      <c r="E14" s="756">
        <v>2.702</v>
      </c>
      <c r="F14" s="752"/>
      <c r="G14" s="741"/>
    </row>
    <row r="15" spans="1:8" x14ac:dyDescent="0.25">
      <c r="B15" s="753" t="s">
        <v>727</v>
      </c>
      <c r="C15" s="754" t="s">
        <v>728</v>
      </c>
      <c r="D15" s="755" t="s">
        <v>719</v>
      </c>
      <c r="E15" s="756">
        <v>16.606999999999999</v>
      </c>
      <c r="F15" s="752"/>
      <c r="G15" s="741"/>
    </row>
    <row r="16" spans="1:8" x14ac:dyDescent="0.25">
      <c r="B16" s="753" t="s">
        <v>729</v>
      </c>
      <c r="C16" s="754" t="s">
        <v>730</v>
      </c>
      <c r="D16" s="755" t="s">
        <v>719</v>
      </c>
      <c r="E16" s="756">
        <v>8.657</v>
      </c>
      <c r="F16" s="752"/>
      <c r="G16" s="741"/>
    </row>
    <row r="17" spans="2:8" x14ac:dyDescent="0.25">
      <c r="B17" s="753" t="s">
        <v>731</v>
      </c>
      <c r="C17" s="754" t="s">
        <v>732</v>
      </c>
      <c r="D17" s="755" t="s">
        <v>719</v>
      </c>
      <c r="E17" s="756">
        <v>26.1</v>
      </c>
      <c r="F17" s="752"/>
      <c r="G17" s="741"/>
    </row>
    <row r="18" spans="2:8" x14ac:dyDescent="0.25">
      <c r="B18" s="753" t="s">
        <v>733</v>
      </c>
      <c r="C18" s="757" t="s">
        <v>734</v>
      </c>
      <c r="D18" s="753" t="s">
        <v>719</v>
      </c>
      <c r="E18" s="756">
        <v>0</v>
      </c>
      <c r="F18" s="758"/>
      <c r="G18" s="741"/>
    </row>
    <row r="19" spans="2:8" x14ac:dyDescent="0.25">
      <c r="B19" s="753" t="s">
        <v>735</v>
      </c>
      <c r="C19" s="759" t="s">
        <v>736</v>
      </c>
      <c r="D19" s="753" t="s">
        <v>719</v>
      </c>
      <c r="E19" s="760">
        <v>85.352371614284351</v>
      </c>
      <c r="F19" s="761"/>
      <c r="G19" s="741"/>
    </row>
    <row r="20" spans="2:8" ht="27" x14ac:dyDescent="0.25">
      <c r="B20" s="748" t="s">
        <v>74</v>
      </c>
      <c r="C20" s="762" t="s">
        <v>737</v>
      </c>
      <c r="D20" s="763" t="s">
        <v>719</v>
      </c>
      <c r="E20" s="746">
        <f>SUM(E21:E28)</f>
        <v>4924.6366460471072</v>
      </c>
      <c r="F20" s="1474" t="s">
        <v>738</v>
      </c>
      <c r="G20" s="741"/>
    </row>
    <row r="21" spans="2:8" x14ac:dyDescent="0.25">
      <c r="B21" s="753" t="s">
        <v>739</v>
      </c>
      <c r="C21" s="754" t="s">
        <v>722</v>
      </c>
      <c r="D21" s="753" t="s">
        <v>719</v>
      </c>
      <c r="E21" s="764">
        <v>683.50255000000004</v>
      </c>
      <c r="F21" s="1475"/>
      <c r="G21" s="741"/>
    </row>
    <row r="22" spans="2:8" x14ac:dyDescent="0.25">
      <c r="B22" s="753" t="s">
        <v>740</v>
      </c>
      <c r="C22" s="754" t="s">
        <v>724</v>
      </c>
      <c r="D22" s="753" t="s">
        <v>719</v>
      </c>
      <c r="E22" s="764">
        <v>136.029</v>
      </c>
      <c r="F22" s="1475"/>
      <c r="G22" s="741"/>
    </row>
    <row r="23" spans="2:8" x14ac:dyDescent="0.25">
      <c r="B23" s="753" t="s">
        <v>741</v>
      </c>
      <c r="C23" s="754" t="s">
        <v>726</v>
      </c>
      <c r="D23" s="753" t="s">
        <v>719</v>
      </c>
      <c r="E23" s="764">
        <v>223.60145</v>
      </c>
      <c r="F23" s="1475"/>
      <c r="G23" s="741"/>
    </row>
    <row r="24" spans="2:8" x14ac:dyDescent="0.25">
      <c r="B24" s="753" t="s">
        <v>742</v>
      </c>
      <c r="C24" s="754" t="s">
        <v>728</v>
      </c>
      <c r="D24" s="753" t="s">
        <v>719</v>
      </c>
      <c r="E24" s="764">
        <v>640.65800000000002</v>
      </c>
      <c r="F24" s="1475"/>
      <c r="G24" s="741"/>
    </row>
    <row r="25" spans="2:8" x14ac:dyDescent="0.25">
      <c r="B25" s="753" t="s">
        <v>743</v>
      </c>
      <c r="C25" s="754" t="s">
        <v>730</v>
      </c>
      <c r="D25" s="753" t="s">
        <v>719</v>
      </c>
      <c r="E25" s="764">
        <v>2912.1293220186658</v>
      </c>
      <c r="F25" s="1475"/>
      <c r="G25" s="741"/>
    </row>
    <row r="26" spans="2:8" x14ac:dyDescent="0.25">
      <c r="B26" s="753" t="s">
        <v>744</v>
      </c>
      <c r="C26" s="754" t="s">
        <v>732</v>
      </c>
      <c r="D26" s="753" t="s">
        <v>719</v>
      </c>
      <c r="E26" s="764">
        <v>316.53967798133425</v>
      </c>
      <c r="F26" s="1475"/>
      <c r="G26" s="741"/>
    </row>
    <row r="27" spans="2:8" x14ac:dyDescent="0.25">
      <c r="B27" s="753" t="s">
        <v>745</v>
      </c>
      <c r="C27" s="765" t="s">
        <v>734</v>
      </c>
      <c r="D27" s="753" t="s">
        <v>719</v>
      </c>
      <c r="E27" s="766">
        <v>6.3585000000000003</v>
      </c>
      <c r="F27" s="1475"/>
      <c r="G27" s="741"/>
      <c r="H27" s="747"/>
    </row>
    <row r="28" spans="2:8" x14ac:dyDescent="0.25">
      <c r="B28" s="753" t="s">
        <v>746</v>
      </c>
      <c r="C28" s="767" t="s">
        <v>736</v>
      </c>
      <c r="D28" s="768" t="s">
        <v>719</v>
      </c>
      <c r="E28" s="769">
        <v>5.818146047106219</v>
      </c>
      <c r="F28" s="1476"/>
      <c r="G28" s="741"/>
      <c r="H28" s="747"/>
    </row>
    <row r="29" spans="2:8" x14ac:dyDescent="0.25">
      <c r="B29" s="770" t="s">
        <v>109</v>
      </c>
      <c r="C29" s="737" t="s">
        <v>747</v>
      </c>
      <c r="D29" s="770" t="s">
        <v>719</v>
      </c>
      <c r="E29" s="771">
        <f>E10+$E$31</f>
        <v>5107.7320176613912</v>
      </c>
      <c r="F29" s="772"/>
      <c r="G29" s="741"/>
    </row>
    <row r="30" spans="2:8" x14ac:dyDescent="0.25">
      <c r="B30" s="770" t="s">
        <v>113</v>
      </c>
      <c r="C30" s="743" t="s">
        <v>748</v>
      </c>
      <c r="D30" s="770" t="s">
        <v>719</v>
      </c>
      <c r="E30" s="773">
        <v>0.12642823953024784</v>
      </c>
      <c r="F30" s="774" t="s">
        <v>749</v>
      </c>
    </row>
    <row r="31" spans="2:8" x14ac:dyDescent="0.25">
      <c r="B31" s="736" t="s">
        <v>115</v>
      </c>
      <c r="C31" s="775" t="s">
        <v>750</v>
      </c>
      <c r="D31" s="736" t="s">
        <v>719</v>
      </c>
      <c r="E31" s="776">
        <v>30.861000000000001</v>
      </c>
      <c r="F31" s="774" t="s">
        <v>751</v>
      </c>
    </row>
    <row r="32" spans="2:8" x14ac:dyDescent="0.25">
      <c r="B32" s="777" t="s">
        <v>129</v>
      </c>
      <c r="C32" s="778" t="s">
        <v>752</v>
      </c>
      <c r="D32" s="777" t="s">
        <v>719</v>
      </c>
      <c r="E32" s="779">
        <v>0.35705409907918528</v>
      </c>
      <c r="F32" s="780"/>
    </row>
    <row r="33" spans="2:6" x14ac:dyDescent="0.25">
      <c r="B33" s="777" t="s">
        <v>143</v>
      </c>
      <c r="C33" s="778" t="s">
        <v>753</v>
      </c>
      <c r="D33" s="777" t="s">
        <v>719</v>
      </c>
      <c r="E33" s="779">
        <v>192.3</v>
      </c>
      <c r="F33" s="781"/>
    </row>
    <row r="34" spans="2:6" x14ac:dyDescent="0.25">
      <c r="B34" s="777" t="s">
        <v>493</v>
      </c>
      <c r="C34" s="778" t="s">
        <v>754</v>
      </c>
      <c r="D34" s="777" t="s">
        <v>719</v>
      </c>
      <c r="E34" s="782">
        <f>E29+E30+E32-E33</f>
        <v>4915.915500000001</v>
      </c>
      <c r="F34" s="781"/>
    </row>
    <row r="35" spans="2:6" x14ac:dyDescent="0.25">
      <c r="B35" s="777" t="s">
        <v>197</v>
      </c>
      <c r="C35" s="783" t="s">
        <v>755</v>
      </c>
      <c r="D35" s="784"/>
      <c r="E35" s="785"/>
      <c r="F35" s="786"/>
    </row>
    <row r="36" spans="2:6" s="4" customFormat="1" x14ac:dyDescent="0.25">
      <c r="B36" s="742" t="s">
        <v>756</v>
      </c>
      <c r="C36" s="787" t="s">
        <v>757</v>
      </c>
      <c r="D36" s="742" t="s">
        <v>758</v>
      </c>
      <c r="E36" s="788">
        <f>IF((E37+E39)=0,"0",(E21+E23)*100/(E40*(E41+E42+E43)))</f>
        <v>0.54187437822001283</v>
      </c>
      <c r="F36" s="746"/>
    </row>
    <row r="37" spans="2:6" x14ac:dyDescent="0.25">
      <c r="B37" s="748" t="s">
        <v>759</v>
      </c>
      <c r="C37" s="789" t="s">
        <v>760</v>
      </c>
      <c r="D37" s="790" t="s">
        <v>761</v>
      </c>
      <c r="E37" s="791">
        <f>VAS078_F_Vidutinissvert1AtaskaitinisLaikotarpis</f>
        <v>57.380880503144652</v>
      </c>
      <c r="F37" s="791" t="s">
        <v>762</v>
      </c>
    </row>
    <row r="38" spans="2:6" x14ac:dyDescent="0.25">
      <c r="B38" s="748" t="s">
        <v>763</v>
      </c>
      <c r="C38" s="792" t="s">
        <v>764</v>
      </c>
      <c r="D38" s="790" t="s">
        <v>761</v>
      </c>
      <c r="E38" s="791">
        <f>VAS078_F_Vidutinissvert2AtaskaitinisLaikotarpis</f>
        <v>4</v>
      </c>
      <c r="F38" s="791" t="s">
        <v>765</v>
      </c>
    </row>
    <row r="39" spans="2:6" x14ac:dyDescent="0.25">
      <c r="B39" s="793" t="s">
        <v>766</v>
      </c>
      <c r="C39" s="792" t="s">
        <v>767</v>
      </c>
      <c r="D39" s="794" t="s">
        <v>761</v>
      </c>
      <c r="E39" s="795">
        <f>VAS078_F_Vidutinissvert3AtaskaitinisLaikotarpis</f>
        <v>30.405995550272774</v>
      </c>
      <c r="F39" s="795" t="s">
        <v>762</v>
      </c>
    </row>
    <row r="40" spans="2:6" x14ac:dyDescent="0.25">
      <c r="B40" s="793" t="s">
        <v>768</v>
      </c>
      <c r="C40" s="792" t="s">
        <v>769</v>
      </c>
      <c r="D40" s="794" t="s">
        <v>761</v>
      </c>
      <c r="E40" s="795">
        <f>((E41*(E37+E38))+(E42+E43)*E39)/(E41+ E42+ E43)</f>
        <v>46.305632254487939</v>
      </c>
      <c r="F40" s="795"/>
    </row>
    <row r="41" spans="2:6" ht="15.75" x14ac:dyDescent="0.25">
      <c r="B41" s="793" t="s">
        <v>770</v>
      </c>
      <c r="C41" s="792" t="s">
        <v>771</v>
      </c>
      <c r="D41" s="748" t="s">
        <v>772</v>
      </c>
      <c r="E41" s="795">
        <f>VAS077_F_Isgautopozemin1AtaskaitinisLaikotarpis</f>
        <v>1855.67598</v>
      </c>
      <c r="F41" s="791" t="s">
        <v>773</v>
      </c>
    </row>
    <row r="42" spans="2:6" ht="15.75" x14ac:dyDescent="0.25">
      <c r="B42" s="748" t="s">
        <v>774</v>
      </c>
      <c r="C42" s="789" t="s">
        <v>775</v>
      </c>
      <c r="D42" s="748" t="s">
        <v>772</v>
      </c>
      <c r="E42" s="791">
        <f>VAS077_F_Patiektogeriam1AtaskaitinisLaikotarpis</f>
        <v>1759.4600800000001</v>
      </c>
      <c r="F42" s="791" t="s">
        <v>773</v>
      </c>
    </row>
    <row r="43" spans="2:6" ht="15.75" x14ac:dyDescent="0.25">
      <c r="B43" s="748" t="s">
        <v>776</v>
      </c>
      <c r="C43" s="796" t="s">
        <v>777</v>
      </c>
      <c r="D43" s="748" t="s">
        <v>772</v>
      </c>
      <c r="E43" s="797">
        <f>VAS077_F_Trecioketvirto1AtaskaitinisLaikotarpis</f>
        <v>0</v>
      </c>
      <c r="F43" s="791" t="s">
        <v>773</v>
      </c>
    </row>
    <row r="44" spans="2:6" s="4" customFormat="1" x14ac:dyDescent="0.25">
      <c r="B44" s="742" t="s">
        <v>778</v>
      </c>
      <c r="C44" s="787" t="s">
        <v>779</v>
      </c>
      <c r="D44" s="742" t="s">
        <v>780</v>
      </c>
      <c r="E44" s="788">
        <f>IF(E45=0,"0",E22/E46)</f>
        <v>7.336362612335541E-2</v>
      </c>
      <c r="F44" s="746"/>
    </row>
    <row r="45" spans="2:6" x14ac:dyDescent="0.25">
      <c r="B45" s="748" t="s">
        <v>781</v>
      </c>
      <c r="C45" s="789" t="s">
        <v>764</v>
      </c>
      <c r="D45" s="790" t="s">
        <v>761</v>
      </c>
      <c r="E45" s="791">
        <f>VAS078_F_Vidutinissvert2AtaskaitinisLaikotarpis</f>
        <v>4</v>
      </c>
      <c r="F45" s="791" t="s">
        <v>762</v>
      </c>
    </row>
    <row r="46" spans="2:6" ht="15.75" x14ac:dyDescent="0.25">
      <c r="B46" s="748" t="s">
        <v>782</v>
      </c>
      <c r="C46" s="789" t="s">
        <v>783</v>
      </c>
      <c r="D46" s="748" t="s">
        <v>772</v>
      </c>
      <c r="E46" s="791">
        <f>VAS077_F_Paruostogeriam1AtaskaitinisLaikotarpis</f>
        <v>1854.17498</v>
      </c>
      <c r="F46" s="791" t="s">
        <v>773</v>
      </c>
    </row>
    <row r="47" spans="2:6" s="4" customFormat="1" x14ac:dyDescent="0.25">
      <c r="B47" s="742" t="s">
        <v>784</v>
      </c>
      <c r="C47" s="787" t="s">
        <v>785</v>
      </c>
      <c r="D47" s="742" t="s">
        <v>758</v>
      </c>
      <c r="E47" s="788">
        <f>IF(E48=0,"0",((E24*100)/(E50+E51)/E48))</f>
        <v>0.50672370600992955</v>
      </c>
      <c r="F47" s="746"/>
    </row>
    <row r="48" spans="2:6" x14ac:dyDescent="0.25">
      <c r="B48" s="748" t="s">
        <v>786</v>
      </c>
      <c r="C48" s="789" t="s">
        <v>787</v>
      </c>
      <c r="D48" s="790" t="s">
        <v>761</v>
      </c>
      <c r="E48" s="791">
        <f>VAS078_F_Vidutinissvert4AtaskaitinisLaikotarpis</f>
        <v>33.463525882852323</v>
      </c>
      <c r="F48" s="791" t="s">
        <v>762</v>
      </c>
    </row>
    <row r="49" spans="2:6" ht="15.75" x14ac:dyDescent="0.25">
      <c r="B49" s="748" t="s">
        <v>788</v>
      </c>
      <c r="C49" s="789" t="s">
        <v>789</v>
      </c>
      <c r="D49" s="748" t="s">
        <v>772</v>
      </c>
      <c r="E49" s="791">
        <f>VAS077_F_Surinktabuitin1AtaskaitinisLaikotarpis</f>
        <v>2806.5344955462178</v>
      </c>
      <c r="F49" s="791" t="s">
        <v>773</v>
      </c>
    </row>
    <row r="50" spans="2:6" s="4" customFormat="1" ht="15.75" x14ac:dyDescent="0.25">
      <c r="B50" s="748" t="s">
        <v>790</v>
      </c>
      <c r="C50" s="789" t="s">
        <v>791</v>
      </c>
      <c r="D50" s="748" t="s">
        <v>772</v>
      </c>
      <c r="E50" s="791">
        <f>VAS077_F_Perpumpuotasbu1AtaskaitinisLaikotarpis</f>
        <v>2696.1557647058826</v>
      </c>
      <c r="F50" s="791" t="s">
        <v>773</v>
      </c>
    </row>
    <row r="51" spans="2:6" s="4" customFormat="1" ht="15.75" x14ac:dyDescent="0.25">
      <c r="B51" s="748" t="s">
        <v>792</v>
      </c>
      <c r="C51" s="796" t="s">
        <v>793</v>
      </c>
      <c r="D51" s="748" t="s">
        <v>772</v>
      </c>
      <c r="E51" s="797">
        <f>VAS077_F_Perpumpuotasbu2AtaskaitinisLaikotarpis</f>
        <v>1082.0302215686274</v>
      </c>
      <c r="F51" s="797"/>
    </row>
    <row r="52" spans="2:6" s="4" customFormat="1" x14ac:dyDescent="0.25">
      <c r="B52" s="742" t="s">
        <v>794</v>
      </c>
      <c r="C52" s="787" t="s">
        <v>795</v>
      </c>
      <c r="D52" s="742" t="s">
        <v>796</v>
      </c>
      <c r="E52" s="788">
        <f>IF(E53=0,"0",((E25*1000)/E53))</f>
        <v>2989.4622537184341</v>
      </c>
      <c r="F52" s="746"/>
    </row>
    <row r="53" spans="2:6" x14ac:dyDescent="0.25">
      <c r="B53" s="748" t="s">
        <v>797</v>
      </c>
      <c r="C53" s="789" t="s">
        <v>798</v>
      </c>
      <c r="D53" s="790" t="s">
        <v>799</v>
      </c>
      <c r="E53" s="791">
        <f>VAS078_F_Pagalbiochemin3AtaskaitinisLaikotarpis</f>
        <v>974.13149083799999</v>
      </c>
      <c r="F53" s="791" t="s">
        <v>762</v>
      </c>
    </row>
    <row r="54" spans="2:6" x14ac:dyDescent="0.25">
      <c r="B54" s="742" t="s">
        <v>800</v>
      </c>
      <c r="C54" s="787" t="s">
        <v>801</v>
      </c>
      <c r="D54" s="742" t="s">
        <v>802</v>
      </c>
      <c r="E54" s="746">
        <f>IFERROR(E55/(E29-E33), 0)</f>
        <v>0.15783686782489775</v>
      </c>
      <c r="F54" s="746"/>
    </row>
    <row r="55" spans="2:6" x14ac:dyDescent="0.25">
      <c r="B55" s="798" t="s">
        <v>803</v>
      </c>
      <c r="C55" s="799" t="s">
        <v>804</v>
      </c>
      <c r="D55" s="800" t="s">
        <v>805</v>
      </c>
      <c r="E55" s="801">
        <f>VAS073_F_Elektrosenergi13IsViso+VAS073_F_Elektrosenergi14IsViso+VAS073_F_Elektrosenergi15PavirsiniuNuoteku</f>
        <v>775.83639367389151</v>
      </c>
      <c r="F55" s="801" t="s">
        <v>128</v>
      </c>
    </row>
    <row r="57" spans="2:6" x14ac:dyDescent="0.25">
      <c r="C57" s="1" t="s">
        <v>806</v>
      </c>
      <c r="E57" s="515"/>
    </row>
    <row r="58" spans="2:6" x14ac:dyDescent="0.25">
      <c r="E58" s="515"/>
    </row>
    <row r="59" spans="2:6" x14ac:dyDescent="0.25">
      <c r="E59" s="515"/>
    </row>
    <row r="60" spans="2:6" x14ac:dyDescent="0.25">
      <c r="E60" s="515"/>
    </row>
  </sheetData>
  <sheetProtection password="F757" sheet="1" objects="1" scenarios="1"/>
  <mergeCells count="2">
    <mergeCell ref="B8:F8"/>
    <mergeCell ref="F20:F28"/>
  </mergeCells>
  <pageMargins left="0.7" right="0.7" top="0.75" bottom="0.75" header="0.3" footer="0.3"/>
  <pageSetup paperSize="9" scale="5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1346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1347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3"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27.75"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30.7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
  <dimension ref="A1:P259"/>
  <sheetViews>
    <sheetView zoomScale="85" zoomScaleNormal="85" workbookViewId="0"/>
  </sheetViews>
  <sheetFormatPr defaultRowHeight="15" x14ac:dyDescent="0.25"/>
  <cols>
    <col min="1" max="1" width="4.85546875" style="5" customWidth="1"/>
    <col min="2" max="2" width="9.140625" style="5"/>
    <col min="3" max="3" width="54.7109375" style="5" customWidth="1"/>
    <col min="4" max="4" width="45.7109375" style="5" customWidth="1"/>
    <col min="5" max="6" width="30.7109375" style="5" customWidth="1"/>
    <col min="7" max="16" width="21.7109375" style="5" customWidth="1"/>
    <col min="17" max="16384" width="9.140625" style="5"/>
  </cols>
  <sheetData>
    <row r="1" spans="1:16" x14ac:dyDescent="0.25">
      <c r="A1" s="6" t="s">
        <v>0</v>
      </c>
      <c r="B1" s="7"/>
      <c r="C1" s="7"/>
      <c r="D1" s="7"/>
      <c r="E1" s="7"/>
      <c r="F1" s="7"/>
      <c r="G1" s="7"/>
      <c r="H1" s="7"/>
      <c r="I1" s="7"/>
      <c r="J1" s="7"/>
      <c r="K1" s="7"/>
      <c r="L1" s="7"/>
      <c r="M1" s="7"/>
      <c r="N1" s="7"/>
      <c r="O1" s="7"/>
      <c r="P1" s="7"/>
    </row>
    <row r="2" spans="1:16" x14ac:dyDescent="0.25">
      <c r="A2" s="6" t="s">
        <v>1</v>
      </c>
      <c r="B2" s="7"/>
      <c r="C2" s="7"/>
      <c r="D2" s="7"/>
      <c r="E2" s="7"/>
      <c r="F2" s="7"/>
      <c r="G2" s="7"/>
      <c r="H2" s="7"/>
      <c r="I2" s="7"/>
      <c r="J2" s="7"/>
      <c r="K2" s="7"/>
      <c r="L2" s="7"/>
      <c r="M2" s="7"/>
      <c r="N2" s="7"/>
      <c r="O2" s="7"/>
      <c r="P2" s="7"/>
    </row>
    <row r="3" spans="1:16" x14ac:dyDescent="0.25">
      <c r="A3" s="7"/>
      <c r="B3" s="7"/>
      <c r="C3" s="7"/>
      <c r="D3" s="7"/>
      <c r="E3" s="7"/>
      <c r="F3" s="7"/>
      <c r="G3" s="7"/>
      <c r="H3" s="7"/>
      <c r="I3" s="7"/>
      <c r="J3" s="7"/>
      <c r="K3" s="7"/>
      <c r="L3" s="7"/>
      <c r="M3" s="7"/>
      <c r="N3" s="7"/>
      <c r="O3" s="7"/>
      <c r="P3" s="7"/>
    </row>
    <row r="4" spans="1:16" x14ac:dyDescent="0.25">
      <c r="A4" s="7"/>
      <c r="B4" s="7"/>
      <c r="C4" s="7"/>
      <c r="D4" s="7"/>
      <c r="E4" s="7"/>
      <c r="F4" s="7"/>
      <c r="G4" s="7"/>
      <c r="H4" s="7"/>
      <c r="I4" s="7"/>
      <c r="J4" s="7"/>
      <c r="K4" s="7"/>
      <c r="L4" s="7"/>
      <c r="M4" s="7"/>
      <c r="N4" s="7"/>
      <c r="O4" s="7"/>
      <c r="P4" s="7"/>
    </row>
    <row r="5" spans="1:16" x14ac:dyDescent="0.25">
      <c r="A5" s="8" t="s">
        <v>1366</v>
      </c>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8" spans="1:16" x14ac:dyDescent="0.25">
      <c r="B8" s="1503" t="s">
        <v>1367</v>
      </c>
      <c r="C8" s="1503"/>
      <c r="D8" s="1503"/>
      <c r="E8" s="1503"/>
      <c r="F8" s="1503"/>
      <c r="G8" s="1503"/>
      <c r="H8" s="1503"/>
      <c r="I8" s="1503"/>
      <c r="J8" s="1503"/>
      <c r="K8" s="1503"/>
      <c r="L8" s="1503"/>
      <c r="M8" s="1503"/>
      <c r="N8" s="1503"/>
      <c r="O8" s="1503"/>
      <c r="P8" s="1503"/>
    </row>
    <row r="9" spans="1:16" ht="154.5" customHeight="1" x14ac:dyDescent="0.25">
      <c r="B9" s="1356" t="s">
        <v>4</v>
      </c>
      <c r="C9" s="1357" t="s">
        <v>1348</v>
      </c>
      <c r="D9" s="1358" t="s">
        <v>1349</v>
      </c>
      <c r="E9" s="1359" t="s">
        <v>1350</v>
      </c>
      <c r="F9" s="1360" t="s">
        <v>1351</v>
      </c>
      <c r="G9" s="1361" t="s">
        <v>1352</v>
      </c>
      <c r="H9" s="1362" t="s">
        <v>1353</v>
      </c>
      <c r="I9" s="1363" t="s">
        <v>1354</v>
      </c>
      <c r="J9" s="1361" t="s">
        <v>1355</v>
      </c>
      <c r="K9" s="1362" t="s">
        <v>1356</v>
      </c>
      <c r="L9" s="1364" t="s">
        <v>1357</v>
      </c>
      <c r="M9" s="1365" t="s">
        <v>1358</v>
      </c>
      <c r="N9" s="1361" t="s">
        <v>1359</v>
      </c>
      <c r="O9" s="1364" t="s">
        <v>1360</v>
      </c>
      <c r="P9" s="1366" t="s">
        <v>1361</v>
      </c>
    </row>
    <row r="10" spans="1:16" x14ac:dyDescent="0.25">
      <c r="B10" s="1367" t="s">
        <v>68</v>
      </c>
      <c r="C10" s="1368" t="s">
        <v>612</v>
      </c>
      <c r="D10" s="1367"/>
      <c r="E10" s="1369"/>
      <c r="F10" s="1370"/>
      <c r="G10" s="1371">
        <f>G11+G24+G49+G58+G79+G88</f>
        <v>0</v>
      </c>
      <c r="H10" s="1372">
        <f t="shared" ref="H10:P10" si="0">H11+H24+H49+H58+H79+H88</f>
        <v>0</v>
      </c>
      <c r="I10" s="1373">
        <f t="shared" si="0"/>
        <v>0</v>
      </c>
      <c r="J10" s="1371">
        <f t="shared" si="0"/>
        <v>0</v>
      </c>
      <c r="K10" s="1372">
        <f t="shared" si="0"/>
        <v>0</v>
      </c>
      <c r="L10" s="1373">
        <f t="shared" si="0"/>
        <v>0</v>
      </c>
      <c r="M10" s="1369">
        <f t="shared" si="0"/>
        <v>0</v>
      </c>
      <c r="N10" s="1371">
        <f t="shared" si="0"/>
        <v>0</v>
      </c>
      <c r="O10" s="1374">
        <f t="shared" si="0"/>
        <v>0</v>
      </c>
      <c r="P10" s="1374">
        <f t="shared" si="0"/>
        <v>0</v>
      </c>
    </row>
    <row r="11" spans="1:16" x14ac:dyDescent="0.25">
      <c r="B11" s="1375" t="s">
        <v>70</v>
      </c>
      <c r="C11" s="1376" t="s">
        <v>8</v>
      </c>
      <c r="D11" s="1377"/>
      <c r="E11" s="1378"/>
      <c r="F11" s="1379"/>
      <c r="G11" s="1380">
        <f t="shared" ref="G11:P11" si="1">G12+G16+G20</f>
        <v>0</v>
      </c>
      <c r="H11" s="1381">
        <f t="shared" si="1"/>
        <v>0</v>
      </c>
      <c r="I11" s="1382">
        <f t="shared" si="1"/>
        <v>0</v>
      </c>
      <c r="J11" s="1380">
        <f t="shared" si="1"/>
        <v>0</v>
      </c>
      <c r="K11" s="1381">
        <f t="shared" si="1"/>
        <v>0</v>
      </c>
      <c r="L11" s="1382">
        <f t="shared" si="1"/>
        <v>0</v>
      </c>
      <c r="M11" s="1378">
        <f t="shared" si="1"/>
        <v>0</v>
      </c>
      <c r="N11" s="1380">
        <f t="shared" si="1"/>
        <v>0</v>
      </c>
      <c r="O11" s="1383">
        <f t="shared" si="1"/>
        <v>0</v>
      </c>
      <c r="P11" s="1383">
        <f t="shared" si="1"/>
        <v>0</v>
      </c>
    </row>
    <row r="12" spans="1:16" x14ac:dyDescent="0.25">
      <c r="B12" s="1384" t="s">
        <v>72</v>
      </c>
      <c r="C12" s="1385" t="s">
        <v>10</v>
      </c>
      <c r="D12" s="1386"/>
      <c r="E12" s="1378"/>
      <c r="F12" s="1379"/>
      <c r="G12" s="1387">
        <f t="shared" ref="G12:P12" si="2">SUM(G13:G15)</f>
        <v>0</v>
      </c>
      <c r="H12" s="1388">
        <f t="shared" si="2"/>
        <v>0</v>
      </c>
      <c r="I12" s="1389">
        <f t="shared" si="2"/>
        <v>0</v>
      </c>
      <c r="J12" s="1387">
        <f t="shared" si="2"/>
        <v>0</v>
      </c>
      <c r="K12" s="1388">
        <f t="shared" si="2"/>
        <v>0</v>
      </c>
      <c r="L12" s="1389">
        <f t="shared" si="2"/>
        <v>0</v>
      </c>
      <c r="M12" s="1390">
        <f t="shared" si="2"/>
        <v>0</v>
      </c>
      <c r="N12" s="1387">
        <f t="shared" si="2"/>
        <v>0</v>
      </c>
      <c r="O12" s="1391">
        <f t="shared" si="2"/>
        <v>0</v>
      </c>
      <c r="P12" s="1391">
        <f t="shared" si="2"/>
        <v>0</v>
      </c>
    </row>
    <row r="13" spans="1:16" x14ac:dyDescent="0.25">
      <c r="B13" s="1392"/>
      <c r="C13" s="1393" t="s">
        <v>1362</v>
      </c>
      <c r="D13" s="1394"/>
      <c r="E13" s="1395"/>
      <c r="F13" s="1396"/>
      <c r="G13" s="1397"/>
      <c r="H13" s="1398"/>
      <c r="I13" s="1399"/>
      <c r="J13" s="1397"/>
      <c r="K13" s="1398"/>
      <c r="L13" s="1399"/>
      <c r="M13" s="1400"/>
      <c r="N13" s="1397"/>
      <c r="O13" s="1401"/>
      <c r="P13" s="1401"/>
    </row>
    <row r="14" spans="1:16" x14ac:dyDescent="0.25">
      <c r="B14" s="1392"/>
      <c r="C14" s="1393" t="s">
        <v>1362</v>
      </c>
      <c r="D14" s="1394"/>
      <c r="E14" s="1395"/>
      <c r="F14" s="1396"/>
      <c r="G14" s="1397"/>
      <c r="H14" s="1398"/>
      <c r="I14" s="1399"/>
      <c r="J14" s="1397"/>
      <c r="K14" s="1398"/>
      <c r="L14" s="1399"/>
      <c r="M14" s="1400"/>
      <c r="N14" s="1397"/>
      <c r="O14" s="1401"/>
      <c r="P14" s="1401"/>
    </row>
    <row r="15" spans="1:16" x14ac:dyDescent="0.25">
      <c r="B15" s="1392"/>
      <c r="C15" s="1393" t="s">
        <v>1362</v>
      </c>
      <c r="D15" s="1394"/>
      <c r="E15" s="1395"/>
      <c r="F15" s="1396"/>
      <c r="G15" s="1397"/>
      <c r="H15" s="1398"/>
      <c r="I15" s="1399"/>
      <c r="J15" s="1397"/>
      <c r="K15" s="1398"/>
      <c r="L15" s="1399"/>
      <c r="M15" s="1400"/>
      <c r="N15" s="1397"/>
      <c r="O15" s="1401"/>
      <c r="P15" s="1401"/>
    </row>
    <row r="16" spans="1:16" x14ac:dyDescent="0.25">
      <c r="B16" s="1384" t="s">
        <v>74</v>
      </c>
      <c r="C16" s="1385" t="s">
        <v>11</v>
      </c>
      <c r="D16" s="1386"/>
      <c r="E16" s="1378"/>
      <c r="F16" s="1379"/>
      <c r="G16" s="1387">
        <f t="shared" ref="G16:P16" si="3">SUM(G17:G19)</f>
        <v>0</v>
      </c>
      <c r="H16" s="1388">
        <f t="shared" si="3"/>
        <v>0</v>
      </c>
      <c r="I16" s="1389">
        <f t="shared" si="3"/>
        <v>0</v>
      </c>
      <c r="J16" s="1387">
        <f t="shared" si="3"/>
        <v>0</v>
      </c>
      <c r="K16" s="1388">
        <f t="shared" si="3"/>
        <v>0</v>
      </c>
      <c r="L16" s="1389">
        <f t="shared" si="3"/>
        <v>0</v>
      </c>
      <c r="M16" s="1390">
        <f t="shared" si="3"/>
        <v>0</v>
      </c>
      <c r="N16" s="1387">
        <f t="shared" si="3"/>
        <v>0</v>
      </c>
      <c r="O16" s="1391">
        <f t="shared" si="3"/>
        <v>0</v>
      </c>
      <c r="P16" s="1391">
        <f t="shared" si="3"/>
        <v>0</v>
      </c>
    </row>
    <row r="17" spans="2:16" x14ac:dyDescent="0.25">
      <c r="B17" s="1392"/>
      <c r="C17" s="1393" t="s">
        <v>1362</v>
      </c>
      <c r="D17" s="1394"/>
      <c r="E17" s="1395"/>
      <c r="F17" s="1396"/>
      <c r="G17" s="1397"/>
      <c r="H17" s="1398"/>
      <c r="I17" s="1399"/>
      <c r="J17" s="1397"/>
      <c r="K17" s="1398"/>
      <c r="L17" s="1399"/>
      <c r="M17" s="1400"/>
      <c r="N17" s="1397"/>
      <c r="O17" s="1401"/>
      <c r="P17" s="1401"/>
    </row>
    <row r="18" spans="2:16" x14ac:dyDescent="0.25">
      <c r="B18" s="1392"/>
      <c r="C18" s="1393" t="s">
        <v>1362</v>
      </c>
      <c r="D18" s="1394"/>
      <c r="E18" s="1395"/>
      <c r="F18" s="1396"/>
      <c r="G18" s="1397"/>
      <c r="H18" s="1398"/>
      <c r="I18" s="1399"/>
      <c r="J18" s="1397"/>
      <c r="K18" s="1398"/>
      <c r="L18" s="1399"/>
      <c r="M18" s="1400"/>
      <c r="N18" s="1397"/>
      <c r="O18" s="1401"/>
      <c r="P18" s="1401"/>
    </row>
    <row r="19" spans="2:16" x14ac:dyDescent="0.25">
      <c r="B19" s="1392"/>
      <c r="C19" s="1393" t="s">
        <v>1362</v>
      </c>
      <c r="D19" s="1394"/>
      <c r="E19" s="1395"/>
      <c r="F19" s="1396"/>
      <c r="G19" s="1397"/>
      <c r="H19" s="1398"/>
      <c r="I19" s="1399"/>
      <c r="J19" s="1397"/>
      <c r="K19" s="1398"/>
      <c r="L19" s="1399"/>
      <c r="M19" s="1400"/>
      <c r="N19" s="1397"/>
      <c r="O19" s="1401"/>
      <c r="P19" s="1401"/>
    </row>
    <row r="20" spans="2:16" x14ac:dyDescent="0.25">
      <c r="B20" s="1384" t="s">
        <v>597</v>
      </c>
      <c r="C20" s="1385" t="s">
        <v>13</v>
      </c>
      <c r="D20" s="1386"/>
      <c r="E20" s="1378"/>
      <c r="F20" s="1379"/>
      <c r="G20" s="1387">
        <f t="shared" ref="G20:P20" si="4">SUM(G21:G23)</f>
        <v>0</v>
      </c>
      <c r="H20" s="1388">
        <f t="shared" si="4"/>
        <v>0</v>
      </c>
      <c r="I20" s="1389">
        <f t="shared" si="4"/>
        <v>0</v>
      </c>
      <c r="J20" s="1387">
        <f t="shared" si="4"/>
        <v>0</v>
      </c>
      <c r="K20" s="1388">
        <f t="shared" si="4"/>
        <v>0</v>
      </c>
      <c r="L20" s="1389">
        <f t="shared" si="4"/>
        <v>0</v>
      </c>
      <c r="M20" s="1390">
        <f t="shared" si="4"/>
        <v>0</v>
      </c>
      <c r="N20" s="1387">
        <f t="shared" si="4"/>
        <v>0</v>
      </c>
      <c r="O20" s="1391">
        <f t="shared" si="4"/>
        <v>0</v>
      </c>
      <c r="P20" s="1391">
        <f t="shared" si="4"/>
        <v>0</v>
      </c>
    </row>
    <row r="21" spans="2:16" x14ac:dyDescent="0.25">
      <c r="B21" s="1392"/>
      <c r="C21" s="1393" t="s">
        <v>1362</v>
      </c>
      <c r="D21" s="1394"/>
      <c r="E21" s="1395"/>
      <c r="F21" s="1396"/>
      <c r="G21" s="1397"/>
      <c r="H21" s="1398"/>
      <c r="I21" s="1399"/>
      <c r="J21" s="1397"/>
      <c r="K21" s="1398"/>
      <c r="L21" s="1399"/>
      <c r="M21" s="1400"/>
      <c r="N21" s="1397"/>
      <c r="O21" s="1401"/>
      <c r="P21" s="1401"/>
    </row>
    <row r="22" spans="2:16" x14ac:dyDescent="0.25">
      <c r="B22" s="1392"/>
      <c r="C22" s="1393" t="s">
        <v>1362</v>
      </c>
      <c r="D22" s="1394"/>
      <c r="E22" s="1395"/>
      <c r="F22" s="1396"/>
      <c r="G22" s="1397"/>
      <c r="H22" s="1398"/>
      <c r="I22" s="1399"/>
      <c r="J22" s="1397"/>
      <c r="K22" s="1398"/>
      <c r="L22" s="1399"/>
      <c r="M22" s="1400"/>
      <c r="N22" s="1397"/>
      <c r="O22" s="1401"/>
      <c r="P22" s="1401"/>
    </row>
    <row r="23" spans="2:16" x14ac:dyDescent="0.25">
      <c r="B23" s="1392"/>
      <c r="C23" s="1393" t="s">
        <v>1362</v>
      </c>
      <c r="D23" s="1394"/>
      <c r="E23" s="1395"/>
      <c r="F23" s="1396"/>
      <c r="G23" s="1397"/>
      <c r="H23" s="1398"/>
      <c r="I23" s="1399"/>
      <c r="J23" s="1397"/>
      <c r="K23" s="1398"/>
      <c r="L23" s="1399"/>
      <c r="M23" s="1400"/>
      <c r="N23" s="1397"/>
      <c r="O23" s="1401"/>
      <c r="P23" s="1401"/>
    </row>
    <row r="24" spans="2:16" x14ac:dyDescent="0.25">
      <c r="B24" s="1402" t="s">
        <v>76</v>
      </c>
      <c r="C24" s="1403" t="s">
        <v>15</v>
      </c>
      <c r="D24" s="1404"/>
      <c r="E24" s="1378"/>
      <c r="F24" s="1379"/>
      <c r="G24" s="1379">
        <f>G25+G29+G33+G45+G37+G41</f>
        <v>0</v>
      </c>
      <c r="H24" s="1405">
        <f t="shared" ref="H24:P24" si="5">H25+H29+H33+H45+H37+H41</f>
        <v>0</v>
      </c>
      <c r="I24" s="1406">
        <f t="shared" si="5"/>
        <v>0</v>
      </c>
      <c r="J24" s="1379">
        <f t="shared" si="5"/>
        <v>0</v>
      </c>
      <c r="K24" s="1405">
        <f t="shared" si="5"/>
        <v>0</v>
      </c>
      <c r="L24" s="1406">
        <f t="shared" si="5"/>
        <v>0</v>
      </c>
      <c r="M24" s="1380">
        <f t="shared" si="5"/>
        <v>0</v>
      </c>
      <c r="N24" s="1379">
        <f t="shared" si="5"/>
        <v>0</v>
      </c>
      <c r="O24" s="1407">
        <f t="shared" si="5"/>
        <v>0</v>
      </c>
      <c r="P24" s="1408">
        <f t="shared" si="5"/>
        <v>0</v>
      </c>
    </row>
    <row r="25" spans="2:16" x14ac:dyDescent="0.25">
      <c r="B25" s="1384" t="s">
        <v>78</v>
      </c>
      <c r="C25" s="1385" t="s">
        <v>17</v>
      </c>
      <c r="D25" s="1386"/>
      <c r="E25" s="1378"/>
      <c r="F25" s="1379"/>
      <c r="G25" s="1387">
        <f t="shared" ref="G25:P25" si="6">SUM(G26:G28)</f>
        <v>0</v>
      </c>
      <c r="H25" s="1388">
        <f t="shared" si="6"/>
        <v>0</v>
      </c>
      <c r="I25" s="1389">
        <f t="shared" si="6"/>
        <v>0</v>
      </c>
      <c r="J25" s="1387">
        <f t="shared" si="6"/>
        <v>0</v>
      </c>
      <c r="K25" s="1388">
        <f t="shared" si="6"/>
        <v>0</v>
      </c>
      <c r="L25" s="1389">
        <f t="shared" si="6"/>
        <v>0</v>
      </c>
      <c r="M25" s="1390">
        <f t="shared" si="6"/>
        <v>0</v>
      </c>
      <c r="N25" s="1387">
        <f t="shared" si="6"/>
        <v>0</v>
      </c>
      <c r="O25" s="1391">
        <f t="shared" si="6"/>
        <v>0</v>
      </c>
      <c r="P25" s="1391">
        <f t="shared" si="6"/>
        <v>0</v>
      </c>
    </row>
    <row r="26" spans="2:16" x14ac:dyDescent="0.25">
      <c r="B26" s="1392"/>
      <c r="C26" s="1393" t="s">
        <v>1362</v>
      </c>
      <c r="D26" s="1394"/>
      <c r="E26" s="1395"/>
      <c r="F26" s="1396"/>
      <c r="G26" s="1397"/>
      <c r="H26" s="1398"/>
      <c r="I26" s="1399"/>
      <c r="J26" s="1397"/>
      <c r="K26" s="1398"/>
      <c r="L26" s="1399"/>
      <c r="M26" s="1400"/>
      <c r="N26" s="1409"/>
      <c r="O26" s="1410"/>
      <c r="P26" s="1410"/>
    </row>
    <row r="27" spans="2:16" x14ac:dyDescent="0.25">
      <c r="B27" s="1392"/>
      <c r="C27" s="1393" t="s">
        <v>1362</v>
      </c>
      <c r="D27" s="1394"/>
      <c r="E27" s="1395"/>
      <c r="F27" s="1396"/>
      <c r="G27" s="1397"/>
      <c r="H27" s="1398"/>
      <c r="I27" s="1399"/>
      <c r="J27" s="1397"/>
      <c r="K27" s="1398"/>
      <c r="L27" s="1399"/>
      <c r="M27" s="1400"/>
      <c r="N27" s="1409"/>
      <c r="O27" s="1410"/>
      <c r="P27" s="1410"/>
    </row>
    <row r="28" spans="2:16" x14ac:dyDescent="0.25">
      <c r="B28" s="1392"/>
      <c r="C28" s="1393" t="s">
        <v>1362</v>
      </c>
      <c r="D28" s="1394"/>
      <c r="E28" s="1395"/>
      <c r="F28" s="1396"/>
      <c r="G28" s="1397"/>
      <c r="H28" s="1398"/>
      <c r="I28" s="1399"/>
      <c r="J28" s="1397"/>
      <c r="K28" s="1398"/>
      <c r="L28" s="1399"/>
      <c r="M28" s="1400"/>
      <c r="N28" s="1409"/>
      <c r="O28" s="1410"/>
      <c r="P28" s="1410"/>
    </row>
    <row r="29" spans="2:16" x14ac:dyDescent="0.25">
      <c r="B29" s="1384" t="s">
        <v>86</v>
      </c>
      <c r="C29" s="1385" t="s">
        <v>598</v>
      </c>
      <c r="D29" s="1386"/>
      <c r="E29" s="1378"/>
      <c r="F29" s="1379"/>
      <c r="G29" s="1387">
        <f t="shared" ref="G29:P29" si="7">SUM(G30:G32)</f>
        <v>0</v>
      </c>
      <c r="H29" s="1388">
        <f t="shared" si="7"/>
        <v>0</v>
      </c>
      <c r="I29" s="1389">
        <f t="shared" si="7"/>
        <v>0</v>
      </c>
      <c r="J29" s="1387">
        <f t="shared" si="7"/>
        <v>0</v>
      </c>
      <c r="K29" s="1388">
        <f t="shared" si="7"/>
        <v>0</v>
      </c>
      <c r="L29" s="1389">
        <f t="shared" si="7"/>
        <v>0</v>
      </c>
      <c r="M29" s="1390">
        <f t="shared" si="7"/>
        <v>0</v>
      </c>
      <c r="N29" s="1387">
        <f t="shared" si="7"/>
        <v>0</v>
      </c>
      <c r="O29" s="1391">
        <f t="shared" si="7"/>
        <v>0</v>
      </c>
      <c r="P29" s="1391">
        <f t="shared" si="7"/>
        <v>0</v>
      </c>
    </row>
    <row r="30" spans="2:16" x14ac:dyDescent="0.25">
      <c r="B30" s="1392"/>
      <c r="C30" s="1393" t="s">
        <v>1362</v>
      </c>
      <c r="D30" s="1394"/>
      <c r="E30" s="1395"/>
      <c r="F30" s="1396"/>
      <c r="G30" s="1397"/>
      <c r="H30" s="1398"/>
      <c r="I30" s="1399"/>
      <c r="J30" s="1397"/>
      <c r="K30" s="1398"/>
      <c r="L30" s="1399"/>
      <c r="M30" s="1400"/>
      <c r="N30" s="1409"/>
      <c r="O30" s="1410"/>
      <c r="P30" s="1410"/>
    </row>
    <row r="31" spans="2:16" x14ac:dyDescent="0.25">
      <c r="B31" s="1392"/>
      <c r="C31" s="1393" t="s">
        <v>1362</v>
      </c>
      <c r="D31" s="1394"/>
      <c r="E31" s="1395"/>
      <c r="F31" s="1396"/>
      <c r="G31" s="1397"/>
      <c r="H31" s="1398"/>
      <c r="I31" s="1399"/>
      <c r="J31" s="1397"/>
      <c r="K31" s="1398"/>
      <c r="L31" s="1399"/>
      <c r="M31" s="1400"/>
      <c r="N31" s="1409"/>
      <c r="O31" s="1410"/>
      <c r="P31" s="1410"/>
    </row>
    <row r="32" spans="2:16" x14ac:dyDescent="0.25">
      <c r="B32" s="1392"/>
      <c r="C32" s="1393" t="s">
        <v>1362</v>
      </c>
      <c r="D32" s="1394"/>
      <c r="E32" s="1395"/>
      <c r="F32" s="1396"/>
      <c r="G32" s="1397"/>
      <c r="H32" s="1398"/>
      <c r="I32" s="1399"/>
      <c r="J32" s="1397"/>
      <c r="K32" s="1398"/>
      <c r="L32" s="1399"/>
      <c r="M32" s="1400"/>
      <c r="N32" s="1409"/>
      <c r="O32" s="1410"/>
      <c r="P32" s="1410"/>
    </row>
    <row r="33" spans="2:16" x14ac:dyDescent="0.25">
      <c r="B33" s="1384" t="s">
        <v>96</v>
      </c>
      <c r="C33" s="1385" t="s">
        <v>23</v>
      </c>
      <c r="D33" s="1386"/>
      <c r="E33" s="1378"/>
      <c r="F33" s="1379"/>
      <c r="G33" s="1387">
        <f t="shared" ref="G33:P33" si="8">SUM(G34:G36)</f>
        <v>0</v>
      </c>
      <c r="H33" s="1388">
        <f t="shared" si="8"/>
        <v>0</v>
      </c>
      <c r="I33" s="1389">
        <f t="shared" si="8"/>
        <v>0</v>
      </c>
      <c r="J33" s="1387">
        <f t="shared" si="8"/>
        <v>0</v>
      </c>
      <c r="K33" s="1388">
        <f t="shared" si="8"/>
        <v>0</v>
      </c>
      <c r="L33" s="1389">
        <f t="shared" si="8"/>
        <v>0</v>
      </c>
      <c r="M33" s="1390">
        <f t="shared" si="8"/>
        <v>0</v>
      </c>
      <c r="N33" s="1387">
        <f t="shared" si="8"/>
        <v>0</v>
      </c>
      <c r="O33" s="1391">
        <f t="shared" si="8"/>
        <v>0</v>
      </c>
      <c r="P33" s="1391">
        <f t="shared" si="8"/>
        <v>0</v>
      </c>
    </row>
    <row r="34" spans="2:16" x14ac:dyDescent="0.25">
      <c r="B34" s="1392"/>
      <c r="C34" s="1393" t="s">
        <v>1362</v>
      </c>
      <c r="D34" s="1394"/>
      <c r="E34" s="1395"/>
      <c r="F34" s="1396"/>
      <c r="G34" s="1397"/>
      <c r="H34" s="1398"/>
      <c r="I34" s="1399"/>
      <c r="J34" s="1397"/>
      <c r="K34" s="1398"/>
      <c r="L34" s="1399"/>
      <c r="M34" s="1400"/>
      <c r="N34" s="1409"/>
      <c r="O34" s="1410"/>
      <c r="P34" s="1410"/>
    </row>
    <row r="35" spans="2:16" x14ac:dyDescent="0.25">
      <c r="B35" s="1392"/>
      <c r="C35" s="1393" t="s">
        <v>1362</v>
      </c>
      <c r="D35" s="1394"/>
      <c r="E35" s="1395"/>
      <c r="F35" s="1396"/>
      <c r="G35" s="1397"/>
      <c r="H35" s="1398"/>
      <c r="I35" s="1399"/>
      <c r="J35" s="1397"/>
      <c r="K35" s="1398"/>
      <c r="L35" s="1399"/>
      <c r="M35" s="1400"/>
      <c r="N35" s="1409"/>
      <c r="O35" s="1410"/>
      <c r="P35" s="1410"/>
    </row>
    <row r="36" spans="2:16" x14ac:dyDescent="0.25">
      <c r="B36" s="1392"/>
      <c r="C36" s="1393" t="s">
        <v>1362</v>
      </c>
      <c r="D36" s="1394"/>
      <c r="E36" s="1395"/>
      <c r="F36" s="1396"/>
      <c r="G36" s="1397"/>
      <c r="H36" s="1398"/>
      <c r="I36" s="1399"/>
      <c r="J36" s="1397"/>
      <c r="K36" s="1398"/>
      <c r="L36" s="1399"/>
      <c r="M36" s="1400"/>
      <c r="N36" s="1409"/>
      <c r="O36" s="1410"/>
      <c r="P36" s="1410"/>
    </row>
    <row r="37" spans="2:16" x14ac:dyDescent="0.25">
      <c r="B37" s="1384" t="s">
        <v>599</v>
      </c>
      <c r="C37" s="1385" t="s">
        <v>25</v>
      </c>
      <c r="D37" s="1386"/>
      <c r="E37" s="1378"/>
      <c r="F37" s="1379"/>
      <c r="G37" s="1387">
        <f t="shared" ref="G37:P37" si="9">SUM(G38:G40)</f>
        <v>0</v>
      </c>
      <c r="H37" s="1388">
        <f t="shared" si="9"/>
        <v>0</v>
      </c>
      <c r="I37" s="1389">
        <f t="shared" si="9"/>
        <v>0</v>
      </c>
      <c r="J37" s="1387">
        <f t="shared" si="9"/>
        <v>0</v>
      </c>
      <c r="K37" s="1388">
        <f t="shared" si="9"/>
        <v>0</v>
      </c>
      <c r="L37" s="1389">
        <f t="shared" si="9"/>
        <v>0</v>
      </c>
      <c r="M37" s="1390">
        <f t="shared" si="9"/>
        <v>0</v>
      </c>
      <c r="N37" s="1387">
        <f t="shared" si="9"/>
        <v>0</v>
      </c>
      <c r="O37" s="1391">
        <f t="shared" si="9"/>
        <v>0</v>
      </c>
      <c r="P37" s="1391">
        <f t="shared" si="9"/>
        <v>0</v>
      </c>
    </row>
    <row r="38" spans="2:16" x14ac:dyDescent="0.25">
      <c r="B38" s="1392"/>
      <c r="C38" s="1393" t="s">
        <v>1362</v>
      </c>
      <c r="D38" s="1394"/>
      <c r="E38" s="1395"/>
      <c r="F38" s="1396"/>
      <c r="G38" s="1397"/>
      <c r="H38" s="1398"/>
      <c r="I38" s="1399"/>
      <c r="J38" s="1397"/>
      <c r="K38" s="1398"/>
      <c r="L38" s="1399"/>
      <c r="M38" s="1400"/>
      <c r="N38" s="1409"/>
      <c r="O38" s="1410"/>
      <c r="P38" s="1410"/>
    </row>
    <row r="39" spans="2:16" x14ac:dyDescent="0.25">
      <c r="B39" s="1392"/>
      <c r="C39" s="1393" t="s">
        <v>1362</v>
      </c>
      <c r="D39" s="1394"/>
      <c r="E39" s="1395"/>
      <c r="F39" s="1396"/>
      <c r="G39" s="1397"/>
      <c r="H39" s="1398"/>
      <c r="I39" s="1399"/>
      <c r="J39" s="1397"/>
      <c r="K39" s="1398"/>
      <c r="L39" s="1399"/>
      <c r="M39" s="1400"/>
      <c r="N39" s="1409"/>
      <c r="O39" s="1410"/>
      <c r="P39" s="1410"/>
    </row>
    <row r="40" spans="2:16" x14ac:dyDescent="0.25">
      <c r="B40" s="1392"/>
      <c r="C40" s="1393" t="s">
        <v>1362</v>
      </c>
      <c r="D40" s="1394"/>
      <c r="E40" s="1395"/>
      <c r="F40" s="1396"/>
      <c r="G40" s="1397"/>
      <c r="H40" s="1398"/>
      <c r="I40" s="1399"/>
      <c r="J40" s="1397"/>
      <c r="K40" s="1398"/>
      <c r="L40" s="1399"/>
      <c r="M40" s="1400"/>
      <c r="N40" s="1409"/>
      <c r="O40" s="1410"/>
      <c r="P40" s="1410"/>
    </row>
    <row r="41" spans="2:16" x14ac:dyDescent="0.25">
      <c r="B41" s="1384" t="s">
        <v>600</v>
      </c>
      <c r="C41" s="1385" t="s">
        <v>27</v>
      </c>
      <c r="D41" s="1386"/>
      <c r="E41" s="1378"/>
      <c r="F41" s="1379"/>
      <c r="G41" s="1387">
        <f t="shared" ref="G41:P41" si="10">SUM(G42:G44)</f>
        <v>0</v>
      </c>
      <c r="H41" s="1388">
        <f t="shared" si="10"/>
        <v>0</v>
      </c>
      <c r="I41" s="1389">
        <f t="shared" si="10"/>
        <v>0</v>
      </c>
      <c r="J41" s="1387">
        <f t="shared" si="10"/>
        <v>0</v>
      </c>
      <c r="K41" s="1388">
        <f t="shared" si="10"/>
        <v>0</v>
      </c>
      <c r="L41" s="1389">
        <f t="shared" si="10"/>
        <v>0</v>
      </c>
      <c r="M41" s="1390">
        <f t="shared" si="10"/>
        <v>0</v>
      </c>
      <c r="N41" s="1387">
        <f t="shared" si="10"/>
        <v>0</v>
      </c>
      <c r="O41" s="1391">
        <f t="shared" si="10"/>
        <v>0</v>
      </c>
      <c r="P41" s="1391">
        <f t="shared" si="10"/>
        <v>0</v>
      </c>
    </row>
    <row r="42" spans="2:16" x14ac:dyDescent="0.25">
      <c r="B42" s="1392"/>
      <c r="C42" s="1393" t="s">
        <v>1362</v>
      </c>
      <c r="D42" s="1394"/>
      <c r="E42" s="1395"/>
      <c r="F42" s="1396"/>
      <c r="G42" s="1397"/>
      <c r="H42" s="1398"/>
      <c r="I42" s="1399"/>
      <c r="J42" s="1397"/>
      <c r="K42" s="1398"/>
      <c r="L42" s="1399"/>
      <c r="M42" s="1400"/>
      <c r="N42" s="1409"/>
      <c r="O42" s="1410"/>
      <c r="P42" s="1410"/>
    </row>
    <row r="43" spans="2:16" x14ac:dyDescent="0.25">
      <c r="B43" s="1392"/>
      <c r="C43" s="1393" t="s">
        <v>1362</v>
      </c>
      <c r="D43" s="1394"/>
      <c r="E43" s="1395"/>
      <c r="F43" s="1396"/>
      <c r="G43" s="1397"/>
      <c r="H43" s="1398"/>
      <c r="I43" s="1399"/>
      <c r="J43" s="1397"/>
      <c r="K43" s="1398"/>
      <c r="L43" s="1399"/>
      <c r="M43" s="1400"/>
      <c r="N43" s="1409"/>
      <c r="O43" s="1410"/>
      <c r="P43" s="1410"/>
    </row>
    <row r="44" spans="2:16" x14ac:dyDescent="0.25">
      <c r="B44" s="1392"/>
      <c r="C44" s="1393" t="s">
        <v>1362</v>
      </c>
      <c r="D44" s="1394"/>
      <c r="E44" s="1395"/>
      <c r="F44" s="1396"/>
      <c r="G44" s="1397"/>
      <c r="H44" s="1398"/>
      <c r="I44" s="1399"/>
      <c r="J44" s="1397"/>
      <c r="K44" s="1398"/>
      <c r="L44" s="1399"/>
      <c r="M44" s="1400"/>
      <c r="N44" s="1409"/>
      <c r="O44" s="1410"/>
      <c r="P44" s="1410"/>
    </row>
    <row r="45" spans="2:16" ht="51" x14ac:dyDescent="0.25">
      <c r="B45" s="1384" t="s">
        <v>601</v>
      </c>
      <c r="C45" s="1385" t="s">
        <v>602</v>
      </c>
      <c r="D45" s="1386"/>
      <c r="E45" s="1378"/>
      <c r="F45" s="1379"/>
      <c r="G45" s="1387">
        <f t="shared" ref="G45:P45" si="11">SUM(G46:G48)</f>
        <v>0</v>
      </c>
      <c r="H45" s="1388">
        <f t="shared" si="11"/>
        <v>0</v>
      </c>
      <c r="I45" s="1389">
        <f t="shared" si="11"/>
        <v>0</v>
      </c>
      <c r="J45" s="1387">
        <f t="shared" si="11"/>
        <v>0</v>
      </c>
      <c r="K45" s="1388">
        <f t="shared" si="11"/>
        <v>0</v>
      </c>
      <c r="L45" s="1389">
        <f t="shared" si="11"/>
        <v>0</v>
      </c>
      <c r="M45" s="1390">
        <f t="shared" si="11"/>
        <v>0</v>
      </c>
      <c r="N45" s="1387">
        <f t="shared" si="11"/>
        <v>0</v>
      </c>
      <c r="O45" s="1391">
        <f t="shared" si="11"/>
        <v>0</v>
      </c>
      <c r="P45" s="1391">
        <f t="shared" si="11"/>
        <v>0</v>
      </c>
    </row>
    <row r="46" spans="2:16" x14ac:dyDescent="0.25">
      <c r="B46" s="1392"/>
      <c r="C46" s="1393" t="s">
        <v>1362</v>
      </c>
      <c r="D46" s="1394"/>
      <c r="E46" s="1395"/>
      <c r="F46" s="1396"/>
      <c r="G46" s="1397"/>
      <c r="H46" s="1398"/>
      <c r="I46" s="1399"/>
      <c r="J46" s="1397"/>
      <c r="K46" s="1398"/>
      <c r="L46" s="1399"/>
      <c r="M46" s="1400"/>
      <c r="N46" s="1409"/>
      <c r="O46" s="1410"/>
      <c r="P46" s="1410"/>
    </row>
    <row r="47" spans="2:16" x14ac:dyDescent="0.25">
      <c r="B47" s="1392"/>
      <c r="C47" s="1393" t="s">
        <v>1362</v>
      </c>
      <c r="D47" s="1394"/>
      <c r="E47" s="1395"/>
      <c r="F47" s="1396"/>
      <c r="G47" s="1397"/>
      <c r="H47" s="1398"/>
      <c r="I47" s="1399"/>
      <c r="J47" s="1397"/>
      <c r="K47" s="1398"/>
      <c r="L47" s="1399"/>
      <c r="M47" s="1400"/>
      <c r="N47" s="1409"/>
      <c r="O47" s="1410"/>
      <c r="P47" s="1410"/>
    </row>
    <row r="48" spans="2:16" x14ac:dyDescent="0.25">
      <c r="B48" s="1392"/>
      <c r="C48" s="1393" t="s">
        <v>1362</v>
      </c>
      <c r="D48" s="1394"/>
      <c r="E48" s="1395"/>
      <c r="F48" s="1396"/>
      <c r="G48" s="1397"/>
      <c r="H48" s="1398"/>
      <c r="I48" s="1399"/>
      <c r="J48" s="1397"/>
      <c r="K48" s="1398"/>
      <c r="L48" s="1399"/>
      <c r="M48" s="1400"/>
      <c r="N48" s="1409"/>
      <c r="O48" s="1410"/>
      <c r="P48" s="1410"/>
    </row>
    <row r="49" spans="2:16" x14ac:dyDescent="0.25">
      <c r="B49" s="1411" t="s">
        <v>104</v>
      </c>
      <c r="C49" s="1412" t="s">
        <v>31</v>
      </c>
      <c r="D49" s="1413"/>
      <c r="E49" s="1378"/>
      <c r="F49" s="1379"/>
      <c r="G49" s="1380">
        <f t="shared" ref="G49:P49" si="12">G50+G54</f>
        <v>0</v>
      </c>
      <c r="H49" s="1381">
        <f t="shared" si="12"/>
        <v>0</v>
      </c>
      <c r="I49" s="1382">
        <f t="shared" si="12"/>
        <v>0</v>
      </c>
      <c r="J49" s="1380">
        <f t="shared" si="12"/>
        <v>0</v>
      </c>
      <c r="K49" s="1381">
        <f t="shared" si="12"/>
        <v>0</v>
      </c>
      <c r="L49" s="1382">
        <f t="shared" si="12"/>
        <v>0</v>
      </c>
      <c r="M49" s="1378">
        <f t="shared" si="12"/>
        <v>0</v>
      </c>
      <c r="N49" s="1380">
        <f t="shared" si="12"/>
        <v>0</v>
      </c>
      <c r="O49" s="1383">
        <f t="shared" si="12"/>
        <v>0</v>
      </c>
      <c r="P49" s="1383">
        <f t="shared" si="12"/>
        <v>0</v>
      </c>
    </row>
    <row r="50" spans="2:16" ht="64.5" x14ac:dyDescent="0.25">
      <c r="B50" s="1414" t="s">
        <v>106</v>
      </c>
      <c r="C50" s="1415" t="s">
        <v>33</v>
      </c>
      <c r="D50" s="1416"/>
      <c r="E50" s="1378"/>
      <c r="F50" s="1379"/>
      <c r="G50" s="1387">
        <f t="shared" ref="G50:P50" si="13">SUM(G51:G53)</f>
        <v>0</v>
      </c>
      <c r="H50" s="1388">
        <f t="shared" si="13"/>
        <v>0</v>
      </c>
      <c r="I50" s="1389">
        <f t="shared" si="13"/>
        <v>0</v>
      </c>
      <c r="J50" s="1387">
        <f t="shared" si="13"/>
        <v>0</v>
      </c>
      <c r="K50" s="1388">
        <f t="shared" si="13"/>
        <v>0</v>
      </c>
      <c r="L50" s="1389">
        <f t="shared" si="13"/>
        <v>0</v>
      </c>
      <c r="M50" s="1390">
        <f t="shared" si="13"/>
        <v>0</v>
      </c>
      <c r="N50" s="1387">
        <f t="shared" si="13"/>
        <v>0</v>
      </c>
      <c r="O50" s="1391">
        <f t="shared" si="13"/>
        <v>0</v>
      </c>
      <c r="P50" s="1391">
        <f t="shared" si="13"/>
        <v>0</v>
      </c>
    </row>
    <row r="51" spans="2:16" x14ac:dyDescent="0.25">
      <c r="B51" s="1392"/>
      <c r="C51" s="1393" t="s">
        <v>1362</v>
      </c>
      <c r="D51" s="1394"/>
      <c r="E51" s="1395"/>
      <c r="F51" s="1396"/>
      <c r="G51" s="1397"/>
      <c r="H51" s="1398"/>
      <c r="I51" s="1399"/>
      <c r="J51" s="1397"/>
      <c r="K51" s="1398"/>
      <c r="L51" s="1399"/>
      <c r="M51" s="1400"/>
      <c r="N51" s="1409"/>
      <c r="O51" s="1410"/>
      <c r="P51" s="1410"/>
    </row>
    <row r="52" spans="2:16" x14ac:dyDescent="0.25">
      <c r="B52" s="1392"/>
      <c r="C52" s="1393" t="s">
        <v>1362</v>
      </c>
      <c r="D52" s="1394"/>
      <c r="E52" s="1395"/>
      <c r="F52" s="1396"/>
      <c r="G52" s="1397"/>
      <c r="H52" s="1398"/>
      <c r="I52" s="1399"/>
      <c r="J52" s="1397"/>
      <c r="K52" s="1398"/>
      <c r="L52" s="1399"/>
      <c r="M52" s="1400"/>
      <c r="N52" s="1409"/>
      <c r="O52" s="1410"/>
      <c r="P52" s="1410"/>
    </row>
    <row r="53" spans="2:16" x14ac:dyDescent="0.25">
      <c r="B53" s="1392"/>
      <c r="C53" s="1393" t="s">
        <v>1362</v>
      </c>
      <c r="D53" s="1394"/>
      <c r="E53" s="1395"/>
      <c r="F53" s="1396"/>
      <c r="G53" s="1397"/>
      <c r="H53" s="1398"/>
      <c r="I53" s="1399"/>
      <c r="J53" s="1397"/>
      <c r="K53" s="1398"/>
      <c r="L53" s="1399"/>
      <c r="M53" s="1400"/>
      <c r="N53" s="1409"/>
      <c r="O53" s="1410"/>
      <c r="P53" s="1410"/>
    </row>
    <row r="54" spans="2:16" x14ac:dyDescent="0.25">
      <c r="B54" s="1414" t="s">
        <v>108</v>
      </c>
      <c r="C54" s="1415" t="s">
        <v>35</v>
      </c>
      <c r="D54" s="1416"/>
      <c r="E54" s="1378"/>
      <c r="F54" s="1379"/>
      <c r="G54" s="1387">
        <f t="shared" ref="G54:P54" si="14">SUM(G55:G57)</f>
        <v>0</v>
      </c>
      <c r="H54" s="1388">
        <f t="shared" si="14"/>
        <v>0</v>
      </c>
      <c r="I54" s="1389">
        <f t="shared" si="14"/>
        <v>0</v>
      </c>
      <c r="J54" s="1387">
        <f t="shared" si="14"/>
        <v>0</v>
      </c>
      <c r="K54" s="1388">
        <f t="shared" si="14"/>
        <v>0</v>
      </c>
      <c r="L54" s="1389">
        <f t="shared" si="14"/>
        <v>0</v>
      </c>
      <c r="M54" s="1390">
        <f t="shared" si="14"/>
        <v>0</v>
      </c>
      <c r="N54" s="1387">
        <f t="shared" si="14"/>
        <v>0</v>
      </c>
      <c r="O54" s="1391">
        <f t="shared" si="14"/>
        <v>0</v>
      </c>
      <c r="P54" s="1391">
        <f t="shared" si="14"/>
        <v>0</v>
      </c>
    </row>
    <row r="55" spans="2:16" x14ac:dyDescent="0.25">
      <c r="B55" s="1392"/>
      <c r="C55" s="1393" t="s">
        <v>1362</v>
      </c>
      <c r="D55" s="1394"/>
      <c r="E55" s="1395"/>
      <c r="F55" s="1396"/>
      <c r="G55" s="1397"/>
      <c r="H55" s="1398"/>
      <c r="I55" s="1399"/>
      <c r="J55" s="1397"/>
      <c r="K55" s="1398"/>
      <c r="L55" s="1399"/>
      <c r="M55" s="1400"/>
      <c r="N55" s="1409"/>
      <c r="O55" s="1410"/>
      <c r="P55" s="1410"/>
    </row>
    <row r="56" spans="2:16" x14ac:dyDescent="0.25">
      <c r="B56" s="1392"/>
      <c r="C56" s="1393" t="s">
        <v>1362</v>
      </c>
      <c r="D56" s="1394"/>
      <c r="E56" s="1395"/>
      <c r="F56" s="1396"/>
      <c r="G56" s="1397"/>
      <c r="H56" s="1398"/>
      <c r="I56" s="1399"/>
      <c r="J56" s="1397"/>
      <c r="K56" s="1398"/>
      <c r="L56" s="1399"/>
      <c r="M56" s="1400"/>
      <c r="N56" s="1409"/>
      <c r="O56" s="1410"/>
      <c r="P56" s="1410"/>
    </row>
    <row r="57" spans="2:16" x14ac:dyDescent="0.25">
      <c r="B57" s="1392"/>
      <c r="C57" s="1393" t="s">
        <v>1362</v>
      </c>
      <c r="D57" s="1394"/>
      <c r="E57" s="1395"/>
      <c r="F57" s="1396"/>
      <c r="G57" s="1397"/>
      <c r="H57" s="1398"/>
      <c r="I57" s="1399"/>
      <c r="J57" s="1397"/>
      <c r="K57" s="1398"/>
      <c r="L57" s="1399"/>
      <c r="M57" s="1400"/>
      <c r="N57" s="1409"/>
      <c r="O57" s="1410"/>
      <c r="P57" s="1410"/>
    </row>
    <row r="58" spans="2:16" x14ac:dyDescent="0.25">
      <c r="B58" s="1411" t="s">
        <v>264</v>
      </c>
      <c r="C58" s="1412" t="s">
        <v>37</v>
      </c>
      <c r="D58" s="1413"/>
      <c r="E58" s="1378"/>
      <c r="F58" s="1379"/>
      <c r="G58" s="1379">
        <f>G59+G75+G63+G67+G71</f>
        <v>0</v>
      </c>
      <c r="H58" s="1405">
        <f t="shared" ref="H58:P58" si="15">H59+H75+H63+H67+H71</f>
        <v>0</v>
      </c>
      <c r="I58" s="1406">
        <f t="shared" si="15"/>
        <v>0</v>
      </c>
      <c r="J58" s="1379">
        <f t="shared" si="15"/>
        <v>0</v>
      </c>
      <c r="K58" s="1405">
        <f t="shared" si="15"/>
        <v>0</v>
      </c>
      <c r="L58" s="1406">
        <f t="shared" si="15"/>
        <v>0</v>
      </c>
      <c r="M58" s="1380">
        <f t="shared" si="15"/>
        <v>0</v>
      </c>
      <c r="N58" s="1417">
        <f t="shared" si="15"/>
        <v>0</v>
      </c>
      <c r="O58" s="1406">
        <f t="shared" si="15"/>
        <v>0</v>
      </c>
      <c r="P58" s="1408">
        <f t="shared" si="15"/>
        <v>0</v>
      </c>
    </row>
    <row r="59" spans="2:16" x14ac:dyDescent="0.25">
      <c r="B59" s="1414" t="s">
        <v>603</v>
      </c>
      <c r="C59" s="1415" t="s">
        <v>39</v>
      </c>
      <c r="D59" s="1416"/>
      <c r="E59" s="1378"/>
      <c r="F59" s="1379"/>
      <c r="G59" s="1387">
        <f t="shared" ref="G59:P59" si="16">SUM(G60:G62)</f>
        <v>0</v>
      </c>
      <c r="H59" s="1388">
        <f t="shared" si="16"/>
        <v>0</v>
      </c>
      <c r="I59" s="1389">
        <f t="shared" si="16"/>
        <v>0</v>
      </c>
      <c r="J59" s="1387">
        <f t="shared" si="16"/>
        <v>0</v>
      </c>
      <c r="K59" s="1388">
        <f t="shared" si="16"/>
        <v>0</v>
      </c>
      <c r="L59" s="1389">
        <f t="shared" si="16"/>
        <v>0</v>
      </c>
      <c r="M59" s="1390">
        <f t="shared" si="16"/>
        <v>0</v>
      </c>
      <c r="N59" s="1387">
        <f t="shared" si="16"/>
        <v>0</v>
      </c>
      <c r="O59" s="1391">
        <f t="shared" si="16"/>
        <v>0</v>
      </c>
      <c r="P59" s="1391">
        <f t="shared" si="16"/>
        <v>0</v>
      </c>
    </row>
    <row r="60" spans="2:16" x14ac:dyDescent="0.25">
      <c r="B60" s="1392"/>
      <c r="C60" s="1393" t="s">
        <v>1362</v>
      </c>
      <c r="D60" s="1394"/>
      <c r="E60" s="1395"/>
      <c r="F60" s="1396"/>
      <c r="G60" s="1397"/>
      <c r="H60" s="1398"/>
      <c r="I60" s="1399"/>
      <c r="J60" s="1397"/>
      <c r="K60" s="1398"/>
      <c r="L60" s="1399"/>
      <c r="M60" s="1400"/>
      <c r="N60" s="1397"/>
      <c r="O60" s="1401"/>
      <c r="P60" s="1401"/>
    </row>
    <row r="61" spans="2:16" x14ac:dyDescent="0.25">
      <c r="B61" s="1392"/>
      <c r="C61" s="1393" t="s">
        <v>1362</v>
      </c>
      <c r="D61" s="1394"/>
      <c r="E61" s="1395"/>
      <c r="F61" s="1396"/>
      <c r="G61" s="1397"/>
      <c r="H61" s="1398"/>
      <c r="I61" s="1399"/>
      <c r="J61" s="1397"/>
      <c r="K61" s="1398"/>
      <c r="L61" s="1399"/>
      <c r="M61" s="1400"/>
      <c r="N61" s="1397"/>
      <c r="O61" s="1401"/>
      <c r="P61" s="1401"/>
    </row>
    <row r="62" spans="2:16" x14ac:dyDescent="0.25">
      <c r="B62" s="1392"/>
      <c r="C62" s="1393" t="s">
        <v>1362</v>
      </c>
      <c r="D62" s="1394"/>
      <c r="E62" s="1395"/>
      <c r="F62" s="1396"/>
      <c r="G62" s="1397"/>
      <c r="H62" s="1398"/>
      <c r="I62" s="1399"/>
      <c r="J62" s="1397"/>
      <c r="K62" s="1398"/>
      <c r="L62" s="1399"/>
      <c r="M62" s="1400"/>
      <c r="N62" s="1397"/>
      <c r="O62" s="1401"/>
      <c r="P62" s="1401"/>
    </row>
    <row r="63" spans="2:16" x14ac:dyDescent="0.25">
      <c r="B63" s="1414" t="s">
        <v>604</v>
      </c>
      <c r="C63" s="1415" t="s">
        <v>42</v>
      </c>
      <c r="D63" s="1416"/>
      <c r="E63" s="1378"/>
      <c r="F63" s="1379"/>
      <c r="G63" s="1387">
        <f t="shared" ref="G63:P63" si="17">SUM(G64:G66)</f>
        <v>0</v>
      </c>
      <c r="H63" s="1388">
        <f t="shared" si="17"/>
        <v>0</v>
      </c>
      <c r="I63" s="1389">
        <f t="shared" si="17"/>
        <v>0</v>
      </c>
      <c r="J63" s="1387">
        <f t="shared" si="17"/>
        <v>0</v>
      </c>
      <c r="K63" s="1388">
        <f t="shared" si="17"/>
        <v>0</v>
      </c>
      <c r="L63" s="1389">
        <f t="shared" si="17"/>
        <v>0</v>
      </c>
      <c r="M63" s="1390">
        <f t="shared" si="17"/>
        <v>0</v>
      </c>
      <c r="N63" s="1387">
        <f t="shared" si="17"/>
        <v>0</v>
      </c>
      <c r="O63" s="1391">
        <f t="shared" si="17"/>
        <v>0</v>
      </c>
      <c r="P63" s="1391">
        <f t="shared" si="17"/>
        <v>0</v>
      </c>
    </row>
    <row r="64" spans="2:16" x14ac:dyDescent="0.25">
      <c r="B64" s="1392"/>
      <c r="C64" s="1393" t="s">
        <v>1362</v>
      </c>
      <c r="D64" s="1394"/>
      <c r="E64" s="1395"/>
      <c r="F64" s="1396"/>
      <c r="G64" s="1397"/>
      <c r="H64" s="1398"/>
      <c r="I64" s="1399"/>
      <c r="J64" s="1397"/>
      <c r="K64" s="1398"/>
      <c r="L64" s="1399"/>
      <c r="M64" s="1400"/>
      <c r="N64" s="1397"/>
      <c r="O64" s="1401"/>
      <c r="P64" s="1401"/>
    </row>
    <row r="65" spans="2:16" x14ac:dyDescent="0.25">
      <c r="B65" s="1392"/>
      <c r="C65" s="1393" t="s">
        <v>1362</v>
      </c>
      <c r="D65" s="1394"/>
      <c r="E65" s="1395"/>
      <c r="F65" s="1396"/>
      <c r="G65" s="1397"/>
      <c r="H65" s="1398"/>
      <c r="I65" s="1399"/>
      <c r="J65" s="1397"/>
      <c r="K65" s="1398"/>
      <c r="L65" s="1399"/>
      <c r="M65" s="1400"/>
      <c r="N65" s="1397"/>
      <c r="O65" s="1401"/>
      <c r="P65" s="1401"/>
    </row>
    <row r="66" spans="2:16" x14ac:dyDescent="0.25">
      <c r="B66" s="1392"/>
      <c r="C66" s="1393" t="s">
        <v>1362</v>
      </c>
      <c r="D66" s="1394"/>
      <c r="E66" s="1395"/>
      <c r="F66" s="1396"/>
      <c r="G66" s="1397"/>
      <c r="H66" s="1398"/>
      <c r="I66" s="1399"/>
      <c r="J66" s="1397"/>
      <c r="K66" s="1398"/>
      <c r="L66" s="1399"/>
      <c r="M66" s="1400"/>
      <c r="N66" s="1397"/>
      <c r="O66" s="1401"/>
      <c r="P66" s="1401"/>
    </row>
    <row r="67" spans="2:16" ht="30.75" customHeight="1" x14ac:dyDescent="0.25">
      <c r="B67" s="1414" t="s">
        <v>605</v>
      </c>
      <c r="C67" s="1415" t="s">
        <v>45</v>
      </c>
      <c r="D67" s="1416"/>
      <c r="E67" s="1378"/>
      <c r="F67" s="1379"/>
      <c r="G67" s="1387">
        <f t="shared" ref="G67:P67" si="18">SUM(G68:G70)</f>
        <v>0</v>
      </c>
      <c r="H67" s="1388">
        <f t="shared" si="18"/>
        <v>0</v>
      </c>
      <c r="I67" s="1389">
        <f t="shared" si="18"/>
        <v>0</v>
      </c>
      <c r="J67" s="1387">
        <f t="shared" si="18"/>
        <v>0</v>
      </c>
      <c r="K67" s="1388">
        <f t="shared" si="18"/>
        <v>0</v>
      </c>
      <c r="L67" s="1389">
        <f t="shared" si="18"/>
        <v>0</v>
      </c>
      <c r="M67" s="1390">
        <f t="shared" si="18"/>
        <v>0</v>
      </c>
      <c r="N67" s="1387">
        <f t="shared" si="18"/>
        <v>0</v>
      </c>
      <c r="O67" s="1391">
        <f t="shared" si="18"/>
        <v>0</v>
      </c>
      <c r="P67" s="1391">
        <f t="shared" si="18"/>
        <v>0</v>
      </c>
    </row>
    <row r="68" spans="2:16" x14ac:dyDescent="0.25">
      <c r="B68" s="1392"/>
      <c r="C68" s="1393" t="s">
        <v>1362</v>
      </c>
      <c r="D68" s="1394"/>
      <c r="E68" s="1395"/>
      <c r="F68" s="1396"/>
      <c r="G68" s="1397"/>
      <c r="H68" s="1398"/>
      <c r="I68" s="1399"/>
      <c r="J68" s="1397"/>
      <c r="K68" s="1398"/>
      <c r="L68" s="1399"/>
      <c r="M68" s="1400"/>
      <c r="N68" s="1397"/>
      <c r="O68" s="1401"/>
      <c r="P68" s="1401"/>
    </row>
    <row r="69" spans="2:16" x14ac:dyDescent="0.25">
      <c r="B69" s="1392"/>
      <c r="C69" s="1393" t="s">
        <v>1362</v>
      </c>
      <c r="D69" s="1394"/>
      <c r="E69" s="1395"/>
      <c r="F69" s="1396"/>
      <c r="G69" s="1397"/>
      <c r="H69" s="1398"/>
      <c r="I69" s="1399"/>
      <c r="J69" s="1397"/>
      <c r="K69" s="1398"/>
      <c r="L69" s="1399"/>
      <c r="M69" s="1400"/>
      <c r="N69" s="1397"/>
      <c r="O69" s="1401"/>
      <c r="P69" s="1401"/>
    </row>
    <row r="70" spans="2:16" x14ac:dyDescent="0.25">
      <c r="B70" s="1392"/>
      <c r="C70" s="1393" t="s">
        <v>1362</v>
      </c>
      <c r="D70" s="1394"/>
      <c r="E70" s="1395"/>
      <c r="F70" s="1396"/>
      <c r="G70" s="1397"/>
      <c r="H70" s="1398"/>
      <c r="I70" s="1399"/>
      <c r="J70" s="1397"/>
      <c r="K70" s="1398"/>
      <c r="L70" s="1399"/>
      <c r="M70" s="1400"/>
      <c r="N70" s="1397"/>
      <c r="O70" s="1401"/>
      <c r="P70" s="1401"/>
    </row>
    <row r="71" spans="2:16" ht="26.25" x14ac:dyDescent="0.25">
      <c r="B71" s="1414" t="s">
        <v>606</v>
      </c>
      <c r="C71" s="1415" t="s">
        <v>47</v>
      </c>
      <c r="D71" s="1416"/>
      <c r="E71" s="1378"/>
      <c r="F71" s="1379"/>
      <c r="G71" s="1387">
        <f t="shared" ref="G71:P71" si="19">SUM(G72:G74)</f>
        <v>0</v>
      </c>
      <c r="H71" s="1388">
        <f t="shared" si="19"/>
        <v>0</v>
      </c>
      <c r="I71" s="1389">
        <f t="shared" si="19"/>
        <v>0</v>
      </c>
      <c r="J71" s="1387">
        <f t="shared" si="19"/>
        <v>0</v>
      </c>
      <c r="K71" s="1388">
        <f t="shared" si="19"/>
        <v>0</v>
      </c>
      <c r="L71" s="1389">
        <f t="shared" si="19"/>
        <v>0</v>
      </c>
      <c r="M71" s="1390">
        <f t="shared" si="19"/>
        <v>0</v>
      </c>
      <c r="N71" s="1387">
        <f t="shared" si="19"/>
        <v>0</v>
      </c>
      <c r="O71" s="1391">
        <f t="shared" si="19"/>
        <v>0</v>
      </c>
      <c r="P71" s="1391">
        <f t="shared" si="19"/>
        <v>0</v>
      </c>
    </row>
    <row r="72" spans="2:16" x14ac:dyDescent="0.25">
      <c r="B72" s="1392"/>
      <c r="C72" s="1393" t="s">
        <v>1362</v>
      </c>
      <c r="D72" s="1394"/>
      <c r="E72" s="1395"/>
      <c r="F72" s="1396"/>
      <c r="G72" s="1397"/>
      <c r="H72" s="1398"/>
      <c r="I72" s="1399"/>
      <c r="J72" s="1397"/>
      <c r="K72" s="1398"/>
      <c r="L72" s="1399"/>
      <c r="M72" s="1400"/>
      <c r="N72" s="1397"/>
      <c r="O72" s="1401"/>
      <c r="P72" s="1401"/>
    </row>
    <row r="73" spans="2:16" x14ac:dyDescent="0.25">
      <c r="B73" s="1392"/>
      <c r="C73" s="1393" t="s">
        <v>1362</v>
      </c>
      <c r="D73" s="1394"/>
      <c r="E73" s="1395"/>
      <c r="F73" s="1396"/>
      <c r="G73" s="1397"/>
      <c r="H73" s="1398"/>
      <c r="I73" s="1399"/>
      <c r="J73" s="1397"/>
      <c r="K73" s="1398"/>
      <c r="L73" s="1399"/>
      <c r="M73" s="1400"/>
      <c r="N73" s="1397"/>
      <c r="O73" s="1401"/>
      <c r="P73" s="1401"/>
    </row>
    <row r="74" spans="2:16" x14ac:dyDescent="0.25">
      <c r="B74" s="1392"/>
      <c r="C74" s="1393" t="s">
        <v>1362</v>
      </c>
      <c r="D74" s="1394"/>
      <c r="E74" s="1395"/>
      <c r="F74" s="1396"/>
      <c r="G74" s="1397"/>
      <c r="H74" s="1398"/>
      <c r="I74" s="1399"/>
      <c r="J74" s="1397"/>
      <c r="K74" s="1398"/>
      <c r="L74" s="1399"/>
      <c r="M74" s="1400"/>
      <c r="N74" s="1397"/>
      <c r="O74" s="1401"/>
      <c r="P74" s="1401"/>
    </row>
    <row r="75" spans="2:16" ht="26.25" x14ac:dyDescent="0.25">
      <c r="B75" s="1418" t="s">
        <v>607</v>
      </c>
      <c r="C75" s="1419" t="s">
        <v>608</v>
      </c>
      <c r="D75" s="1420"/>
      <c r="E75" s="1378"/>
      <c r="F75" s="1379"/>
      <c r="G75" s="1387">
        <f t="shared" ref="G75:P75" si="20">SUM(G76:G78)</f>
        <v>0</v>
      </c>
      <c r="H75" s="1388">
        <f t="shared" si="20"/>
        <v>0</v>
      </c>
      <c r="I75" s="1389">
        <f t="shared" si="20"/>
        <v>0</v>
      </c>
      <c r="J75" s="1387">
        <f t="shared" si="20"/>
        <v>0</v>
      </c>
      <c r="K75" s="1388">
        <f t="shared" si="20"/>
        <v>0</v>
      </c>
      <c r="L75" s="1389">
        <f t="shared" si="20"/>
        <v>0</v>
      </c>
      <c r="M75" s="1390">
        <f t="shared" si="20"/>
        <v>0</v>
      </c>
      <c r="N75" s="1387">
        <f t="shared" si="20"/>
        <v>0</v>
      </c>
      <c r="O75" s="1391">
        <f t="shared" si="20"/>
        <v>0</v>
      </c>
      <c r="P75" s="1391">
        <f t="shared" si="20"/>
        <v>0</v>
      </c>
    </row>
    <row r="76" spans="2:16" x14ac:dyDescent="0.25">
      <c r="B76" s="1392"/>
      <c r="C76" s="1393" t="s">
        <v>1362</v>
      </c>
      <c r="D76" s="1394"/>
      <c r="E76" s="1395"/>
      <c r="F76" s="1396"/>
      <c r="G76" s="1397"/>
      <c r="H76" s="1398"/>
      <c r="I76" s="1399"/>
      <c r="J76" s="1397"/>
      <c r="K76" s="1398"/>
      <c r="L76" s="1399"/>
      <c r="M76" s="1400"/>
      <c r="N76" s="1397"/>
      <c r="O76" s="1401"/>
      <c r="P76" s="1401"/>
    </row>
    <row r="77" spans="2:16" x14ac:dyDescent="0.25">
      <c r="B77" s="1392"/>
      <c r="C77" s="1393" t="s">
        <v>1362</v>
      </c>
      <c r="D77" s="1394"/>
      <c r="E77" s="1395"/>
      <c r="F77" s="1396"/>
      <c r="G77" s="1397"/>
      <c r="H77" s="1398"/>
      <c r="I77" s="1399"/>
      <c r="J77" s="1397"/>
      <c r="K77" s="1398"/>
      <c r="L77" s="1399"/>
      <c r="M77" s="1400"/>
      <c r="N77" s="1397"/>
      <c r="O77" s="1401"/>
      <c r="P77" s="1401"/>
    </row>
    <row r="78" spans="2:16" x14ac:dyDescent="0.25">
      <c r="B78" s="1392"/>
      <c r="C78" s="1393" t="s">
        <v>1362</v>
      </c>
      <c r="D78" s="1394"/>
      <c r="E78" s="1395"/>
      <c r="F78" s="1396"/>
      <c r="G78" s="1397"/>
      <c r="H78" s="1398"/>
      <c r="I78" s="1399"/>
      <c r="J78" s="1397"/>
      <c r="K78" s="1398"/>
      <c r="L78" s="1399"/>
      <c r="M78" s="1400"/>
      <c r="N78" s="1397"/>
      <c r="O78" s="1401"/>
      <c r="P78" s="1401"/>
    </row>
    <row r="79" spans="2:16" x14ac:dyDescent="0.25">
      <c r="B79" s="1421" t="s">
        <v>266</v>
      </c>
      <c r="C79" s="1422" t="s">
        <v>53</v>
      </c>
      <c r="D79" s="1423"/>
      <c r="E79" s="1424"/>
      <c r="F79" s="1425"/>
      <c r="G79" s="1417">
        <f>G80+G84</f>
        <v>0</v>
      </c>
      <c r="H79" s="1405">
        <f t="shared" ref="H79:P79" si="21">H80+H84</f>
        <v>0</v>
      </c>
      <c r="I79" s="1407">
        <f t="shared" si="21"/>
        <v>0</v>
      </c>
      <c r="J79" s="1417">
        <f t="shared" si="21"/>
        <v>0</v>
      </c>
      <c r="K79" s="1405">
        <f t="shared" si="21"/>
        <v>0</v>
      </c>
      <c r="L79" s="1407">
        <f t="shared" si="21"/>
        <v>0</v>
      </c>
      <c r="M79" s="1424">
        <f t="shared" si="21"/>
        <v>0</v>
      </c>
      <c r="N79" s="1417">
        <f t="shared" si="21"/>
        <v>0</v>
      </c>
      <c r="O79" s="1426">
        <f t="shared" si="21"/>
        <v>0</v>
      </c>
      <c r="P79" s="1426">
        <f t="shared" si="21"/>
        <v>0</v>
      </c>
    </row>
    <row r="80" spans="2:16" x14ac:dyDescent="0.25">
      <c r="B80" s="1427" t="s">
        <v>268</v>
      </c>
      <c r="C80" s="1415" t="s">
        <v>55</v>
      </c>
      <c r="D80" s="1420"/>
      <c r="E80" s="1428"/>
      <c r="F80" s="1429"/>
      <c r="G80" s="1387">
        <f t="shared" ref="G80:P80" si="22">SUM(G81:G83)</f>
        <v>0</v>
      </c>
      <c r="H80" s="1388">
        <f t="shared" si="22"/>
        <v>0</v>
      </c>
      <c r="I80" s="1389">
        <f t="shared" si="22"/>
        <v>0</v>
      </c>
      <c r="J80" s="1387">
        <f t="shared" si="22"/>
        <v>0</v>
      </c>
      <c r="K80" s="1388">
        <f t="shared" si="22"/>
        <v>0</v>
      </c>
      <c r="L80" s="1389">
        <f t="shared" si="22"/>
        <v>0</v>
      </c>
      <c r="M80" s="1390">
        <f t="shared" si="22"/>
        <v>0</v>
      </c>
      <c r="N80" s="1387">
        <f t="shared" si="22"/>
        <v>0</v>
      </c>
      <c r="O80" s="1391">
        <f t="shared" si="22"/>
        <v>0</v>
      </c>
      <c r="P80" s="1391">
        <f t="shared" si="22"/>
        <v>0</v>
      </c>
    </row>
    <row r="81" spans="2:16" x14ac:dyDescent="0.25">
      <c r="B81" s="1392"/>
      <c r="C81" s="1393" t="s">
        <v>1362</v>
      </c>
      <c r="D81" s="1394"/>
      <c r="E81" s="1430"/>
      <c r="F81" s="1431"/>
      <c r="G81" s="1432"/>
      <c r="H81" s="1433"/>
      <c r="I81" s="1434"/>
      <c r="J81" s="1432"/>
      <c r="K81" s="1433"/>
      <c r="L81" s="1434"/>
      <c r="M81" s="1435"/>
      <c r="N81" s="1432"/>
      <c r="O81" s="1436"/>
      <c r="P81" s="1436"/>
    </row>
    <row r="82" spans="2:16" x14ac:dyDescent="0.25">
      <c r="B82" s="1392"/>
      <c r="C82" s="1393" t="s">
        <v>1362</v>
      </c>
      <c r="D82" s="1394"/>
      <c r="E82" s="1430"/>
      <c r="F82" s="1431"/>
      <c r="G82" s="1432"/>
      <c r="H82" s="1433"/>
      <c r="I82" s="1434"/>
      <c r="J82" s="1432"/>
      <c r="K82" s="1433"/>
      <c r="L82" s="1434"/>
      <c r="M82" s="1435"/>
      <c r="N82" s="1432"/>
      <c r="O82" s="1436"/>
      <c r="P82" s="1436"/>
    </row>
    <row r="83" spans="2:16" x14ac:dyDescent="0.25">
      <c r="B83" s="1392"/>
      <c r="C83" s="1393" t="s">
        <v>1362</v>
      </c>
      <c r="D83" s="1394"/>
      <c r="E83" s="1430"/>
      <c r="F83" s="1431"/>
      <c r="G83" s="1437"/>
      <c r="H83" s="1438"/>
      <c r="I83" s="1439"/>
      <c r="J83" s="1437"/>
      <c r="K83" s="1438"/>
      <c r="L83" s="1439"/>
      <c r="M83" s="1440"/>
      <c r="N83" s="1437"/>
      <c r="O83" s="1441"/>
      <c r="P83" s="1441"/>
    </row>
    <row r="84" spans="2:16" ht="26.25" x14ac:dyDescent="0.25">
      <c r="B84" s="1442" t="s">
        <v>270</v>
      </c>
      <c r="C84" s="1415" t="s">
        <v>57</v>
      </c>
      <c r="D84" s="1416"/>
      <c r="E84" s="1424"/>
      <c r="F84" s="1425"/>
      <c r="G84" s="1387">
        <f t="shared" ref="G84:P84" si="23">SUM(G85:G87)</f>
        <v>0</v>
      </c>
      <c r="H84" s="1388">
        <f t="shared" si="23"/>
        <v>0</v>
      </c>
      <c r="I84" s="1389">
        <f t="shared" si="23"/>
        <v>0</v>
      </c>
      <c r="J84" s="1387">
        <f t="shared" si="23"/>
        <v>0</v>
      </c>
      <c r="K84" s="1388">
        <f t="shared" si="23"/>
        <v>0</v>
      </c>
      <c r="L84" s="1389">
        <f t="shared" si="23"/>
        <v>0</v>
      </c>
      <c r="M84" s="1390">
        <f t="shared" si="23"/>
        <v>0</v>
      </c>
      <c r="N84" s="1387">
        <f t="shared" si="23"/>
        <v>0</v>
      </c>
      <c r="O84" s="1391">
        <f t="shared" si="23"/>
        <v>0</v>
      </c>
      <c r="P84" s="1391">
        <f t="shared" si="23"/>
        <v>0</v>
      </c>
    </row>
    <row r="85" spans="2:16" x14ac:dyDescent="0.25">
      <c r="B85" s="1443"/>
      <c r="C85" s="1393" t="s">
        <v>1362</v>
      </c>
      <c r="D85" s="1394"/>
      <c r="E85" s="1444"/>
      <c r="F85" s="1445"/>
      <c r="G85" s="1437"/>
      <c r="H85" s="1438"/>
      <c r="I85" s="1439"/>
      <c r="J85" s="1437"/>
      <c r="K85" s="1438"/>
      <c r="L85" s="1439"/>
      <c r="M85" s="1440"/>
      <c r="N85" s="1437"/>
      <c r="O85" s="1441"/>
      <c r="P85" s="1441"/>
    </row>
    <row r="86" spans="2:16" x14ac:dyDescent="0.25">
      <c r="B86" s="1443"/>
      <c r="C86" s="1393" t="s">
        <v>1362</v>
      </c>
      <c r="D86" s="1394"/>
      <c r="E86" s="1444"/>
      <c r="F86" s="1445"/>
      <c r="G86" s="1437"/>
      <c r="H86" s="1438"/>
      <c r="I86" s="1439"/>
      <c r="J86" s="1437"/>
      <c r="K86" s="1438"/>
      <c r="L86" s="1439"/>
      <c r="M86" s="1440"/>
      <c r="N86" s="1437"/>
      <c r="O86" s="1441"/>
      <c r="P86" s="1441"/>
    </row>
    <row r="87" spans="2:16" x14ac:dyDescent="0.25">
      <c r="B87" s="1443"/>
      <c r="C87" s="1393" t="s">
        <v>1362</v>
      </c>
      <c r="D87" s="1394"/>
      <c r="E87" s="1444"/>
      <c r="F87" s="1445"/>
      <c r="G87" s="1437"/>
      <c r="H87" s="1438"/>
      <c r="I87" s="1439"/>
      <c r="J87" s="1437"/>
      <c r="K87" s="1438"/>
      <c r="L87" s="1439"/>
      <c r="M87" s="1440"/>
      <c r="N87" s="1437"/>
      <c r="O87" s="1441"/>
      <c r="P87" s="1441"/>
    </row>
    <row r="88" spans="2:16" x14ac:dyDescent="0.25">
      <c r="B88" s="1446" t="s">
        <v>274</v>
      </c>
      <c r="C88" s="1412" t="s">
        <v>609</v>
      </c>
      <c r="D88" s="1413"/>
      <c r="E88" s="1424"/>
      <c r="F88" s="1425"/>
      <c r="G88" s="1387">
        <f t="shared" ref="G88:P88" si="24">SUM(G89:G91)</f>
        <v>0</v>
      </c>
      <c r="H88" s="1388">
        <f t="shared" si="24"/>
        <v>0</v>
      </c>
      <c r="I88" s="1389">
        <f t="shared" si="24"/>
        <v>0</v>
      </c>
      <c r="J88" s="1387">
        <f t="shared" si="24"/>
        <v>0</v>
      </c>
      <c r="K88" s="1388">
        <f t="shared" si="24"/>
        <v>0</v>
      </c>
      <c r="L88" s="1389">
        <f t="shared" si="24"/>
        <v>0</v>
      </c>
      <c r="M88" s="1390">
        <f t="shared" si="24"/>
        <v>0</v>
      </c>
      <c r="N88" s="1387">
        <f t="shared" si="24"/>
        <v>0</v>
      </c>
      <c r="O88" s="1391">
        <f t="shared" si="24"/>
        <v>0</v>
      </c>
      <c r="P88" s="1391">
        <f t="shared" si="24"/>
        <v>0</v>
      </c>
    </row>
    <row r="89" spans="2:16" x14ac:dyDescent="0.25">
      <c r="B89" s="1443"/>
      <c r="C89" s="1393" t="s">
        <v>1362</v>
      </c>
      <c r="D89" s="1394"/>
      <c r="E89" s="1444"/>
      <c r="F89" s="1445"/>
      <c r="G89" s="1437"/>
      <c r="H89" s="1438"/>
      <c r="I89" s="1439"/>
      <c r="J89" s="1437"/>
      <c r="K89" s="1438"/>
      <c r="L89" s="1439"/>
      <c r="M89" s="1440"/>
      <c r="N89" s="1437"/>
      <c r="O89" s="1441"/>
      <c r="P89" s="1441"/>
    </row>
    <row r="90" spans="2:16" x14ac:dyDescent="0.25">
      <c r="B90" s="1392"/>
      <c r="C90" s="1393" t="s">
        <v>1362</v>
      </c>
      <c r="D90" s="1394"/>
      <c r="E90" s="1444"/>
      <c r="F90" s="1445"/>
      <c r="G90" s="1437"/>
      <c r="H90" s="1438"/>
      <c r="I90" s="1439"/>
      <c r="J90" s="1437"/>
      <c r="K90" s="1438"/>
      <c r="L90" s="1439"/>
      <c r="M90" s="1440"/>
      <c r="N90" s="1437"/>
      <c r="O90" s="1441"/>
      <c r="P90" s="1441"/>
    </row>
    <row r="91" spans="2:16" x14ac:dyDescent="0.25">
      <c r="B91" s="1392"/>
      <c r="C91" s="1393" t="s">
        <v>1362</v>
      </c>
      <c r="D91" s="1394"/>
      <c r="E91" s="1444"/>
      <c r="F91" s="1445"/>
      <c r="G91" s="1437"/>
      <c r="H91" s="1438"/>
      <c r="I91" s="1439"/>
      <c r="J91" s="1437"/>
      <c r="K91" s="1438"/>
      <c r="L91" s="1439"/>
      <c r="M91" s="1440"/>
      <c r="N91" s="1437"/>
      <c r="O91" s="1441"/>
      <c r="P91" s="1441"/>
    </row>
    <row r="92" spans="2:16" x14ac:dyDescent="0.25">
      <c r="B92" s="1367" t="s">
        <v>109</v>
      </c>
      <c r="C92" s="1368" t="s">
        <v>621</v>
      </c>
      <c r="D92" s="1367"/>
      <c r="E92" s="1369"/>
      <c r="F92" s="1370"/>
      <c r="G92" s="1371">
        <f t="shared" ref="G92:P92" si="25">G93+G106+G131+G140+G161+G170</f>
        <v>0</v>
      </c>
      <c r="H92" s="1372">
        <f t="shared" si="25"/>
        <v>0</v>
      </c>
      <c r="I92" s="1373">
        <f t="shared" si="25"/>
        <v>0</v>
      </c>
      <c r="J92" s="1371">
        <f t="shared" si="25"/>
        <v>0</v>
      </c>
      <c r="K92" s="1372">
        <f t="shared" si="25"/>
        <v>0</v>
      </c>
      <c r="L92" s="1373">
        <f t="shared" si="25"/>
        <v>0</v>
      </c>
      <c r="M92" s="1369">
        <f t="shared" si="25"/>
        <v>0</v>
      </c>
      <c r="N92" s="1371">
        <f t="shared" si="25"/>
        <v>0</v>
      </c>
      <c r="O92" s="1374">
        <f t="shared" si="25"/>
        <v>0</v>
      </c>
      <c r="P92" s="1374">
        <f t="shared" si="25"/>
        <v>0</v>
      </c>
    </row>
    <row r="93" spans="2:16" x14ac:dyDescent="0.25">
      <c r="B93" s="1375" t="s">
        <v>111</v>
      </c>
      <c r="C93" s="1376" t="s">
        <v>8</v>
      </c>
      <c r="D93" s="1377"/>
      <c r="E93" s="1378"/>
      <c r="F93" s="1379"/>
      <c r="G93" s="1380">
        <f t="shared" ref="G93:P93" si="26">G94+G98+G102</f>
        <v>0</v>
      </c>
      <c r="H93" s="1381">
        <f t="shared" si="26"/>
        <v>0</v>
      </c>
      <c r="I93" s="1382">
        <f t="shared" si="26"/>
        <v>0</v>
      </c>
      <c r="J93" s="1380">
        <f t="shared" si="26"/>
        <v>0</v>
      </c>
      <c r="K93" s="1381">
        <f t="shared" si="26"/>
        <v>0</v>
      </c>
      <c r="L93" s="1382">
        <f t="shared" si="26"/>
        <v>0</v>
      </c>
      <c r="M93" s="1378">
        <f t="shared" si="26"/>
        <v>0</v>
      </c>
      <c r="N93" s="1380">
        <f t="shared" si="26"/>
        <v>0</v>
      </c>
      <c r="O93" s="1383">
        <f t="shared" si="26"/>
        <v>0</v>
      </c>
      <c r="P93" s="1383">
        <f t="shared" si="26"/>
        <v>0</v>
      </c>
    </row>
    <row r="94" spans="2:16" x14ac:dyDescent="0.25">
      <c r="B94" s="1384" t="s">
        <v>113</v>
      </c>
      <c r="C94" s="1385" t="s">
        <v>10</v>
      </c>
      <c r="D94" s="1386"/>
      <c r="E94" s="1378"/>
      <c r="F94" s="1379"/>
      <c r="G94" s="1387">
        <f t="shared" ref="G94:P94" si="27">SUM(G95:G97)</f>
        <v>0</v>
      </c>
      <c r="H94" s="1388">
        <f t="shared" si="27"/>
        <v>0</v>
      </c>
      <c r="I94" s="1389">
        <f t="shared" si="27"/>
        <v>0</v>
      </c>
      <c r="J94" s="1387">
        <f t="shared" si="27"/>
        <v>0</v>
      </c>
      <c r="K94" s="1388">
        <f t="shared" si="27"/>
        <v>0</v>
      </c>
      <c r="L94" s="1389">
        <f t="shared" si="27"/>
        <v>0</v>
      </c>
      <c r="M94" s="1390">
        <f t="shared" si="27"/>
        <v>0</v>
      </c>
      <c r="N94" s="1387">
        <f t="shared" si="27"/>
        <v>0</v>
      </c>
      <c r="O94" s="1391">
        <f t="shared" si="27"/>
        <v>0</v>
      </c>
      <c r="P94" s="1391">
        <f t="shared" si="27"/>
        <v>0</v>
      </c>
    </row>
    <row r="95" spans="2:16" x14ac:dyDescent="0.25">
      <c r="B95" s="1392"/>
      <c r="C95" s="1393" t="s">
        <v>1362</v>
      </c>
      <c r="D95" s="1394"/>
      <c r="E95" s="1395"/>
      <c r="F95" s="1396"/>
      <c r="G95" s="1397"/>
      <c r="H95" s="1398"/>
      <c r="I95" s="1399"/>
      <c r="J95" s="1397"/>
      <c r="K95" s="1398"/>
      <c r="L95" s="1399"/>
      <c r="M95" s="1400"/>
      <c r="N95" s="1397"/>
      <c r="O95" s="1401"/>
      <c r="P95" s="1401"/>
    </row>
    <row r="96" spans="2:16" x14ac:dyDescent="0.25">
      <c r="B96" s="1392"/>
      <c r="C96" s="1393" t="s">
        <v>1362</v>
      </c>
      <c r="D96" s="1394"/>
      <c r="E96" s="1395"/>
      <c r="F96" s="1396"/>
      <c r="G96" s="1397"/>
      <c r="H96" s="1398"/>
      <c r="I96" s="1399"/>
      <c r="J96" s="1397"/>
      <c r="K96" s="1398"/>
      <c r="L96" s="1399"/>
      <c r="M96" s="1400"/>
      <c r="N96" s="1397"/>
      <c r="O96" s="1401"/>
      <c r="P96" s="1401"/>
    </row>
    <row r="97" spans="2:16" x14ac:dyDescent="0.25">
      <c r="B97" s="1392"/>
      <c r="C97" s="1393" t="s">
        <v>1362</v>
      </c>
      <c r="D97" s="1394"/>
      <c r="E97" s="1395"/>
      <c r="F97" s="1396"/>
      <c r="G97" s="1397"/>
      <c r="H97" s="1398"/>
      <c r="I97" s="1399"/>
      <c r="J97" s="1397"/>
      <c r="K97" s="1398"/>
      <c r="L97" s="1399"/>
      <c r="M97" s="1400"/>
      <c r="N97" s="1397"/>
      <c r="O97" s="1401"/>
      <c r="P97" s="1401"/>
    </row>
    <row r="98" spans="2:16" x14ac:dyDescent="0.25">
      <c r="B98" s="1384" t="s">
        <v>115</v>
      </c>
      <c r="C98" s="1385" t="s">
        <v>11</v>
      </c>
      <c r="D98" s="1386"/>
      <c r="E98" s="1378"/>
      <c r="F98" s="1379"/>
      <c r="G98" s="1387">
        <f t="shared" ref="G98:P98" si="28">SUM(G99:G101)</f>
        <v>0</v>
      </c>
      <c r="H98" s="1388">
        <f t="shared" si="28"/>
        <v>0</v>
      </c>
      <c r="I98" s="1389">
        <f t="shared" si="28"/>
        <v>0</v>
      </c>
      <c r="J98" s="1387">
        <f t="shared" si="28"/>
        <v>0</v>
      </c>
      <c r="K98" s="1388">
        <f t="shared" si="28"/>
        <v>0</v>
      </c>
      <c r="L98" s="1389">
        <f t="shared" si="28"/>
        <v>0</v>
      </c>
      <c r="M98" s="1390">
        <f t="shared" si="28"/>
        <v>0</v>
      </c>
      <c r="N98" s="1387">
        <f t="shared" si="28"/>
        <v>0</v>
      </c>
      <c r="O98" s="1391">
        <f t="shared" si="28"/>
        <v>0</v>
      </c>
      <c r="P98" s="1391">
        <f t="shared" si="28"/>
        <v>0</v>
      </c>
    </row>
    <row r="99" spans="2:16" x14ac:dyDescent="0.25">
      <c r="B99" s="1392"/>
      <c r="C99" s="1393" t="s">
        <v>1362</v>
      </c>
      <c r="D99" s="1394"/>
      <c r="E99" s="1395"/>
      <c r="F99" s="1396"/>
      <c r="G99" s="1397"/>
      <c r="H99" s="1398"/>
      <c r="I99" s="1399"/>
      <c r="J99" s="1397"/>
      <c r="K99" s="1398"/>
      <c r="L99" s="1399"/>
      <c r="M99" s="1400"/>
      <c r="N99" s="1397"/>
      <c r="O99" s="1401"/>
      <c r="P99" s="1401"/>
    </row>
    <row r="100" spans="2:16" x14ac:dyDescent="0.25">
      <c r="B100" s="1392"/>
      <c r="C100" s="1393" t="s">
        <v>1362</v>
      </c>
      <c r="D100" s="1394"/>
      <c r="E100" s="1395"/>
      <c r="F100" s="1396"/>
      <c r="G100" s="1397"/>
      <c r="H100" s="1398"/>
      <c r="I100" s="1399"/>
      <c r="J100" s="1397"/>
      <c r="K100" s="1398"/>
      <c r="L100" s="1399"/>
      <c r="M100" s="1400"/>
      <c r="N100" s="1397"/>
      <c r="O100" s="1401"/>
      <c r="P100" s="1401"/>
    </row>
    <row r="101" spans="2:16" x14ac:dyDescent="0.25">
      <c r="B101" s="1392"/>
      <c r="C101" s="1393" t="s">
        <v>1362</v>
      </c>
      <c r="D101" s="1394"/>
      <c r="E101" s="1395"/>
      <c r="F101" s="1396"/>
      <c r="G101" s="1397"/>
      <c r="H101" s="1398"/>
      <c r="I101" s="1399"/>
      <c r="J101" s="1397"/>
      <c r="K101" s="1398"/>
      <c r="L101" s="1399"/>
      <c r="M101" s="1400"/>
      <c r="N101" s="1397"/>
      <c r="O101" s="1401"/>
      <c r="P101" s="1401"/>
    </row>
    <row r="102" spans="2:16" x14ac:dyDescent="0.25">
      <c r="B102" s="1384" t="s">
        <v>117</v>
      </c>
      <c r="C102" s="1385" t="s">
        <v>13</v>
      </c>
      <c r="D102" s="1386"/>
      <c r="E102" s="1378"/>
      <c r="F102" s="1379"/>
      <c r="G102" s="1387">
        <f t="shared" ref="G102:P102" si="29">SUM(G103:G105)</f>
        <v>0</v>
      </c>
      <c r="H102" s="1388">
        <f t="shared" si="29"/>
        <v>0</v>
      </c>
      <c r="I102" s="1389">
        <f t="shared" si="29"/>
        <v>0</v>
      </c>
      <c r="J102" s="1387">
        <f t="shared" si="29"/>
        <v>0</v>
      </c>
      <c r="K102" s="1388">
        <f t="shared" si="29"/>
        <v>0</v>
      </c>
      <c r="L102" s="1389">
        <f t="shared" si="29"/>
        <v>0</v>
      </c>
      <c r="M102" s="1390">
        <f t="shared" si="29"/>
        <v>0</v>
      </c>
      <c r="N102" s="1387">
        <f t="shared" si="29"/>
        <v>0</v>
      </c>
      <c r="O102" s="1391">
        <f t="shared" si="29"/>
        <v>0</v>
      </c>
      <c r="P102" s="1391">
        <f t="shared" si="29"/>
        <v>0</v>
      </c>
    </row>
    <row r="103" spans="2:16" x14ac:dyDescent="0.25">
      <c r="B103" s="1392"/>
      <c r="C103" s="1393" t="s">
        <v>1362</v>
      </c>
      <c r="D103" s="1394"/>
      <c r="E103" s="1395"/>
      <c r="F103" s="1396"/>
      <c r="G103" s="1397"/>
      <c r="H103" s="1398"/>
      <c r="I103" s="1399"/>
      <c r="J103" s="1397"/>
      <c r="K103" s="1398"/>
      <c r="L103" s="1399"/>
      <c r="M103" s="1400"/>
      <c r="N103" s="1397"/>
      <c r="O103" s="1401"/>
      <c r="P103" s="1401"/>
    </row>
    <row r="104" spans="2:16" x14ac:dyDescent="0.25">
      <c r="B104" s="1392"/>
      <c r="C104" s="1393" t="s">
        <v>1362</v>
      </c>
      <c r="D104" s="1394"/>
      <c r="E104" s="1395"/>
      <c r="F104" s="1396"/>
      <c r="G104" s="1397"/>
      <c r="H104" s="1398"/>
      <c r="I104" s="1399"/>
      <c r="J104" s="1397"/>
      <c r="K104" s="1398"/>
      <c r="L104" s="1399"/>
      <c r="M104" s="1400"/>
      <c r="N104" s="1397"/>
      <c r="O104" s="1401"/>
      <c r="P104" s="1401"/>
    </row>
    <row r="105" spans="2:16" x14ac:dyDescent="0.25">
      <c r="B105" s="1392"/>
      <c r="C105" s="1393" t="s">
        <v>1362</v>
      </c>
      <c r="D105" s="1394"/>
      <c r="E105" s="1395"/>
      <c r="F105" s="1396"/>
      <c r="G105" s="1397"/>
      <c r="H105" s="1398"/>
      <c r="I105" s="1399"/>
      <c r="J105" s="1397"/>
      <c r="K105" s="1398"/>
      <c r="L105" s="1399"/>
      <c r="M105" s="1400"/>
      <c r="N105" s="1397"/>
      <c r="O105" s="1401"/>
      <c r="P105" s="1401"/>
    </row>
    <row r="106" spans="2:16" x14ac:dyDescent="0.25">
      <c r="B106" s="1402" t="s">
        <v>120</v>
      </c>
      <c r="C106" s="1403" t="s">
        <v>15</v>
      </c>
      <c r="D106" s="1404"/>
      <c r="E106" s="1378"/>
      <c r="F106" s="1379"/>
      <c r="G106" s="1379">
        <f>G107+G111+G115+G127+G119+G123</f>
        <v>0</v>
      </c>
      <c r="H106" s="1405">
        <f t="shared" ref="H106:P106" si="30">H107+H111+H115+H127+H119+H123</f>
        <v>0</v>
      </c>
      <c r="I106" s="1406">
        <f t="shared" si="30"/>
        <v>0</v>
      </c>
      <c r="J106" s="1379">
        <f t="shared" si="30"/>
        <v>0</v>
      </c>
      <c r="K106" s="1405">
        <f t="shared" si="30"/>
        <v>0</v>
      </c>
      <c r="L106" s="1406">
        <f t="shared" si="30"/>
        <v>0</v>
      </c>
      <c r="M106" s="1380">
        <f t="shared" si="30"/>
        <v>0</v>
      </c>
      <c r="N106" s="1417">
        <f t="shared" si="30"/>
        <v>0</v>
      </c>
      <c r="O106" s="1406">
        <f t="shared" si="30"/>
        <v>0</v>
      </c>
      <c r="P106" s="1408">
        <f t="shared" si="30"/>
        <v>0</v>
      </c>
    </row>
    <row r="107" spans="2:16" x14ac:dyDescent="0.25">
      <c r="B107" s="1384" t="s">
        <v>122</v>
      </c>
      <c r="C107" s="1385" t="s">
        <v>17</v>
      </c>
      <c r="D107" s="1386"/>
      <c r="E107" s="1378"/>
      <c r="F107" s="1379"/>
      <c r="G107" s="1387">
        <f t="shared" ref="G107:P107" si="31">SUM(G108:G110)</f>
        <v>0</v>
      </c>
      <c r="H107" s="1388">
        <f t="shared" si="31"/>
        <v>0</v>
      </c>
      <c r="I107" s="1389">
        <f t="shared" si="31"/>
        <v>0</v>
      </c>
      <c r="J107" s="1387">
        <f t="shared" si="31"/>
        <v>0</v>
      </c>
      <c r="K107" s="1388">
        <f t="shared" si="31"/>
        <v>0</v>
      </c>
      <c r="L107" s="1389">
        <f t="shared" si="31"/>
        <v>0</v>
      </c>
      <c r="M107" s="1390">
        <f t="shared" si="31"/>
        <v>0</v>
      </c>
      <c r="N107" s="1387">
        <f t="shared" si="31"/>
        <v>0</v>
      </c>
      <c r="O107" s="1391">
        <f t="shared" si="31"/>
        <v>0</v>
      </c>
      <c r="P107" s="1391">
        <f t="shared" si="31"/>
        <v>0</v>
      </c>
    </row>
    <row r="108" spans="2:16" x14ac:dyDescent="0.25">
      <c r="B108" s="1392"/>
      <c r="C108" s="1393" t="s">
        <v>1362</v>
      </c>
      <c r="D108" s="1394"/>
      <c r="E108" s="1395"/>
      <c r="F108" s="1396"/>
      <c r="G108" s="1397"/>
      <c r="H108" s="1398"/>
      <c r="I108" s="1399"/>
      <c r="J108" s="1397"/>
      <c r="K108" s="1398"/>
      <c r="L108" s="1399"/>
      <c r="M108" s="1400"/>
      <c r="N108" s="1409"/>
      <c r="O108" s="1410"/>
      <c r="P108" s="1410"/>
    </row>
    <row r="109" spans="2:16" x14ac:dyDescent="0.25">
      <c r="B109" s="1392"/>
      <c r="C109" s="1393" t="s">
        <v>1362</v>
      </c>
      <c r="D109" s="1394"/>
      <c r="E109" s="1395"/>
      <c r="F109" s="1396"/>
      <c r="G109" s="1397"/>
      <c r="H109" s="1398"/>
      <c r="I109" s="1399"/>
      <c r="J109" s="1397"/>
      <c r="K109" s="1398"/>
      <c r="L109" s="1399"/>
      <c r="M109" s="1400"/>
      <c r="N109" s="1409"/>
      <c r="O109" s="1410"/>
      <c r="P109" s="1410"/>
    </row>
    <row r="110" spans="2:16" x14ac:dyDescent="0.25">
      <c r="B110" s="1392"/>
      <c r="C110" s="1393" t="s">
        <v>1362</v>
      </c>
      <c r="D110" s="1394"/>
      <c r="E110" s="1395"/>
      <c r="F110" s="1396"/>
      <c r="G110" s="1397"/>
      <c r="H110" s="1398"/>
      <c r="I110" s="1399"/>
      <c r="J110" s="1397"/>
      <c r="K110" s="1398"/>
      <c r="L110" s="1399"/>
      <c r="M110" s="1400"/>
      <c r="N110" s="1409"/>
      <c r="O110" s="1410"/>
      <c r="P110" s="1410"/>
    </row>
    <row r="111" spans="2:16" x14ac:dyDescent="0.25">
      <c r="B111" s="1384" t="s">
        <v>124</v>
      </c>
      <c r="C111" s="1385" t="s">
        <v>598</v>
      </c>
      <c r="D111" s="1386"/>
      <c r="E111" s="1378"/>
      <c r="F111" s="1379"/>
      <c r="G111" s="1387">
        <f t="shared" ref="G111:P111" si="32">SUM(G112:G114)</f>
        <v>0</v>
      </c>
      <c r="H111" s="1388">
        <f t="shared" si="32"/>
        <v>0</v>
      </c>
      <c r="I111" s="1389">
        <f t="shared" si="32"/>
        <v>0</v>
      </c>
      <c r="J111" s="1387">
        <f t="shared" si="32"/>
        <v>0</v>
      </c>
      <c r="K111" s="1388">
        <f t="shared" si="32"/>
        <v>0</v>
      </c>
      <c r="L111" s="1389">
        <f t="shared" si="32"/>
        <v>0</v>
      </c>
      <c r="M111" s="1390">
        <f t="shared" si="32"/>
        <v>0</v>
      </c>
      <c r="N111" s="1387">
        <f t="shared" si="32"/>
        <v>0</v>
      </c>
      <c r="O111" s="1391">
        <f t="shared" si="32"/>
        <v>0</v>
      </c>
      <c r="P111" s="1391">
        <f t="shared" si="32"/>
        <v>0</v>
      </c>
    </row>
    <row r="112" spans="2:16" x14ac:dyDescent="0.25">
      <c r="B112" s="1392"/>
      <c r="C112" s="1393" t="s">
        <v>1362</v>
      </c>
      <c r="D112" s="1394"/>
      <c r="E112" s="1395"/>
      <c r="F112" s="1396"/>
      <c r="G112" s="1397"/>
      <c r="H112" s="1398"/>
      <c r="I112" s="1399"/>
      <c r="J112" s="1397"/>
      <c r="K112" s="1398"/>
      <c r="L112" s="1399"/>
      <c r="M112" s="1400"/>
      <c r="N112" s="1409"/>
      <c r="O112" s="1410"/>
      <c r="P112" s="1410"/>
    </row>
    <row r="113" spans="2:16" x14ac:dyDescent="0.25">
      <c r="B113" s="1392"/>
      <c r="C113" s="1393" t="s">
        <v>1362</v>
      </c>
      <c r="D113" s="1394"/>
      <c r="E113" s="1395"/>
      <c r="F113" s="1396"/>
      <c r="G113" s="1397"/>
      <c r="H113" s="1398"/>
      <c r="I113" s="1399"/>
      <c r="J113" s="1397"/>
      <c r="K113" s="1398"/>
      <c r="L113" s="1399"/>
      <c r="M113" s="1400"/>
      <c r="N113" s="1409"/>
      <c r="O113" s="1410"/>
      <c r="P113" s="1410"/>
    </row>
    <row r="114" spans="2:16" x14ac:dyDescent="0.25">
      <c r="B114" s="1392"/>
      <c r="C114" s="1393" t="s">
        <v>1362</v>
      </c>
      <c r="D114" s="1394"/>
      <c r="E114" s="1395"/>
      <c r="F114" s="1396"/>
      <c r="G114" s="1397"/>
      <c r="H114" s="1398"/>
      <c r="I114" s="1399"/>
      <c r="J114" s="1397"/>
      <c r="K114" s="1398"/>
      <c r="L114" s="1399"/>
      <c r="M114" s="1400"/>
      <c r="N114" s="1409"/>
      <c r="O114" s="1410"/>
      <c r="P114" s="1410"/>
    </row>
    <row r="115" spans="2:16" x14ac:dyDescent="0.25">
      <c r="B115" s="1384" t="s">
        <v>125</v>
      </c>
      <c r="C115" s="1385" t="s">
        <v>23</v>
      </c>
      <c r="D115" s="1386"/>
      <c r="E115" s="1378"/>
      <c r="F115" s="1379"/>
      <c r="G115" s="1387">
        <f t="shared" ref="G115:P115" si="33">SUM(G116:G118)</f>
        <v>0</v>
      </c>
      <c r="H115" s="1388">
        <f t="shared" si="33"/>
        <v>0</v>
      </c>
      <c r="I115" s="1389">
        <f t="shared" si="33"/>
        <v>0</v>
      </c>
      <c r="J115" s="1387">
        <f t="shared" si="33"/>
        <v>0</v>
      </c>
      <c r="K115" s="1388">
        <f t="shared" si="33"/>
        <v>0</v>
      </c>
      <c r="L115" s="1389">
        <f t="shared" si="33"/>
        <v>0</v>
      </c>
      <c r="M115" s="1390">
        <f t="shared" si="33"/>
        <v>0</v>
      </c>
      <c r="N115" s="1387">
        <f t="shared" si="33"/>
        <v>0</v>
      </c>
      <c r="O115" s="1391">
        <f t="shared" si="33"/>
        <v>0</v>
      </c>
      <c r="P115" s="1391">
        <f t="shared" si="33"/>
        <v>0</v>
      </c>
    </row>
    <row r="116" spans="2:16" x14ac:dyDescent="0.25">
      <c r="B116" s="1392"/>
      <c r="C116" s="1393" t="s">
        <v>1362</v>
      </c>
      <c r="D116" s="1394"/>
      <c r="E116" s="1395"/>
      <c r="F116" s="1396"/>
      <c r="G116" s="1397"/>
      <c r="H116" s="1398"/>
      <c r="I116" s="1399"/>
      <c r="J116" s="1397"/>
      <c r="K116" s="1398"/>
      <c r="L116" s="1399"/>
      <c r="M116" s="1400"/>
      <c r="N116" s="1409"/>
      <c r="O116" s="1410"/>
      <c r="P116" s="1410"/>
    </row>
    <row r="117" spans="2:16" x14ac:dyDescent="0.25">
      <c r="B117" s="1392"/>
      <c r="C117" s="1393" t="s">
        <v>1362</v>
      </c>
      <c r="D117" s="1394"/>
      <c r="E117" s="1395"/>
      <c r="F117" s="1396"/>
      <c r="G117" s="1397"/>
      <c r="H117" s="1398"/>
      <c r="I117" s="1399"/>
      <c r="J117" s="1397"/>
      <c r="K117" s="1398"/>
      <c r="L117" s="1399"/>
      <c r="M117" s="1400"/>
      <c r="N117" s="1409"/>
      <c r="O117" s="1410"/>
      <c r="P117" s="1410"/>
    </row>
    <row r="118" spans="2:16" x14ac:dyDescent="0.25">
      <c r="B118" s="1392"/>
      <c r="C118" s="1393" t="s">
        <v>1362</v>
      </c>
      <c r="D118" s="1394"/>
      <c r="E118" s="1395"/>
      <c r="F118" s="1396"/>
      <c r="G118" s="1397"/>
      <c r="H118" s="1398"/>
      <c r="I118" s="1399"/>
      <c r="J118" s="1397"/>
      <c r="K118" s="1398"/>
      <c r="L118" s="1399"/>
      <c r="M118" s="1400"/>
      <c r="N118" s="1409"/>
      <c r="O118" s="1410"/>
      <c r="P118" s="1410"/>
    </row>
    <row r="119" spans="2:16" x14ac:dyDescent="0.25">
      <c r="B119" s="1384" t="s">
        <v>613</v>
      </c>
      <c r="C119" s="1385" t="s">
        <v>25</v>
      </c>
      <c r="D119" s="1386"/>
      <c r="E119" s="1378"/>
      <c r="F119" s="1379"/>
      <c r="G119" s="1387">
        <f t="shared" ref="G119:P119" si="34">SUM(G120:G122)</f>
        <v>0</v>
      </c>
      <c r="H119" s="1388">
        <f t="shared" si="34"/>
        <v>0</v>
      </c>
      <c r="I119" s="1389">
        <f t="shared" si="34"/>
        <v>0</v>
      </c>
      <c r="J119" s="1387">
        <f t="shared" si="34"/>
        <v>0</v>
      </c>
      <c r="K119" s="1388">
        <f t="shared" si="34"/>
        <v>0</v>
      </c>
      <c r="L119" s="1389">
        <f t="shared" si="34"/>
        <v>0</v>
      </c>
      <c r="M119" s="1390">
        <f t="shared" si="34"/>
        <v>0</v>
      </c>
      <c r="N119" s="1387">
        <f t="shared" si="34"/>
        <v>0</v>
      </c>
      <c r="O119" s="1391">
        <f t="shared" si="34"/>
        <v>0</v>
      </c>
      <c r="P119" s="1391">
        <f t="shared" si="34"/>
        <v>0</v>
      </c>
    </row>
    <row r="120" spans="2:16" x14ac:dyDescent="0.25">
      <c r="B120" s="1392"/>
      <c r="C120" s="1393" t="s">
        <v>1362</v>
      </c>
      <c r="D120" s="1394"/>
      <c r="E120" s="1395"/>
      <c r="F120" s="1396"/>
      <c r="G120" s="1397"/>
      <c r="H120" s="1398"/>
      <c r="I120" s="1399"/>
      <c r="J120" s="1397"/>
      <c r="K120" s="1398"/>
      <c r="L120" s="1399"/>
      <c r="M120" s="1400"/>
      <c r="N120" s="1409"/>
      <c r="O120" s="1410"/>
      <c r="P120" s="1410"/>
    </row>
    <row r="121" spans="2:16" x14ac:dyDescent="0.25">
      <c r="B121" s="1392"/>
      <c r="C121" s="1393" t="s">
        <v>1362</v>
      </c>
      <c r="D121" s="1394"/>
      <c r="E121" s="1395"/>
      <c r="F121" s="1396"/>
      <c r="G121" s="1397"/>
      <c r="H121" s="1398"/>
      <c r="I121" s="1399"/>
      <c r="J121" s="1397"/>
      <c r="K121" s="1398"/>
      <c r="L121" s="1399"/>
      <c r="M121" s="1400"/>
      <c r="N121" s="1409"/>
      <c r="O121" s="1410"/>
      <c r="P121" s="1410"/>
    </row>
    <row r="122" spans="2:16" x14ac:dyDescent="0.25">
      <c r="B122" s="1392"/>
      <c r="C122" s="1393" t="s">
        <v>1362</v>
      </c>
      <c r="D122" s="1394"/>
      <c r="E122" s="1395"/>
      <c r="F122" s="1396"/>
      <c r="G122" s="1397"/>
      <c r="H122" s="1398"/>
      <c r="I122" s="1399"/>
      <c r="J122" s="1397"/>
      <c r="K122" s="1398"/>
      <c r="L122" s="1399"/>
      <c r="M122" s="1400"/>
      <c r="N122" s="1409"/>
      <c r="O122" s="1410"/>
      <c r="P122" s="1410"/>
    </row>
    <row r="123" spans="2:16" x14ac:dyDescent="0.25">
      <c r="B123" s="1384" t="s">
        <v>614</v>
      </c>
      <c r="C123" s="1385" t="s">
        <v>27</v>
      </c>
      <c r="D123" s="1386"/>
      <c r="E123" s="1378"/>
      <c r="F123" s="1379"/>
      <c r="G123" s="1387">
        <f t="shared" ref="G123:P123" si="35">SUM(G124:G126)</f>
        <v>0</v>
      </c>
      <c r="H123" s="1388">
        <f t="shared" si="35"/>
        <v>0</v>
      </c>
      <c r="I123" s="1389">
        <f t="shared" si="35"/>
        <v>0</v>
      </c>
      <c r="J123" s="1387">
        <f t="shared" si="35"/>
        <v>0</v>
      </c>
      <c r="K123" s="1388">
        <f t="shared" si="35"/>
        <v>0</v>
      </c>
      <c r="L123" s="1389">
        <f t="shared" si="35"/>
        <v>0</v>
      </c>
      <c r="M123" s="1390">
        <f t="shared" si="35"/>
        <v>0</v>
      </c>
      <c r="N123" s="1387">
        <f t="shared" si="35"/>
        <v>0</v>
      </c>
      <c r="O123" s="1391">
        <f t="shared" si="35"/>
        <v>0</v>
      </c>
      <c r="P123" s="1391">
        <f t="shared" si="35"/>
        <v>0</v>
      </c>
    </row>
    <row r="124" spans="2:16" x14ac:dyDescent="0.25">
      <c r="B124" s="1392"/>
      <c r="C124" s="1393" t="s">
        <v>1362</v>
      </c>
      <c r="D124" s="1394"/>
      <c r="E124" s="1395"/>
      <c r="F124" s="1396"/>
      <c r="G124" s="1397"/>
      <c r="H124" s="1398"/>
      <c r="I124" s="1399"/>
      <c r="J124" s="1397"/>
      <c r="K124" s="1398"/>
      <c r="L124" s="1399"/>
      <c r="M124" s="1400"/>
      <c r="N124" s="1409"/>
      <c r="O124" s="1410"/>
      <c r="P124" s="1410"/>
    </row>
    <row r="125" spans="2:16" x14ac:dyDescent="0.25">
      <c r="B125" s="1392"/>
      <c r="C125" s="1393" t="s">
        <v>1362</v>
      </c>
      <c r="D125" s="1394"/>
      <c r="E125" s="1395"/>
      <c r="F125" s="1396"/>
      <c r="G125" s="1397"/>
      <c r="H125" s="1398"/>
      <c r="I125" s="1399"/>
      <c r="J125" s="1397"/>
      <c r="K125" s="1398"/>
      <c r="L125" s="1399"/>
      <c r="M125" s="1400"/>
      <c r="N125" s="1409"/>
      <c r="O125" s="1410"/>
      <c r="P125" s="1410"/>
    </row>
    <row r="126" spans="2:16" x14ac:dyDescent="0.25">
      <c r="B126" s="1392"/>
      <c r="C126" s="1393" t="s">
        <v>1362</v>
      </c>
      <c r="D126" s="1394"/>
      <c r="E126" s="1395"/>
      <c r="F126" s="1396"/>
      <c r="G126" s="1397"/>
      <c r="H126" s="1398"/>
      <c r="I126" s="1399"/>
      <c r="J126" s="1397"/>
      <c r="K126" s="1398"/>
      <c r="L126" s="1399"/>
      <c r="M126" s="1400"/>
      <c r="N126" s="1409"/>
      <c r="O126" s="1410"/>
      <c r="P126" s="1410"/>
    </row>
    <row r="127" spans="2:16" ht="51" x14ac:dyDescent="0.25">
      <c r="B127" s="1384" t="s">
        <v>615</v>
      </c>
      <c r="C127" s="1385" t="s">
        <v>602</v>
      </c>
      <c r="D127" s="1386"/>
      <c r="E127" s="1378"/>
      <c r="F127" s="1379"/>
      <c r="G127" s="1387">
        <f t="shared" ref="G127:P127" si="36">SUM(G128:G130)</f>
        <v>0</v>
      </c>
      <c r="H127" s="1388">
        <f t="shared" si="36"/>
        <v>0</v>
      </c>
      <c r="I127" s="1389">
        <f t="shared" si="36"/>
        <v>0</v>
      </c>
      <c r="J127" s="1387">
        <f t="shared" si="36"/>
        <v>0</v>
      </c>
      <c r="K127" s="1388">
        <f t="shared" si="36"/>
        <v>0</v>
      </c>
      <c r="L127" s="1389">
        <f t="shared" si="36"/>
        <v>0</v>
      </c>
      <c r="M127" s="1390">
        <f t="shared" si="36"/>
        <v>0</v>
      </c>
      <c r="N127" s="1387">
        <f t="shared" si="36"/>
        <v>0</v>
      </c>
      <c r="O127" s="1391">
        <f t="shared" si="36"/>
        <v>0</v>
      </c>
      <c r="P127" s="1391">
        <f t="shared" si="36"/>
        <v>0</v>
      </c>
    </row>
    <row r="128" spans="2:16" x14ac:dyDescent="0.25">
      <c r="B128" s="1392"/>
      <c r="C128" s="1393" t="s">
        <v>1362</v>
      </c>
      <c r="D128" s="1394"/>
      <c r="E128" s="1395"/>
      <c r="F128" s="1396"/>
      <c r="G128" s="1397"/>
      <c r="H128" s="1398"/>
      <c r="I128" s="1399"/>
      <c r="J128" s="1397"/>
      <c r="K128" s="1398"/>
      <c r="L128" s="1399"/>
      <c r="M128" s="1400"/>
      <c r="N128" s="1409"/>
      <c r="O128" s="1410"/>
      <c r="P128" s="1410"/>
    </row>
    <row r="129" spans="2:16" x14ac:dyDescent="0.25">
      <c r="B129" s="1392"/>
      <c r="C129" s="1393" t="s">
        <v>1362</v>
      </c>
      <c r="D129" s="1394"/>
      <c r="E129" s="1395"/>
      <c r="F129" s="1396"/>
      <c r="G129" s="1397"/>
      <c r="H129" s="1398"/>
      <c r="I129" s="1399"/>
      <c r="J129" s="1397"/>
      <c r="K129" s="1398"/>
      <c r="L129" s="1399"/>
      <c r="M129" s="1400"/>
      <c r="N129" s="1409"/>
      <c r="O129" s="1410"/>
      <c r="P129" s="1410"/>
    </row>
    <row r="130" spans="2:16" x14ac:dyDescent="0.25">
      <c r="B130" s="1392"/>
      <c r="C130" s="1393" t="s">
        <v>1362</v>
      </c>
      <c r="D130" s="1394"/>
      <c r="E130" s="1395"/>
      <c r="F130" s="1396"/>
      <c r="G130" s="1397"/>
      <c r="H130" s="1398"/>
      <c r="I130" s="1399"/>
      <c r="J130" s="1397"/>
      <c r="K130" s="1398"/>
      <c r="L130" s="1399"/>
      <c r="M130" s="1400"/>
      <c r="N130" s="1409"/>
      <c r="O130" s="1410"/>
      <c r="P130" s="1410"/>
    </row>
    <row r="131" spans="2:16" x14ac:dyDescent="0.25">
      <c r="B131" s="1411" t="s">
        <v>294</v>
      </c>
      <c r="C131" s="1412" t="s">
        <v>31</v>
      </c>
      <c r="D131" s="1413"/>
      <c r="E131" s="1378"/>
      <c r="F131" s="1379"/>
      <c r="G131" s="1380">
        <f t="shared" ref="G131:P131" si="37">G132+G136</f>
        <v>0</v>
      </c>
      <c r="H131" s="1381">
        <f t="shared" si="37"/>
        <v>0</v>
      </c>
      <c r="I131" s="1382">
        <f t="shared" si="37"/>
        <v>0</v>
      </c>
      <c r="J131" s="1380">
        <f t="shared" si="37"/>
        <v>0</v>
      </c>
      <c r="K131" s="1381">
        <f t="shared" si="37"/>
        <v>0</v>
      </c>
      <c r="L131" s="1382">
        <f t="shared" si="37"/>
        <v>0</v>
      </c>
      <c r="M131" s="1378">
        <f t="shared" si="37"/>
        <v>0</v>
      </c>
      <c r="N131" s="1380">
        <f t="shared" si="37"/>
        <v>0</v>
      </c>
      <c r="O131" s="1383">
        <f t="shared" si="37"/>
        <v>0</v>
      </c>
      <c r="P131" s="1383">
        <f t="shared" si="37"/>
        <v>0</v>
      </c>
    </row>
    <row r="132" spans="2:16" ht="64.5" x14ac:dyDescent="0.25">
      <c r="B132" s="1414" t="s">
        <v>296</v>
      </c>
      <c r="C132" s="1415" t="s">
        <v>33</v>
      </c>
      <c r="D132" s="1416"/>
      <c r="E132" s="1378"/>
      <c r="F132" s="1379"/>
      <c r="G132" s="1387">
        <f t="shared" ref="G132:P132" si="38">SUM(G133:G135)</f>
        <v>0</v>
      </c>
      <c r="H132" s="1388">
        <f t="shared" si="38"/>
        <v>0</v>
      </c>
      <c r="I132" s="1389">
        <f t="shared" si="38"/>
        <v>0</v>
      </c>
      <c r="J132" s="1387">
        <f t="shared" si="38"/>
        <v>0</v>
      </c>
      <c r="K132" s="1388">
        <f t="shared" si="38"/>
        <v>0</v>
      </c>
      <c r="L132" s="1389">
        <f t="shared" si="38"/>
        <v>0</v>
      </c>
      <c r="M132" s="1390">
        <f t="shared" si="38"/>
        <v>0</v>
      </c>
      <c r="N132" s="1387">
        <f t="shared" si="38"/>
        <v>0</v>
      </c>
      <c r="O132" s="1391">
        <f t="shared" si="38"/>
        <v>0</v>
      </c>
      <c r="P132" s="1391">
        <f t="shared" si="38"/>
        <v>0</v>
      </c>
    </row>
    <row r="133" spans="2:16" x14ac:dyDescent="0.25">
      <c r="B133" s="1392"/>
      <c r="C133" s="1393" t="s">
        <v>1362</v>
      </c>
      <c r="D133" s="1394"/>
      <c r="E133" s="1444"/>
      <c r="F133" s="1445"/>
      <c r="G133" s="1397"/>
      <c r="H133" s="1398"/>
      <c r="I133" s="1399"/>
      <c r="J133" s="1397"/>
      <c r="K133" s="1398"/>
      <c r="L133" s="1399"/>
      <c r="M133" s="1400"/>
      <c r="N133" s="1409"/>
      <c r="O133" s="1410"/>
      <c r="P133" s="1410"/>
    </row>
    <row r="134" spans="2:16" x14ac:dyDescent="0.25">
      <c r="B134" s="1392"/>
      <c r="C134" s="1393" t="s">
        <v>1362</v>
      </c>
      <c r="D134" s="1394"/>
      <c r="E134" s="1395"/>
      <c r="F134" s="1396"/>
      <c r="G134" s="1397"/>
      <c r="H134" s="1398"/>
      <c r="I134" s="1399"/>
      <c r="J134" s="1397"/>
      <c r="K134" s="1398"/>
      <c r="L134" s="1399"/>
      <c r="M134" s="1400"/>
      <c r="N134" s="1409"/>
      <c r="O134" s="1410"/>
      <c r="P134" s="1410"/>
    </row>
    <row r="135" spans="2:16" x14ac:dyDescent="0.25">
      <c r="B135" s="1392"/>
      <c r="C135" s="1393" t="s">
        <v>1362</v>
      </c>
      <c r="D135" s="1394"/>
      <c r="E135" s="1395"/>
      <c r="F135" s="1396"/>
      <c r="G135" s="1397"/>
      <c r="H135" s="1398"/>
      <c r="I135" s="1399"/>
      <c r="J135" s="1397"/>
      <c r="K135" s="1398"/>
      <c r="L135" s="1399"/>
      <c r="M135" s="1400"/>
      <c r="N135" s="1409"/>
      <c r="O135" s="1410"/>
      <c r="P135" s="1410"/>
    </row>
    <row r="136" spans="2:16" x14ac:dyDescent="0.25">
      <c r="B136" s="1414" t="s">
        <v>297</v>
      </c>
      <c r="C136" s="1415" t="s">
        <v>35</v>
      </c>
      <c r="D136" s="1416"/>
      <c r="E136" s="1378"/>
      <c r="F136" s="1379"/>
      <c r="G136" s="1387">
        <f t="shared" ref="G136:P136" si="39">SUM(G137:G139)</f>
        <v>0</v>
      </c>
      <c r="H136" s="1388">
        <f t="shared" si="39"/>
        <v>0</v>
      </c>
      <c r="I136" s="1389">
        <f t="shared" si="39"/>
        <v>0</v>
      </c>
      <c r="J136" s="1387">
        <f t="shared" si="39"/>
        <v>0</v>
      </c>
      <c r="K136" s="1388">
        <f t="shared" si="39"/>
        <v>0</v>
      </c>
      <c r="L136" s="1389">
        <f t="shared" si="39"/>
        <v>0</v>
      </c>
      <c r="M136" s="1390">
        <f t="shared" si="39"/>
        <v>0</v>
      </c>
      <c r="N136" s="1387">
        <f t="shared" si="39"/>
        <v>0</v>
      </c>
      <c r="O136" s="1391">
        <f t="shared" si="39"/>
        <v>0</v>
      </c>
      <c r="P136" s="1391">
        <f t="shared" si="39"/>
        <v>0</v>
      </c>
    </row>
    <row r="137" spans="2:16" x14ac:dyDescent="0.25">
      <c r="B137" s="1392"/>
      <c r="C137" s="1393" t="s">
        <v>1362</v>
      </c>
      <c r="D137" s="1394"/>
      <c r="E137" s="1444"/>
      <c r="F137" s="1445"/>
      <c r="G137" s="1397"/>
      <c r="H137" s="1398"/>
      <c r="I137" s="1399"/>
      <c r="J137" s="1397"/>
      <c r="K137" s="1398"/>
      <c r="L137" s="1399"/>
      <c r="M137" s="1400"/>
      <c r="N137" s="1409"/>
      <c r="O137" s="1410"/>
      <c r="P137" s="1410"/>
    </row>
    <row r="138" spans="2:16" x14ac:dyDescent="0.25">
      <c r="B138" s="1392"/>
      <c r="C138" s="1393" t="s">
        <v>1362</v>
      </c>
      <c r="D138" s="1394"/>
      <c r="E138" s="1395"/>
      <c r="F138" s="1396"/>
      <c r="G138" s="1397"/>
      <c r="H138" s="1398"/>
      <c r="I138" s="1399"/>
      <c r="J138" s="1397"/>
      <c r="K138" s="1398"/>
      <c r="L138" s="1399"/>
      <c r="M138" s="1400"/>
      <c r="N138" s="1409"/>
      <c r="O138" s="1410"/>
      <c r="P138" s="1410"/>
    </row>
    <row r="139" spans="2:16" x14ac:dyDescent="0.25">
      <c r="B139" s="1392"/>
      <c r="C139" s="1393" t="s">
        <v>1362</v>
      </c>
      <c r="D139" s="1394"/>
      <c r="E139" s="1395"/>
      <c r="F139" s="1396"/>
      <c r="G139" s="1397"/>
      <c r="H139" s="1398"/>
      <c r="I139" s="1399"/>
      <c r="J139" s="1397"/>
      <c r="K139" s="1398"/>
      <c r="L139" s="1399"/>
      <c r="M139" s="1400"/>
      <c r="N139" s="1409"/>
      <c r="O139" s="1410"/>
      <c r="P139" s="1410"/>
    </row>
    <row r="140" spans="2:16" x14ac:dyDescent="0.25">
      <c r="B140" s="1411" t="s">
        <v>299</v>
      </c>
      <c r="C140" s="1412" t="s">
        <v>37</v>
      </c>
      <c r="D140" s="1413"/>
      <c r="E140" s="1378"/>
      <c r="F140" s="1379"/>
      <c r="G140" s="1379">
        <f>G141+G157+G145+G149+G153</f>
        <v>0</v>
      </c>
      <c r="H140" s="1405">
        <f t="shared" ref="H140:P140" si="40">H141+H157+H145+H149+H153</f>
        <v>0</v>
      </c>
      <c r="I140" s="1406">
        <f t="shared" si="40"/>
        <v>0</v>
      </c>
      <c r="J140" s="1379">
        <f t="shared" si="40"/>
        <v>0</v>
      </c>
      <c r="K140" s="1405">
        <f t="shared" si="40"/>
        <v>0</v>
      </c>
      <c r="L140" s="1406">
        <f t="shared" si="40"/>
        <v>0</v>
      </c>
      <c r="M140" s="1380">
        <f t="shared" si="40"/>
        <v>0</v>
      </c>
      <c r="N140" s="1417">
        <f t="shared" si="40"/>
        <v>0</v>
      </c>
      <c r="O140" s="1406">
        <f t="shared" si="40"/>
        <v>0</v>
      </c>
      <c r="P140" s="1408">
        <f t="shared" si="40"/>
        <v>0</v>
      </c>
    </row>
    <row r="141" spans="2:16" x14ac:dyDescent="0.25">
      <c r="B141" s="1414" t="s">
        <v>300</v>
      </c>
      <c r="C141" s="1415" t="s">
        <v>39</v>
      </c>
      <c r="D141" s="1416"/>
      <c r="E141" s="1378"/>
      <c r="F141" s="1379"/>
      <c r="G141" s="1387">
        <f t="shared" ref="G141:P141" si="41">SUM(G142:G144)</f>
        <v>0</v>
      </c>
      <c r="H141" s="1388">
        <f t="shared" si="41"/>
        <v>0</v>
      </c>
      <c r="I141" s="1389">
        <f t="shared" si="41"/>
        <v>0</v>
      </c>
      <c r="J141" s="1387">
        <f t="shared" si="41"/>
        <v>0</v>
      </c>
      <c r="K141" s="1388">
        <f t="shared" si="41"/>
        <v>0</v>
      </c>
      <c r="L141" s="1389">
        <f t="shared" si="41"/>
        <v>0</v>
      </c>
      <c r="M141" s="1390">
        <f t="shared" si="41"/>
        <v>0</v>
      </c>
      <c r="N141" s="1387">
        <f t="shared" si="41"/>
        <v>0</v>
      </c>
      <c r="O141" s="1391">
        <f t="shared" si="41"/>
        <v>0</v>
      </c>
      <c r="P141" s="1391">
        <f t="shared" si="41"/>
        <v>0</v>
      </c>
    </row>
    <row r="142" spans="2:16" x14ac:dyDescent="0.25">
      <c r="B142" s="1392"/>
      <c r="C142" s="1393" t="s">
        <v>1362</v>
      </c>
      <c r="D142" s="1394"/>
      <c r="E142" s="1395"/>
      <c r="F142" s="1396"/>
      <c r="G142" s="1397"/>
      <c r="H142" s="1398"/>
      <c r="I142" s="1399"/>
      <c r="J142" s="1397"/>
      <c r="K142" s="1398"/>
      <c r="L142" s="1399"/>
      <c r="M142" s="1400"/>
      <c r="N142" s="1397"/>
      <c r="O142" s="1401"/>
      <c r="P142" s="1401"/>
    </row>
    <row r="143" spans="2:16" x14ac:dyDescent="0.25">
      <c r="B143" s="1392"/>
      <c r="C143" s="1393" t="s">
        <v>1362</v>
      </c>
      <c r="D143" s="1394"/>
      <c r="E143" s="1395"/>
      <c r="F143" s="1396"/>
      <c r="G143" s="1397"/>
      <c r="H143" s="1398"/>
      <c r="I143" s="1399"/>
      <c r="J143" s="1397"/>
      <c r="K143" s="1398"/>
      <c r="L143" s="1399"/>
      <c r="M143" s="1400"/>
      <c r="N143" s="1397"/>
      <c r="O143" s="1401"/>
      <c r="P143" s="1401"/>
    </row>
    <row r="144" spans="2:16" x14ac:dyDescent="0.25">
      <c r="B144" s="1392"/>
      <c r="C144" s="1393" t="s">
        <v>1362</v>
      </c>
      <c r="D144" s="1394"/>
      <c r="E144" s="1395"/>
      <c r="F144" s="1396"/>
      <c r="G144" s="1397"/>
      <c r="H144" s="1398"/>
      <c r="I144" s="1399"/>
      <c r="J144" s="1397"/>
      <c r="K144" s="1398"/>
      <c r="L144" s="1399"/>
      <c r="M144" s="1400"/>
      <c r="N144" s="1397"/>
      <c r="O144" s="1401"/>
      <c r="P144" s="1401"/>
    </row>
    <row r="145" spans="2:16" x14ac:dyDescent="0.25">
      <c r="B145" s="1414" t="s">
        <v>302</v>
      </c>
      <c r="C145" s="1415" t="s">
        <v>42</v>
      </c>
      <c r="D145" s="1416"/>
      <c r="E145" s="1378"/>
      <c r="F145" s="1379"/>
      <c r="G145" s="1387">
        <f t="shared" ref="G145:P145" si="42">SUM(G146:G148)</f>
        <v>0</v>
      </c>
      <c r="H145" s="1388">
        <f t="shared" si="42"/>
        <v>0</v>
      </c>
      <c r="I145" s="1389">
        <f t="shared" si="42"/>
        <v>0</v>
      </c>
      <c r="J145" s="1387">
        <f t="shared" si="42"/>
        <v>0</v>
      </c>
      <c r="K145" s="1388">
        <f t="shared" si="42"/>
        <v>0</v>
      </c>
      <c r="L145" s="1389">
        <f t="shared" si="42"/>
        <v>0</v>
      </c>
      <c r="M145" s="1390">
        <f t="shared" si="42"/>
        <v>0</v>
      </c>
      <c r="N145" s="1387">
        <f t="shared" si="42"/>
        <v>0</v>
      </c>
      <c r="O145" s="1391">
        <f t="shared" si="42"/>
        <v>0</v>
      </c>
      <c r="P145" s="1391">
        <f t="shared" si="42"/>
        <v>0</v>
      </c>
    </row>
    <row r="146" spans="2:16" x14ac:dyDescent="0.25">
      <c r="B146" s="1447"/>
      <c r="C146" s="1393" t="s">
        <v>1362</v>
      </c>
      <c r="D146" s="1394"/>
      <c r="E146" s="1395"/>
      <c r="F146" s="1396"/>
      <c r="G146" s="1397"/>
      <c r="H146" s="1398"/>
      <c r="I146" s="1399"/>
      <c r="J146" s="1397"/>
      <c r="K146" s="1398"/>
      <c r="L146" s="1399"/>
      <c r="M146" s="1400"/>
      <c r="N146" s="1397"/>
      <c r="O146" s="1401"/>
      <c r="P146" s="1401"/>
    </row>
    <row r="147" spans="2:16" x14ac:dyDescent="0.25">
      <c r="B147" s="1447"/>
      <c r="C147" s="1393" t="s">
        <v>1362</v>
      </c>
      <c r="D147" s="1394"/>
      <c r="E147" s="1395"/>
      <c r="F147" s="1396"/>
      <c r="G147" s="1397"/>
      <c r="H147" s="1398"/>
      <c r="I147" s="1399"/>
      <c r="J147" s="1397"/>
      <c r="K147" s="1398"/>
      <c r="L147" s="1399"/>
      <c r="M147" s="1400"/>
      <c r="N147" s="1397"/>
      <c r="O147" s="1401"/>
      <c r="P147" s="1401"/>
    </row>
    <row r="148" spans="2:16" x14ac:dyDescent="0.25">
      <c r="B148" s="1447"/>
      <c r="C148" s="1393" t="s">
        <v>1362</v>
      </c>
      <c r="D148" s="1394"/>
      <c r="E148" s="1395"/>
      <c r="F148" s="1396"/>
      <c r="G148" s="1397"/>
      <c r="H148" s="1398"/>
      <c r="I148" s="1399"/>
      <c r="J148" s="1397"/>
      <c r="K148" s="1398"/>
      <c r="L148" s="1399"/>
      <c r="M148" s="1400"/>
      <c r="N148" s="1397"/>
      <c r="O148" s="1401"/>
      <c r="P148" s="1401"/>
    </row>
    <row r="149" spans="2:16" ht="33" customHeight="1" x14ac:dyDescent="0.25">
      <c r="B149" s="1414" t="s">
        <v>616</v>
      </c>
      <c r="C149" s="1415" t="s">
        <v>45</v>
      </c>
      <c r="D149" s="1416"/>
      <c r="E149" s="1378"/>
      <c r="F149" s="1379"/>
      <c r="G149" s="1387">
        <f t="shared" ref="G149:P149" si="43">SUM(G150:G152)</f>
        <v>0</v>
      </c>
      <c r="H149" s="1388">
        <f t="shared" si="43"/>
        <v>0</v>
      </c>
      <c r="I149" s="1389">
        <f t="shared" si="43"/>
        <v>0</v>
      </c>
      <c r="J149" s="1387">
        <f t="shared" si="43"/>
        <v>0</v>
      </c>
      <c r="K149" s="1388">
        <f t="shared" si="43"/>
        <v>0</v>
      </c>
      <c r="L149" s="1389">
        <f t="shared" si="43"/>
        <v>0</v>
      </c>
      <c r="M149" s="1390">
        <f t="shared" si="43"/>
        <v>0</v>
      </c>
      <c r="N149" s="1387">
        <f t="shared" si="43"/>
        <v>0</v>
      </c>
      <c r="O149" s="1391">
        <f t="shared" si="43"/>
        <v>0</v>
      </c>
      <c r="P149" s="1391">
        <f t="shared" si="43"/>
        <v>0</v>
      </c>
    </row>
    <row r="150" spans="2:16" x14ac:dyDescent="0.25">
      <c r="B150" s="1447"/>
      <c r="C150" s="1393" t="s">
        <v>1362</v>
      </c>
      <c r="D150" s="1394"/>
      <c r="E150" s="1395"/>
      <c r="F150" s="1396"/>
      <c r="G150" s="1397"/>
      <c r="H150" s="1398"/>
      <c r="I150" s="1399"/>
      <c r="J150" s="1397"/>
      <c r="K150" s="1398"/>
      <c r="L150" s="1399"/>
      <c r="M150" s="1400"/>
      <c r="N150" s="1397"/>
      <c r="O150" s="1401"/>
      <c r="P150" s="1401"/>
    </row>
    <row r="151" spans="2:16" x14ac:dyDescent="0.25">
      <c r="B151" s="1447"/>
      <c r="C151" s="1393" t="s">
        <v>1362</v>
      </c>
      <c r="D151" s="1394"/>
      <c r="E151" s="1395"/>
      <c r="F151" s="1396"/>
      <c r="G151" s="1397"/>
      <c r="H151" s="1398"/>
      <c r="I151" s="1399"/>
      <c r="J151" s="1397"/>
      <c r="K151" s="1398"/>
      <c r="L151" s="1399"/>
      <c r="M151" s="1400"/>
      <c r="N151" s="1397"/>
      <c r="O151" s="1401"/>
      <c r="P151" s="1401"/>
    </row>
    <row r="152" spans="2:16" x14ac:dyDescent="0.25">
      <c r="B152" s="1447"/>
      <c r="C152" s="1393" t="s">
        <v>1362</v>
      </c>
      <c r="D152" s="1394"/>
      <c r="E152" s="1395"/>
      <c r="F152" s="1396"/>
      <c r="G152" s="1397"/>
      <c r="H152" s="1398"/>
      <c r="I152" s="1399"/>
      <c r="J152" s="1397"/>
      <c r="K152" s="1398"/>
      <c r="L152" s="1399"/>
      <c r="M152" s="1400"/>
      <c r="N152" s="1397"/>
      <c r="O152" s="1401"/>
      <c r="P152" s="1401"/>
    </row>
    <row r="153" spans="2:16" ht="26.25" x14ac:dyDescent="0.25">
      <c r="B153" s="1414" t="s">
        <v>617</v>
      </c>
      <c r="C153" s="1415" t="s">
        <v>47</v>
      </c>
      <c r="D153" s="1416"/>
      <c r="E153" s="1378"/>
      <c r="F153" s="1379"/>
      <c r="G153" s="1387">
        <f t="shared" ref="G153:P153" si="44">SUM(G154:G156)</f>
        <v>0</v>
      </c>
      <c r="H153" s="1388">
        <f t="shared" si="44"/>
        <v>0</v>
      </c>
      <c r="I153" s="1389">
        <f t="shared" si="44"/>
        <v>0</v>
      </c>
      <c r="J153" s="1387">
        <f t="shared" si="44"/>
        <v>0</v>
      </c>
      <c r="K153" s="1388">
        <f t="shared" si="44"/>
        <v>0</v>
      </c>
      <c r="L153" s="1389">
        <f t="shared" si="44"/>
        <v>0</v>
      </c>
      <c r="M153" s="1390">
        <f t="shared" si="44"/>
        <v>0</v>
      </c>
      <c r="N153" s="1387">
        <f t="shared" si="44"/>
        <v>0</v>
      </c>
      <c r="O153" s="1391">
        <f t="shared" si="44"/>
        <v>0</v>
      </c>
      <c r="P153" s="1391">
        <f t="shared" si="44"/>
        <v>0</v>
      </c>
    </row>
    <row r="154" spans="2:16" x14ac:dyDescent="0.25">
      <c r="B154" s="1447"/>
      <c r="C154" s="1393" t="s">
        <v>1362</v>
      </c>
      <c r="D154" s="1394"/>
      <c r="E154" s="1395"/>
      <c r="F154" s="1396"/>
      <c r="G154" s="1397"/>
      <c r="H154" s="1398"/>
      <c r="I154" s="1399"/>
      <c r="J154" s="1397"/>
      <c r="K154" s="1398"/>
      <c r="L154" s="1399"/>
      <c r="M154" s="1400"/>
      <c r="N154" s="1397"/>
      <c r="O154" s="1401"/>
      <c r="P154" s="1401"/>
    </row>
    <row r="155" spans="2:16" x14ac:dyDescent="0.25">
      <c r="B155" s="1447"/>
      <c r="C155" s="1393" t="s">
        <v>1362</v>
      </c>
      <c r="D155" s="1394"/>
      <c r="E155" s="1395"/>
      <c r="F155" s="1396"/>
      <c r="G155" s="1397"/>
      <c r="H155" s="1398"/>
      <c r="I155" s="1399"/>
      <c r="J155" s="1397"/>
      <c r="K155" s="1398"/>
      <c r="L155" s="1399"/>
      <c r="M155" s="1400"/>
      <c r="N155" s="1397"/>
      <c r="O155" s="1401"/>
      <c r="P155" s="1401"/>
    </row>
    <row r="156" spans="2:16" x14ac:dyDescent="0.25">
      <c r="B156" s="1447"/>
      <c r="C156" s="1393" t="s">
        <v>1362</v>
      </c>
      <c r="D156" s="1394"/>
      <c r="E156" s="1395"/>
      <c r="F156" s="1396"/>
      <c r="G156" s="1397"/>
      <c r="H156" s="1398"/>
      <c r="I156" s="1399"/>
      <c r="J156" s="1397"/>
      <c r="K156" s="1398"/>
      <c r="L156" s="1399"/>
      <c r="M156" s="1400"/>
      <c r="N156" s="1397"/>
      <c r="O156" s="1401"/>
      <c r="P156" s="1401"/>
    </row>
    <row r="157" spans="2:16" ht="26.25" x14ac:dyDescent="0.25">
      <c r="B157" s="1414" t="s">
        <v>618</v>
      </c>
      <c r="C157" s="1419" t="s">
        <v>608</v>
      </c>
      <c r="D157" s="1420"/>
      <c r="E157" s="1378"/>
      <c r="F157" s="1379"/>
      <c r="G157" s="1387">
        <f t="shared" ref="G157:P157" si="45">SUM(G158:G160)</f>
        <v>0</v>
      </c>
      <c r="H157" s="1388">
        <f t="shared" si="45"/>
        <v>0</v>
      </c>
      <c r="I157" s="1389">
        <f t="shared" si="45"/>
        <v>0</v>
      </c>
      <c r="J157" s="1387">
        <f t="shared" si="45"/>
        <v>0</v>
      </c>
      <c r="K157" s="1388">
        <f t="shared" si="45"/>
        <v>0</v>
      </c>
      <c r="L157" s="1389">
        <f t="shared" si="45"/>
        <v>0</v>
      </c>
      <c r="M157" s="1390">
        <f t="shared" si="45"/>
        <v>0</v>
      </c>
      <c r="N157" s="1387">
        <f t="shared" si="45"/>
        <v>0</v>
      </c>
      <c r="O157" s="1391">
        <f t="shared" si="45"/>
        <v>0</v>
      </c>
      <c r="P157" s="1391">
        <f t="shared" si="45"/>
        <v>0</v>
      </c>
    </row>
    <row r="158" spans="2:16" x14ac:dyDescent="0.25">
      <c r="B158" s="1392"/>
      <c r="C158" s="1393" t="s">
        <v>1362</v>
      </c>
      <c r="D158" s="1394"/>
      <c r="E158" s="1395"/>
      <c r="F158" s="1396"/>
      <c r="G158" s="1397"/>
      <c r="H158" s="1398"/>
      <c r="I158" s="1399"/>
      <c r="J158" s="1397"/>
      <c r="K158" s="1398"/>
      <c r="L158" s="1399"/>
      <c r="M158" s="1400"/>
      <c r="N158" s="1397"/>
      <c r="O158" s="1401"/>
      <c r="P158" s="1401"/>
    </row>
    <row r="159" spans="2:16" x14ac:dyDescent="0.25">
      <c r="B159" s="1392"/>
      <c r="C159" s="1393" t="s">
        <v>1362</v>
      </c>
      <c r="D159" s="1394"/>
      <c r="E159" s="1395"/>
      <c r="F159" s="1396"/>
      <c r="G159" s="1397"/>
      <c r="H159" s="1398"/>
      <c r="I159" s="1399"/>
      <c r="J159" s="1397"/>
      <c r="K159" s="1398"/>
      <c r="L159" s="1399"/>
      <c r="M159" s="1400"/>
      <c r="N159" s="1397"/>
      <c r="O159" s="1401"/>
      <c r="P159" s="1401"/>
    </row>
    <row r="160" spans="2:16" x14ac:dyDescent="0.25">
      <c r="B160" s="1392"/>
      <c r="C160" s="1393" t="s">
        <v>1362</v>
      </c>
      <c r="D160" s="1394"/>
      <c r="E160" s="1395"/>
      <c r="F160" s="1396"/>
      <c r="G160" s="1397"/>
      <c r="H160" s="1398"/>
      <c r="I160" s="1399"/>
      <c r="J160" s="1397"/>
      <c r="K160" s="1398"/>
      <c r="L160" s="1399"/>
      <c r="M160" s="1400"/>
      <c r="N160" s="1397"/>
      <c r="O160" s="1401"/>
      <c r="P160" s="1401"/>
    </row>
    <row r="161" spans="2:16" x14ac:dyDescent="0.25">
      <c r="B161" s="1421" t="s">
        <v>304</v>
      </c>
      <c r="C161" s="1422" t="s">
        <v>53</v>
      </c>
      <c r="D161" s="1423"/>
      <c r="E161" s="1424"/>
      <c r="F161" s="1425"/>
      <c r="G161" s="1417">
        <f>G162+G166</f>
        <v>0</v>
      </c>
      <c r="H161" s="1405">
        <f t="shared" ref="H161:P161" si="46">H162+H166</f>
        <v>0</v>
      </c>
      <c r="I161" s="1407">
        <f t="shared" si="46"/>
        <v>0</v>
      </c>
      <c r="J161" s="1417">
        <f t="shared" si="46"/>
        <v>0</v>
      </c>
      <c r="K161" s="1405">
        <f t="shared" si="46"/>
        <v>0</v>
      </c>
      <c r="L161" s="1407">
        <f t="shared" si="46"/>
        <v>0</v>
      </c>
      <c r="M161" s="1424">
        <f t="shared" si="46"/>
        <v>0</v>
      </c>
      <c r="N161" s="1417">
        <f t="shared" si="46"/>
        <v>0</v>
      </c>
      <c r="O161" s="1426">
        <f t="shared" si="46"/>
        <v>0</v>
      </c>
      <c r="P161" s="1426">
        <f t="shared" si="46"/>
        <v>0</v>
      </c>
    </row>
    <row r="162" spans="2:16" x14ac:dyDescent="0.25">
      <c r="B162" s="1427" t="s">
        <v>306</v>
      </c>
      <c r="C162" s="1448" t="s">
        <v>55</v>
      </c>
      <c r="D162" s="1420"/>
      <c r="E162" s="1428"/>
      <c r="F162" s="1429"/>
      <c r="G162" s="1387">
        <f t="shared" ref="G162:P162" si="47">SUM(G163:G165)</f>
        <v>0</v>
      </c>
      <c r="H162" s="1388">
        <f t="shared" si="47"/>
        <v>0</v>
      </c>
      <c r="I162" s="1389">
        <f t="shared" si="47"/>
        <v>0</v>
      </c>
      <c r="J162" s="1387">
        <f t="shared" si="47"/>
        <v>0</v>
      </c>
      <c r="K162" s="1388">
        <f t="shared" si="47"/>
        <v>0</v>
      </c>
      <c r="L162" s="1389">
        <f t="shared" si="47"/>
        <v>0</v>
      </c>
      <c r="M162" s="1390">
        <f t="shared" si="47"/>
        <v>0</v>
      </c>
      <c r="N162" s="1387">
        <f t="shared" si="47"/>
        <v>0</v>
      </c>
      <c r="O162" s="1391">
        <f t="shared" si="47"/>
        <v>0</v>
      </c>
      <c r="P162" s="1391">
        <f t="shared" si="47"/>
        <v>0</v>
      </c>
    </row>
    <row r="163" spans="2:16" x14ac:dyDescent="0.25">
      <c r="B163" s="1392"/>
      <c r="C163" s="1393" t="s">
        <v>1362</v>
      </c>
      <c r="D163" s="1394"/>
      <c r="E163" s="1444"/>
      <c r="F163" s="1445"/>
      <c r="G163" s="1432"/>
      <c r="H163" s="1433"/>
      <c r="I163" s="1434"/>
      <c r="J163" s="1432"/>
      <c r="K163" s="1433"/>
      <c r="L163" s="1434"/>
      <c r="M163" s="1435"/>
      <c r="N163" s="1432"/>
      <c r="O163" s="1436"/>
      <c r="P163" s="1436"/>
    </row>
    <row r="164" spans="2:16" x14ac:dyDescent="0.25">
      <c r="B164" s="1392"/>
      <c r="C164" s="1393" t="s">
        <v>1362</v>
      </c>
      <c r="D164" s="1394"/>
      <c r="E164" s="1430"/>
      <c r="F164" s="1431"/>
      <c r="G164" s="1432"/>
      <c r="H164" s="1433"/>
      <c r="I164" s="1434"/>
      <c r="J164" s="1432"/>
      <c r="K164" s="1433"/>
      <c r="L164" s="1434"/>
      <c r="M164" s="1435"/>
      <c r="N164" s="1432"/>
      <c r="O164" s="1436"/>
      <c r="P164" s="1436"/>
    </row>
    <row r="165" spans="2:16" x14ac:dyDescent="0.25">
      <c r="B165" s="1392"/>
      <c r="C165" s="1393" t="s">
        <v>1362</v>
      </c>
      <c r="D165" s="1394"/>
      <c r="E165" s="1430"/>
      <c r="F165" s="1431"/>
      <c r="G165" s="1432"/>
      <c r="H165" s="1433"/>
      <c r="I165" s="1434"/>
      <c r="J165" s="1432"/>
      <c r="K165" s="1433"/>
      <c r="L165" s="1434"/>
      <c r="M165" s="1435"/>
      <c r="N165" s="1432"/>
      <c r="O165" s="1436"/>
      <c r="P165" s="1436"/>
    </row>
    <row r="166" spans="2:16" ht="26.25" x14ac:dyDescent="0.25">
      <c r="B166" s="1442" t="s">
        <v>308</v>
      </c>
      <c r="C166" s="1448" t="s">
        <v>57</v>
      </c>
      <c r="D166" s="1416"/>
      <c r="E166" s="1424"/>
      <c r="F166" s="1425"/>
      <c r="G166" s="1387">
        <f t="shared" ref="G166:P166" si="48">SUM(G167:G169)</f>
        <v>0</v>
      </c>
      <c r="H166" s="1388">
        <f t="shared" si="48"/>
        <v>0</v>
      </c>
      <c r="I166" s="1389">
        <f t="shared" si="48"/>
        <v>0</v>
      </c>
      <c r="J166" s="1387">
        <f t="shared" si="48"/>
        <v>0</v>
      </c>
      <c r="K166" s="1388">
        <f t="shared" si="48"/>
        <v>0</v>
      </c>
      <c r="L166" s="1389">
        <f t="shared" si="48"/>
        <v>0</v>
      </c>
      <c r="M166" s="1390">
        <f t="shared" si="48"/>
        <v>0</v>
      </c>
      <c r="N166" s="1387">
        <f t="shared" si="48"/>
        <v>0</v>
      </c>
      <c r="O166" s="1391">
        <f t="shared" si="48"/>
        <v>0</v>
      </c>
      <c r="P166" s="1391">
        <f t="shared" si="48"/>
        <v>0</v>
      </c>
    </row>
    <row r="167" spans="2:16" x14ac:dyDescent="0.25">
      <c r="B167" s="1392"/>
      <c r="C167" s="1393" t="s">
        <v>1362</v>
      </c>
      <c r="D167" s="1394"/>
      <c r="E167" s="1444"/>
      <c r="F167" s="1445"/>
      <c r="G167" s="1437"/>
      <c r="H167" s="1438"/>
      <c r="I167" s="1439"/>
      <c r="J167" s="1437"/>
      <c r="K167" s="1438"/>
      <c r="L167" s="1439"/>
      <c r="M167" s="1440"/>
      <c r="N167" s="1437"/>
      <c r="O167" s="1441"/>
      <c r="P167" s="1441"/>
    </row>
    <row r="168" spans="2:16" x14ac:dyDescent="0.25">
      <c r="B168" s="1392"/>
      <c r="C168" s="1393" t="s">
        <v>1362</v>
      </c>
      <c r="D168" s="1394"/>
      <c r="E168" s="1444"/>
      <c r="F168" s="1445"/>
      <c r="G168" s="1437"/>
      <c r="H168" s="1438"/>
      <c r="I168" s="1439"/>
      <c r="J168" s="1437"/>
      <c r="K168" s="1438"/>
      <c r="L168" s="1439"/>
      <c r="M168" s="1440"/>
      <c r="N168" s="1437"/>
      <c r="O168" s="1441"/>
      <c r="P168" s="1441"/>
    </row>
    <row r="169" spans="2:16" x14ac:dyDescent="0.25">
      <c r="B169" s="1392"/>
      <c r="C169" s="1393" t="s">
        <v>1362</v>
      </c>
      <c r="D169" s="1394"/>
      <c r="E169" s="1444"/>
      <c r="F169" s="1445"/>
      <c r="G169" s="1437"/>
      <c r="H169" s="1438"/>
      <c r="I169" s="1439"/>
      <c r="J169" s="1437"/>
      <c r="K169" s="1438"/>
      <c r="L169" s="1439"/>
      <c r="M169" s="1440"/>
      <c r="N169" s="1437"/>
      <c r="O169" s="1441"/>
      <c r="P169" s="1441"/>
    </row>
    <row r="170" spans="2:16" x14ac:dyDescent="0.25">
      <c r="B170" s="1446" t="s">
        <v>310</v>
      </c>
      <c r="C170" s="1449" t="s">
        <v>609</v>
      </c>
      <c r="D170" s="1413"/>
      <c r="E170" s="1424"/>
      <c r="F170" s="1425"/>
      <c r="G170" s="1387">
        <f t="shared" ref="G170:P170" si="49">SUM(G171:G173)</f>
        <v>0</v>
      </c>
      <c r="H170" s="1388">
        <f t="shared" si="49"/>
        <v>0</v>
      </c>
      <c r="I170" s="1389">
        <f t="shared" si="49"/>
        <v>0</v>
      </c>
      <c r="J170" s="1387">
        <f t="shared" si="49"/>
        <v>0</v>
      </c>
      <c r="K170" s="1388">
        <f t="shared" si="49"/>
        <v>0</v>
      </c>
      <c r="L170" s="1389">
        <f t="shared" si="49"/>
        <v>0</v>
      </c>
      <c r="M170" s="1390">
        <f t="shared" si="49"/>
        <v>0</v>
      </c>
      <c r="N170" s="1387">
        <f t="shared" si="49"/>
        <v>0</v>
      </c>
      <c r="O170" s="1391">
        <f t="shared" si="49"/>
        <v>0</v>
      </c>
      <c r="P170" s="1391">
        <f t="shared" si="49"/>
        <v>0</v>
      </c>
    </row>
    <row r="171" spans="2:16" x14ac:dyDescent="0.25">
      <c r="B171" s="1392"/>
      <c r="C171" s="1393" t="s">
        <v>1362</v>
      </c>
      <c r="D171" s="1394"/>
      <c r="E171" s="1444"/>
      <c r="F171" s="1445"/>
      <c r="G171" s="1437"/>
      <c r="H171" s="1438"/>
      <c r="I171" s="1439"/>
      <c r="J171" s="1437"/>
      <c r="K171" s="1438"/>
      <c r="L171" s="1439"/>
      <c r="M171" s="1440"/>
      <c r="N171" s="1437"/>
      <c r="O171" s="1441"/>
      <c r="P171" s="1441"/>
    </row>
    <row r="172" spans="2:16" x14ac:dyDescent="0.25">
      <c r="B172" s="1392"/>
      <c r="C172" s="1393" t="s">
        <v>1362</v>
      </c>
      <c r="D172" s="1394"/>
      <c r="E172" s="1444"/>
      <c r="F172" s="1445"/>
      <c r="G172" s="1437"/>
      <c r="H172" s="1438"/>
      <c r="I172" s="1439"/>
      <c r="J172" s="1437"/>
      <c r="K172" s="1438"/>
      <c r="L172" s="1439"/>
      <c r="M172" s="1440"/>
      <c r="N172" s="1437"/>
      <c r="O172" s="1441"/>
      <c r="P172" s="1441"/>
    </row>
    <row r="173" spans="2:16" x14ac:dyDescent="0.25">
      <c r="B173" s="1392"/>
      <c r="C173" s="1393" t="s">
        <v>1362</v>
      </c>
      <c r="D173" s="1394"/>
      <c r="E173" s="1444"/>
      <c r="F173" s="1445"/>
      <c r="G173" s="1437"/>
      <c r="H173" s="1438"/>
      <c r="I173" s="1439"/>
      <c r="J173" s="1437"/>
      <c r="K173" s="1438"/>
      <c r="L173" s="1439"/>
      <c r="M173" s="1440"/>
      <c r="N173" s="1437"/>
      <c r="O173" s="1441"/>
      <c r="P173" s="1441"/>
    </row>
    <row r="174" spans="2:16" x14ac:dyDescent="0.25">
      <c r="B174" s="1368" t="s">
        <v>129</v>
      </c>
      <c r="C174" s="1450" t="s">
        <v>661</v>
      </c>
      <c r="D174" s="1367"/>
      <c r="E174" s="1369"/>
      <c r="F174" s="1370"/>
      <c r="G174" s="1371">
        <f t="shared" ref="G174:P174" si="50">G175+G188+G213+G222+G243+G252</f>
        <v>0</v>
      </c>
      <c r="H174" s="1372">
        <f t="shared" si="50"/>
        <v>0</v>
      </c>
      <c r="I174" s="1373">
        <f t="shared" si="50"/>
        <v>0</v>
      </c>
      <c r="J174" s="1371">
        <f t="shared" si="50"/>
        <v>0</v>
      </c>
      <c r="K174" s="1372">
        <f t="shared" si="50"/>
        <v>0</v>
      </c>
      <c r="L174" s="1373">
        <f t="shared" si="50"/>
        <v>0</v>
      </c>
      <c r="M174" s="1369">
        <f t="shared" si="50"/>
        <v>0</v>
      </c>
      <c r="N174" s="1371">
        <f t="shared" si="50"/>
        <v>0</v>
      </c>
      <c r="O174" s="1374">
        <f t="shared" si="50"/>
        <v>0</v>
      </c>
      <c r="P174" s="1374">
        <f t="shared" si="50"/>
        <v>0</v>
      </c>
    </row>
    <row r="175" spans="2:16" x14ac:dyDescent="0.25">
      <c r="B175" s="1375" t="s">
        <v>131</v>
      </c>
      <c r="C175" s="1376" t="s">
        <v>8</v>
      </c>
      <c r="D175" s="1377"/>
      <c r="E175" s="1378"/>
      <c r="F175" s="1379"/>
      <c r="G175" s="1380">
        <f t="shared" ref="G175:P175" si="51">G176+G180+G184</f>
        <v>0</v>
      </c>
      <c r="H175" s="1381">
        <f t="shared" si="51"/>
        <v>0</v>
      </c>
      <c r="I175" s="1382">
        <f t="shared" si="51"/>
        <v>0</v>
      </c>
      <c r="J175" s="1380">
        <f t="shared" si="51"/>
        <v>0</v>
      </c>
      <c r="K175" s="1381">
        <f t="shared" si="51"/>
        <v>0</v>
      </c>
      <c r="L175" s="1382">
        <f t="shared" si="51"/>
        <v>0</v>
      </c>
      <c r="M175" s="1378">
        <f t="shared" si="51"/>
        <v>0</v>
      </c>
      <c r="N175" s="1380">
        <f t="shared" si="51"/>
        <v>0</v>
      </c>
      <c r="O175" s="1383">
        <f t="shared" si="51"/>
        <v>0</v>
      </c>
      <c r="P175" s="1383">
        <f t="shared" si="51"/>
        <v>0</v>
      </c>
    </row>
    <row r="176" spans="2:16" x14ac:dyDescent="0.25">
      <c r="B176" s="1384" t="s">
        <v>406</v>
      </c>
      <c r="C176" s="1385" t="s">
        <v>10</v>
      </c>
      <c r="D176" s="1386"/>
      <c r="E176" s="1378"/>
      <c r="F176" s="1379"/>
      <c r="G176" s="1387">
        <f t="shared" ref="G176:P176" si="52">SUM(G177:G179)</f>
        <v>0</v>
      </c>
      <c r="H176" s="1388">
        <f t="shared" si="52"/>
        <v>0</v>
      </c>
      <c r="I176" s="1389">
        <f t="shared" si="52"/>
        <v>0</v>
      </c>
      <c r="J176" s="1387">
        <f t="shared" si="52"/>
        <v>0</v>
      </c>
      <c r="K176" s="1388">
        <f t="shared" si="52"/>
        <v>0</v>
      </c>
      <c r="L176" s="1389">
        <f t="shared" si="52"/>
        <v>0</v>
      </c>
      <c r="M176" s="1390">
        <f t="shared" si="52"/>
        <v>0</v>
      </c>
      <c r="N176" s="1387">
        <f t="shared" si="52"/>
        <v>0</v>
      </c>
      <c r="O176" s="1391">
        <f t="shared" si="52"/>
        <v>0</v>
      </c>
      <c r="P176" s="1391">
        <f t="shared" si="52"/>
        <v>0</v>
      </c>
    </row>
    <row r="177" spans="2:16" x14ac:dyDescent="0.25">
      <c r="B177" s="1392"/>
      <c r="C177" s="1393" t="s">
        <v>1362</v>
      </c>
      <c r="D177" s="1394"/>
      <c r="E177" s="1395"/>
      <c r="F177" s="1396"/>
      <c r="G177" s="1397"/>
      <c r="H177" s="1398"/>
      <c r="I177" s="1399"/>
      <c r="J177" s="1397"/>
      <c r="K177" s="1398"/>
      <c r="L177" s="1399"/>
      <c r="M177" s="1400"/>
      <c r="N177" s="1397"/>
      <c r="O177" s="1401"/>
      <c r="P177" s="1401"/>
    </row>
    <row r="178" spans="2:16" x14ac:dyDescent="0.25">
      <c r="B178" s="1392"/>
      <c r="C178" s="1393" t="s">
        <v>1362</v>
      </c>
      <c r="D178" s="1394"/>
      <c r="E178" s="1395"/>
      <c r="F178" s="1396"/>
      <c r="G178" s="1397"/>
      <c r="H178" s="1398"/>
      <c r="I178" s="1399"/>
      <c r="J178" s="1397"/>
      <c r="K178" s="1398"/>
      <c r="L178" s="1399"/>
      <c r="M178" s="1400"/>
      <c r="N178" s="1397"/>
      <c r="O178" s="1401"/>
      <c r="P178" s="1401"/>
    </row>
    <row r="179" spans="2:16" x14ac:dyDescent="0.25">
      <c r="B179" s="1392"/>
      <c r="C179" s="1393" t="s">
        <v>1362</v>
      </c>
      <c r="D179" s="1394"/>
      <c r="E179" s="1395"/>
      <c r="F179" s="1396"/>
      <c r="G179" s="1397"/>
      <c r="H179" s="1398"/>
      <c r="I179" s="1399"/>
      <c r="J179" s="1397"/>
      <c r="K179" s="1398"/>
      <c r="L179" s="1399"/>
      <c r="M179" s="1400"/>
      <c r="N179" s="1397"/>
      <c r="O179" s="1401"/>
      <c r="P179" s="1401"/>
    </row>
    <row r="180" spans="2:16" x14ac:dyDescent="0.25">
      <c r="B180" s="1384" t="s">
        <v>407</v>
      </c>
      <c r="C180" s="1385" t="s">
        <v>11</v>
      </c>
      <c r="D180" s="1386"/>
      <c r="E180" s="1378"/>
      <c r="F180" s="1379"/>
      <c r="G180" s="1387">
        <f t="shared" ref="G180:P180" si="53">SUM(G181:G183)</f>
        <v>0</v>
      </c>
      <c r="H180" s="1388">
        <f t="shared" si="53"/>
        <v>0</v>
      </c>
      <c r="I180" s="1389">
        <f t="shared" si="53"/>
        <v>0</v>
      </c>
      <c r="J180" s="1387">
        <f t="shared" si="53"/>
        <v>0</v>
      </c>
      <c r="K180" s="1388">
        <f t="shared" si="53"/>
        <v>0</v>
      </c>
      <c r="L180" s="1389">
        <f t="shared" si="53"/>
        <v>0</v>
      </c>
      <c r="M180" s="1390">
        <f t="shared" si="53"/>
        <v>0</v>
      </c>
      <c r="N180" s="1387">
        <f t="shared" si="53"/>
        <v>0</v>
      </c>
      <c r="O180" s="1391">
        <f t="shared" si="53"/>
        <v>0</v>
      </c>
      <c r="P180" s="1391">
        <f t="shared" si="53"/>
        <v>0</v>
      </c>
    </row>
    <row r="181" spans="2:16" x14ac:dyDescent="0.25">
      <c r="B181" s="1392"/>
      <c r="C181" s="1393" t="s">
        <v>1362</v>
      </c>
      <c r="D181" s="1394"/>
      <c r="E181" s="1395"/>
      <c r="F181" s="1396"/>
      <c r="G181" s="1397"/>
      <c r="H181" s="1398"/>
      <c r="I181" s="1399"/>
      <c r="J181" s="1397"/>
      <c r="K181" s="1398"/>
      <c r="L181" s="1399"/>
      <c r="M181" s="1400"/>
      <c r="N181" s="1397"/>
      <c r="O181" s="1401"/>
      <c r="P181" s="1401"/>
    </row>
    <row r="182" spans="2:16" x14ac:dyDescent="0.25">
      <c r="B182" s="1392"/>
      <c r="C182" s="1393" t="s">
        <v>1362</v>
      </c>
      <c r="D182" s="1394"/>
      <c r="E182" s="1395"/>
      <c r="F182" s="1396"/>
      <c r="G182" s="1397"/>
      <c r="H182" s="1398"/>
      <c r="I182" s="1399"/>
      <c r="J182" s="1397"/>
      <c r="K182" s="1398"/>
      <c r="L182" s="1399"/>
      <c r="M182" s="1400"/>
      <c r="N182" s="1397"/>
      <c r="O182" s="1401"/>
      <c r="P182" s="1401"/>
    </row>
    <row r="183" spans="2:16" x14ac:dyDescent="0.25">
      <c r="B183" s="1392"/>
      <c r="C183" s="1393" t="s">
        <v>1362</v>
      </c>
      <c r="D183" s="1394"/>
      <c r="E183" s="1395"/>
      <c r="F183" s="1396"/>
      <c r="G183" s="1397"/>
      <c r="H183" s="1398"/>
      <c r="I183" s="1399"/>
      <c r="J183" s="1397"/>
      <c r="K183" s="1398"/>
      <c r="L183" s="1399"/>
      <c r="M183" s="1400"/>
      <c r="N183" s="1397"/>
      <c r="O183" s="1401"/>
      <c r="P183" s="1401"/>
    </row>
    <row r="184" spans="2:16" x14ac:dyDescent="0.25">
      <c r="B184" s="1384" t="s">
        <v>622</v>
      </c>
      <c r="C184" s="1385" t="s">
        <v>13</v>
      </c>
      <c r="D184" s="1386"/>
      <c r="E184" s="1378"/>
      <c r="F184" s="1379"/>
      <c r="G184" s="1387">
        <f t="shared" ref="G184:P184" si="54">SUM(G185:G187)</f>
        <v>0</v>
      </c>
      <c r="H184" s="1388">
        <f t="shared" si="54"/>
        <v>0</v>
      </c>
      <c r="I184" s="1389">
        <f t="shared" si="54"/>
        <v>0</v>
      </c>
      <c r="J184" s="1387">
        <f t="shared" si="54"/>
        <v>0</v>
      </c>
      <c r="K184" s="1388">
        <f t="shared" si="54"/>
        <v>0</v>
      </c>
      <c r="L184" s="1389">
        <f t="shared" si="54"/>
        <v>0</v>
      </c>
      <c r="M184" s="1390">
        <f t="shared" si="54"/>
        <v>0</v>
      </c>
      <c r="N184" s="1387">
        <f t="shared" si="54"/>
        <v>0</v>
      </c>
      <c r="O184" s="1391">
        <f t="shared" si="54"/>
        <v>0</v>
      </c>
      <c r="P184" s="1391">
        <f t="shared" si="54"/>
        <v>0</v>
      </c>
    </row>
    <row r="185" spans="2:16" x14ac:dyDescent="0.25">
      <c r="B185" s="1392"/>
      <c r="C185" s="1393" t="s">
        <v>1362</v>
      </c>
      <c r="D185" s="1394"/>
      <c r="E185" s="1395"/>
      <c r="F185" s="1396"/>
      <c r="G185" s="1397"/>
      <c r="H185" s="1398"/>
      <c r="I185" s="1399"/>
      <c r="J185" s="1397"/>
      <c r="K185" s="1398"/>
      <c r="L185" s="1399"/>
      <c r="M185" s="1400"/>
      <c r="N185" s="1397"/>
      <c r="O185" s="1401"/>
      <c r="P185" s="1401"/>
    </row>
    <row r="186" spans="2:16" x14ac:dyDescent="0.25">
      <c r="B186" s="1392"/>
      <c r="C186" s="1393" t="s">
        <v>1362</v>
      </c>
      <c r="D186" s="1394"/>
      <c r="E186" s="1395"/>
      <c r="F186" s="1396"/>
      <c r="G186" s="1397"/>
      <c r="H186" s="1398"/>
      <c r="I186" s="1399"/>
      <c r="J186" s="1397"/>
      <c r="K186" s="1398"/>
      <c r="L186" s="1399"/>
      <c r="M186" s="1400"/>
      <c r="N186" s="1397"/>
      <c r="O186" s="1401"/>
      <c r="P186" s="1401"/>
    </row>
    <row r="187" spans="2:16" x14ac:dyDescent="0.25">
      <c r="B187" s="1392"/>
      <c r="C187" s="1393" t="s">
        <v>1362</v>
      </c>
      <c r="D187" s="1394"/>
      <c r="E187" s="1395"/>
      <c r="F187" s="1396"/>
      <c r="G187" s="1397"/>
      <c r="H187" s="1398"/>
      <c r="I187" s="1399"/>
      <c r="J187" s="1397"/>
      <c r="K187" s="1398"/>
      <c r="L187" s="1399"/>
      <c r="M187" s="1400"/>
      <c r="N187" s="1397"/>
      <c r="O187" s="1401"/>
      <c r="P187" s="1401"/>
    </row>
    <row r="188" spans="2:16" x14ac:dyDescent="0.25">
      <c r="B188" s="1402" t="s">
        <v>133</v>
      </c>
      <c r="C188" s="1403" t="s">
        <v>15</v>
      </c>
      <c r="D188" s="1404"/>
      <c r="E188" s="1378"/>
      <c r="F188" s="1379"/>
      <c r="G188" s="1379">
        <f>G189+G193+G197+G209+G201+G205</f>
        <v>0</v>
      </c>
      <c r="H188" s="1405">
        <f t="shared" ref="H188:P188" si="55">H189+H193+H197+H209+H201+H205</f>
        <v>0</v>
      </c>
      <c r="I188" s="1406">
        <f t="shared" si="55"/>
        <v>0</v>
      </c>
      <c r="J188" s="1379">
        <f t="shared" si="55"/>
        <v>0</v>
      </c>
      <c r="K188" s="1405">
        <f t="shared" si="55"/>
        <v>0</v>
      </c>
      <c r="L188" s="1406">
        <f t="shared" si="55"/>
        <v>0</v>
      </c>
      <c r="M188" s="1380">
        <f t="shared" si="55"/>
        <v>0</v>
      </c>
      <c r="N188" s="1379">
        <f t="shared" si="55"/>
        <v>0</v>
      </c>
      <c r="O188" s="1407">
        <f t="shared" si="55"/>
        <v>0</v>
      </c>
      <c r="P188" s="1408">
        <f t="shared" si="55"/>
        <v>0</v>
      </c>
    </row>
    <row r="189" spans="2:16" x14ac:dyDescent="0.25">
      <c r="B189" s="1384" t="s">
        <v>135</v>
      </c>
      <c r="C189" s="1385" t="s">
        <v>17</v>
      </c>
      <c r="D189" s="1386"/>
      <c r="E189" s="1378"/>
      <c r="F189" s="1379"/>
      <c r="G189" s="1387">
        <f t="shared" ref="G189:P189" si="56">SUM(G190:G192)</f>
        <v>0</v>
      </c>
      <c r="H189" s="1388">
        <f t="shared" si="56"/>
        <v>0</v>
      </c>
      <c r="I189" s="1389">
        <f t="shared" si="56"/>
        <v>0</v>
      </c>
      <c r="J189" s="1387">
        <f t="shared" si="56"/>
        <v>0</v>
      </c>
      <c r="K189" s="1388">
        <f t="shared" si="56"/>
        <v>0</v>
      </c>
      <c r="L189" s="1389">
        <f t="shared" si="56"/>
        <v>0</v>
      </c>
      <c r="M189" s="1390">
        <f t="shared" si="56"/>
        <v>0</v>
      </c>
      <c r="N189" s="1387">
        <f t="shared" si="56"/>
        <v>0</v>
      </c>
      <c r="O189" s="1391">
        <f t="shared" si="56"/>
        <v>0</v>
      </c>
      <c r="P189" s="1391">
        <f t="shared" si="56"/>
        <v>0</v>
      </c>
    </row>
    <row r="190" spans="2:16" x14ac:dyDescent="0.25">
      <c r="B190" s="1392"/>
      <c r="C190" s="1393" t="s">
        <v>1362</v>
      </c>
      <c r="D190" s="1394"/>
      <c r="E190" s="1395"/>
      <c r="F190" s="1396"/>
      <c r="G190" s="1397"/>
      <c r="H190" s="1398"/>
      <c r="I190" s="1399"/>
      <c r="J190" s="1397"/>
      <c r="K190" s="1398"/>
      <c r="L190" s="1399"/>
      <c r="M190" s="1400"/>
      <c r="N190" s="1409"/>
      <c r="O190" s="1410"/>
      <c r="P190" s="1410"/>
    </row>
    <row r="191" spans="2:16" x14ac:dyDescent="0.25">
      <c r="B191" s="1392"/>
      <c r="C191" s="1393" t="s">
        <v>1362</v>
      </c>
      <c r="D191" s="1394"/>
      <c r="E191" s="1395"/>
      <c r="F191" s="1396"/>
      <c r="G191" s="1397"/>
      <c r="H191" s="1398"/>
      <c r="I191" s="1399"/>
      <c r="J191" s="1397"/>
      <c r="K191" s="1398"/>
      <c r="L191" s="1399"/>
      <c r="M191" s="1400"/>
      <c r="N191" s="1409"/>
      <c r="O191" s="1410"/>
      <c r="P191" s="1410"/>
    </row>
    <row r="192" spans="2:16" x14ac:dyDescent="0.25">
      <c r="B192" s="1392"/>
      <c r="C192" s="1393" t="s">
        <v>1362</v>
      </c>
      <c r="D192" s="1394"/>
      <c r="E192" s="1395"/>
      <c r="F192" s="1396"/>
      <c r="G192" s="1397"/>
      <c r="H192" s="1398"/>
      <c r="I192" s="1399"/>
      <c r="J192" s="1397"/>
      <c r="K192" s="1398"/>
      <c r="L192" s="1399"/>
      <c r="M192" s="1400"/>
      <c r="N192" s="1409"/>
      <c r="O192" s="1410"/>
      <c r="P192" s="1410"/>
    </row>
    <row r="193" spans="2:16" x14ac:dyDescent="0.25">
      <c r="B193" s="1384" t="s">
        <v>137</v>
      </c>
      <c r="C193" s="1385" t="s">
        <v>598</v>
      </c>
      <c r="D193" s="1386"/>
      <c r="E193" s="1378"/>
      <c r="F193" s="1379"/>
      <c r="G193" s="1387">
        <f t="shared" ref="G193:P193" si="57">SUM(G194:G196)</f>
        <v>0</v>
      </c>
      <c r="H193" s="1388">
        <f t="shared" si="57"/>
        <v>0</v>
      </c>
      <c r="I193" s="1389">
        <f t="shared" si="57"/>
        <v>0</v>
      </c>
      <c r="J193" s="1387">
        <f t="shared" si="57"/>
        <v>0</v>
      </c>
      <c r="K193" s="1388">
        <f t="shared" si="57"/>
        <v>0</v>
      </c>
      <c r="L193" s="1389">
        <f t="shared" si="57"/>
        <v>0</v>
      </c>
      <c r="M193" s="1390">
        <f t="shared" si="57"/>
        <v>0</v>
      </c>
      <c r="N193" s="1387">
        <f t="shared" si="57"/>
        <v>0</v>
      </c>
      <c r="O193" s="1391">
        <f t="shared" si="57"/>
        <v>0</v>
      </c>
      <c r="P193" s="1391">
        <f t="shared" si="57"/>
        <v>0</v>
      </c>
    </row>
    <row r="194" spans="2:16" x14ac:dyDescent="0.25">
      <c r="B194" s="1392"/>
      <c r="C194" s="1393" t="s">
        <v>1362</v>
      </c>
      <c r="D194" s="1394"/>
      <c r="E194" s="1395"/>
      <c r="F194" s="1396"/>
      <c r="G194" s="1397"/>
      <c r="H194" s="1398"/>
      <c r="I194" s="1399"/>
      <c r="J194" s="1397"/>
      <c r="K194" s="1398"/>
      <c r="L194" s="1399"/>
      <c r="M194" s="1400"/>
      <c r="N194" s="1409"/>
      <c r="O194" s="1410"/>
      <c r="P194" s="1410"/>
    </row>
    <row r="195" spans="2:16" x14ac:dyDescent="0.25">
      <c r="B195" s="1392"/>
      <c r="C195" s="1393" t="s">
        <v>1362</v>
      </c>
      <c r="D195" s="1394"/>
      <c r="E195" s="1395"/>
      <c r="F195" s="1396"/>
      <c r="G195" s="1397"/>
      <c r="H195" s="1398"/>
      <c r="I195" s="1399"/>
      <c r="J195" s="1397"/>
      <c r="K195" s="1398"/>
      <c r="L195" s="1399"/>
      <c r="M195" s="1400"/>
      <c r="N195" s="1409"/>
      <c r="O195" s="1410"/>
      <c r="P195" s="1410"/>
    </row>
    <row r="196" spans="2:16" x14ac:dyDescent="0.25">
      <c r="B196" s="1392"/>
      <c r="C196" s="1393" t="s">
        <v>1362</v>
      </c>
      <c r="D196" s="1394"/>
      <c r="E196" s="1395"/>
      <c r="F196" s="1396"/>
      <c r="G196" s="1397"/>
      <c r="H196" s="1398"/>
      <c r="I196" s="1399"/>
      <c r="J196" s="1397"/>
      <c r="K196" s="1398"/>
      <c r="L196" s="1399"/>
      <c r="M196" s="1400"/>
      <c r="N196" s="1409"/>
      <c r="O196" s="1410"/>
      <c r="P196" s="1410"/>
    </row>
    <row r="197" spans="2:16" x14ac:dyDescent="0.25">
      <c r="B197" s="1384" t="s">
        <v>139</v>
      </c>
      <c r="C197" s="1385" t="s">
        <v>23</v>
      </c>
      <c r="D197" s="1386"/>
      <c r="E197" s="1378"/>
      <c r="F197" s="1379"/>
      <c r="G197" s="1387">
        <f t="shared" ref="G197:P197" si="58">SUM(G198:G200)</f>
        <v>0</v>
      </c>
      <c r="H197" s="1388">
        <f t="shared" si="58"/>
        <v>0</v>
      </c>
      <c r="I197" s="1389">
        <f t="shared" si="58"/>
        <v>0</v>
      </c>
      <c r="J197" s="1387">
        <f t="shared" si="58"/>
        <v>0</v>
      </c>
      <c r="K197" s="1388">
        <f t="shared" si="58"/>
        <v>0</v>
      </c>
      <c r="L197" s="1389">
        <f t="shared" si="58"/>
        <v>0</v>
      </c>
      <c r="M197" s="1390">
        <f t="shared" si="58"/>
        <v>0</v>
      </c>
      <c r="N197" s="1387">
        <f t="shared" si="58"/>
        <v>0</v>
      </c>
      <c r="O197" s="1391">
        <f t="shared" si="58"/>
        <v>0</v>
      </c>
      <c r="P197" s="1391">
        <f t="shared" si="58"/>
        <v>0</v>
      </c>
    </row>
    <row r="198" spans="2:16" x14ac:dyDescent="0.25">
      <c r="B198" s="1392"/>
      <c r="C198" s="1393" t="s">
        <v>1362</v>
      </c>
      <c r="D198" s="1394"/>
      <c r="E198" s="1395"/>
      <c r="F198" s="1396"/>
      <c r="G198" s="1397"/>
      <c r="H198" s="1398"/>
      <c r="I198" s="1399"/>
      <c r="J198" s="1397"/>
      <c r="K198" s="1398"/>
      <c r="L198" s="1399"/>
      <c r="M198" s="1400"/>
      <c r="N198" s="1409"/>
      <c r="O198" s="1410"/>
      <c r="P198" s="1410"/>
    </row>
    <row r="199" spans="2:16" x14ac:dyDescent="0.25">
      <c r="B199" s="1392"/>
      <c r="C199" s="1393" t="s">
        <v>1362</v>
      </c>
      <c r="D199" s="1394"/>
      <c r="E199" s="1395"/>
      <c r="F199" s="1396"/>
      <c r="G199" s="1397"/>
      <c r="H199" s="1398"/>
      <c r="I199" s="1399"/>
      <c r="J199" s="1397"/>
      <c r="K199" s="1398"/>
      <c r="L199" s="1399"/>
      <c r="M199" s="1400"/>
      <c r="N199" s="1409"/>
      <c r="O199" s="1410"/>
      <c r="P199" s="1410"/>
    </row>
    <row r="200" spans="2:16" x14ac:dyDescent="0.25">
      <c r="B200" s="1392"/>
      <c r="C200" s="1393" t="s">
        <v>1362</v>
      </c>
      <c r="D200" s="1394"/>
      <c r="E200" s="1395"/>
      <c r="F200" s="1396"/>
      <c r="G200" s="1397"/>
      <c r="H200" s="1398"/>
      <c r="I200" s="1399"/>
      <c r="J200" s="1397"/>
      <c r="K200" s="1398"/>
      <c r="L200" s="1399"/>
      <c r="M200" s="1400"/>
      <c r="N200" s="1409"/>
      <c r="O200" s="1410"/>
      <c r="P200" s="1410"/>
    </row>
    <row r="201" spans="2:16" x14ac:dyDescent="0.25">
      <c r="B201" s="1384" t="s">
        <v>623</v>
      </c>
      <c r="C201" s="1385" t="s">
        <v>25</v>
      </c>
      <c r="D201" s="1386"/>
      <c r="E201" s="1378"/>
      <c r="F201" s="1379"/>
      <c r="G201" s="1387">
        <f t="shared" ref="G201:P201" si="59">SUM(G202:G204)</f>
        <v>0</v>
      </c>
      <c r="H201" s="1388">
        <f t="shared" si="59"/>
        <v>0</v>
      </c>
      <c r="I201" s="1389">
        <f t="shared" si="59"/>
        <v>0</v>
      </c>
      <c r="J201" s="1387">
        <f t="shared" si="59"/>
        <v>0</v>
      </c>
      <c r="K201" s="1388">
        <f t="shared" si="59"/>
        <v>0</v>
      </c>
      <c r="L201" s="1389">
        <f t="shared" si="59"/>
        <v>0</v>
      </c>
      <c r="M201" s="1390">
        <f t="shared" si="59"/>
        <v>0</v>
      </c>
      <c r="N201" s="1387">
        <f t="shared" si="59"/>
        <v>0</v>
      </c>
      <c r="O201" s="1391">
        <f t="shared" si="59"/>
        <v>0</v>
      </c>
      <c r="P201" s="1391">
        <f t="shared" si="59"/>
        <v>0</v>
      </c>
    </row>
    <row r="202" spans="2:16" x14ac:dyDescent="0.25">
      <c r="B202" s="1392"/>
      <c r="C202" s="1393" t="s">
        <v>1362</v>
      </c>
      <c r="D202" s="1394"/>
      <c r="E202" s="1395"/>
      <c r="F202" s="1396"/>
      <c r="G202" s="1397"/>
      <c r="H202" s="1398"/>
      <c r="I202" s="1399"/>
      <c r="J202" s="1397"/>
      <c r="K202" s="1398"/>
      <c r="L202" s="1399"/>
      <c r="M202" s="1400"/>
      <c r="N202" s="1409"/>
      <c r="O202" s="1410"/>
      <c r="P202" s="1410"/>
    </row>
    <row r="203" spans="2:16" x14ac:dyDescent="0.25">
      <c r="B203" s="1392"/>
      <c r="C203" s="1393" t="s">
        <v>1362</v>
      </c>
      <c r="D203" s="1394"/>
      <c r="E203" s="1395"/>
      <c r="F203" s="1396"/>
      <c r="G203" s="1397"/>
      <c r="H203" s="1398"/>
      <c r="I203" s="1399"/>
      <c r="J203" s="1397"/>
      <c r="K203" s="1398"/>
      <c r="L203" s="1399"/>
      <c r="M203" s="1400"/>
      <c r="N203" s="1409"/>
      <c r="O203" s="1410"/>
      <c r="P203" s="1410"/>
    </row>
    <row r="204" spans="2:16" x14ac:dyDescent="0.25">
      <c r="B204" s="1392"/>
      <c r="C204" s="1393" t="s">
        <v>1362</v>
      </c>
      <c r="D204" s="1394"/>
      <c r="E204" s="1395"/>
      <c r="F204" s="1396"/>
      <c r="G204" s="1397"/>
      <c r="H204" s="1398"/>
      <c r="I204" s="1399"/>
      <c r="J204" s="1397"/>
      <c r="K204" s="1398"/>
      <c r="L204" s="1399"/>
      <c r="M204" s="1400"/>
      <c r="N204" s="1409"/>
      <c r="O204" s="1410"/>
      <c r="P204" s="1410"/>
    </row>
    <row r="205" spans="2:16" x14ac:dyDescent="0.25">
      <c r="B205" s="1384" t="s">
        <v>624</v>
      </c>
      <c r="C205" s="1385" t="s">
        <v>27</v>
      </c>
      <c r="D205" s="1386"/>
      <c r="E205" s="1378"/>
      <c r="F205" s="1379"/>
      <c r="G205" s="1387">
        <f t="shared" ref="G205:P205" si="60">SUM(G206:G208)</f>
        <v>0</v>
      </c>
      <c r="H205" s="1388">
        <f t="shared" si="60"/>
        <v>0</v>
      </c>
      <c r="I205" s="1389">
        <f t="shared" si="60"/>
        <v>0</v>
      </c>
      <c r="J205" s="1387">
        <f t="shared" si="60"/>
        <v>0</v>
      </c>
      <c r="K205" s="1388">
        <f t="shared" si="60"/>
        <v>0</v>
      </c>
      <c r="L205" s="1389">
        <f t="shared" si="60"/>
        <v>0</v>
      </c>
      <c r="M205" s="1390">
        <f t="shared" si="60"/>
        <v>0</v>
      </c>
      <c r="N205" s="1387">
        <f t="shared" si="60"/>
        <v>0</v>
      </c>
      <c r="O205" s="1391">
        <f t="shared" si="60"/>
        <v>0</v>
      </c>
      <c r="P205" s="1391">
        <f t="shared" si="60"/>
        <v>0</v>
      </c>
    </row>
    <row r="206" spans="2:16" x14ac:dyDescent="0.25">
      <c r="B206" s="1392"/>
      <c r="C206" s="1393" t="s">
        <v>1362</v>
      </c>
      <c r="D206" s="1394"/>
      <c r="E206" s="1395"/>
      <c r="F206" s="1396"/>
      <c r="G206" s="1397"/>
      <c r="H206" s="1398"/>
      <c r="I206" s="1399"/>
      <c r="J206" s="1397"/>
      <c r="K206" s="1398"/>
      <c r="L206" s="1399"/>
      <c r="M206" s="1400"/>
      <c r="N206" s="1409"/>
      <c r="O206" s="1410"/>
      <c r="P206" s="1410"/>
    </row>
    <row r="207" spans="2:16" x14ac:dyDescent="0.25">
      <c r="B207" s="1392"/>
      <c r="C207" s="1393" t="s">
        <v>1362</v>
      </c>
      <c r="D207" s="1394"/>
      <c r="E207" s="1395"/>
      <c r="F207" s="1396"/>
      <c r="G207" s="1397"/>
      <c r="H207" s="1398"/>
      <c r="I207" s="1399"/>
      <c r="J207" s="1397"/>
      <c r="K207" s="1398"/>
      <c r="L207" s="1399"/>
      <c r="M207" s="1400"/>
      <c r="N207" s="1409"/>
      <c r="O207" s="1410"/>
      <c r="P207" s="1410"/>
    </row>
    <row r="208" spans="2:16" x14ac:dyDescent="0.25">
      <c r="B208" s="1392"/>
      <c r="C208" s="1393" t="s">
        <v>1362</v>
      </c>
      <c r="D208" s="1394"/>
      <c r="E208" s="1395"/>
      <c r="F208" s="1396"/>
      <c r="G208" s="1397"/>
      <c r="H208" s="1398"/>
      <c r="I208" s="1399"/>
      <c r="J208" s="1397"/>
      <c r="K208" s="1398"/>
      <c r="L208" s="1399"/>
      <c r="M208" s="1400"/>
      <c r="N208" s="1409"/>
      <c r="O208" s="1410"/>
      <c r="P208" s="1410"/>
    </row>
    <row r="209" spans="2:16" ht="51" x14ac:dyDescent="0.25">
      <c r="B209" s="1384" t="s">
        <v>625</v>
      </c>
      <c r="C209" s="1385" t="s">
        <v>602</v>
      </c>
      <c r="D209" s="1386"/>
      <c r="E209" s="1378"/>
      <c r="F209" s="1379"/>
      <c r="G209" s="1387">
        <f t="shared" ref="G209:P209" si="61">SUM(G210:G212)</f>
        <v>0</v>
      </c>
      <c r="H209" s="1388">
        <f t="shared" si="61"/>
        <v>0</v>
      </c>
      <c r="I209" s="1389">
        <f t="shared" si="61"/>
        <v>0</v>
      </c>
      <c r="J209" s="1387">
        <f t="shared" si="61"/>
        <v>0</v>
      </c>
      <c r="K209" s="1388">
        <f t="shared" si="61"/>
        <v>0</v>
      </c>
      <c r="L209" s="1389">
        <f t="shared" si="61"/>
        <v>0</v>
      </c>
      <c r="M209" s="1390">
        <f t="shared" si="61"/>
        <v>0</v>
      </c>
      <c r="N209" s="1387">
        <f t="shared" si="61"/>
        <v>0</v>
      </c>
      <c r="O209" s="1391">
        <f t="shared" si="61"/>
        <v>0</v>
      </c>
      <c r="P209" s="1391">
        <f t="shared" si="61"/>
        <v>0</v>
      </c>
    </row>
    <row r="210" spans="2:16" x14ac:dyDescent="0.25">
      <c r="B210" s="1392"/>
      <c r="C210" s="1393" t="s">
        <v>1362</v>
      </c>
      <c r="D210" s="1394"/>
      <c r="E210" s="1395"/>
      <c r="F210" s="1396"/>
      <c r="G210" s="1397"/>
      <c r="H210" s="1398"/>
      <c r="I210" s="1399"/>
      <c r="J210" s="1397"/>
      <c r="K210" s="1398"/>
      <c r="L210" s="1399"/>
      <c r="M210" s="1400"/>
      <c r="N210" s="1409"/>
      <c r="O210" s="1410"/>
      <c r="P210" s="1410"/>
    </row>
    <row r="211" spans="2:16" x14ac:dyDescent="0.25">
      <c r="B211" s="1392"/>
      <c r="C211" s="1393" t="s">
        <v>1362</v>
      </c>
      <c r="D211" s="1394"/>
      <c r="E211" s="1395"/>
      <c r="F211" s="1396"/>
      <c r="G211" s="1397"/>
      <c r="H211" s="1398"/>
      <c r="I211" s="1399"/>
      <c r="J211" s="1397"/>
      <c r="K211" s="1398"/>
      <c r="L211" s="1399"/>
      <c r="M211" s="1400"/>
      <c r="N211" s="1409"/>
      <c r="O211" s="1410"/>
      <c r="P211" s="1410"/>
    </row>
    <row r="212" spans="2:16" x14ac:dyDescent="0.25">
      <c r="B212" s="1392"/>
      <c r="C212" s="1393" t="s">
        <v>1362</v>
      </c>
      <c r="D212" s="1394"/>
      <c r="E212" s="1395"/>
      <c r="F212" s="1396"/>
      <c r="G212" s="1397"/>
      <c r="H212" s="1398"/>
      <c r="I212" s="1399"/>
      <c r="J212" s="1397"/>
      <c r="K212" s="1398"/>
      <c r="L212" s="1399"/>
      <c r="M212" s="1400"/>
      <c r="N212" s="1409"/>
      <c r="O212" s="1410"/>
      <c r="P212" s="1410"/>
    </row>
    <row r="213" spans="2:16" x14ac:dyDescent="0.25">
      <c r="B213" s="1411" t="s">
        <v>141</v>
      </c>
      <c r="C213" s="1412" t="s">
        <v>31</v>
      </c>
      <c r="D213" s="1413"/>
      <c r="E213" s="1378"/>
      <c r="F213" s="1379"/>
      <c r="G213" s="1380">
        <f t="shared" ref="G213:P213" si="62">G214+G218</f>
        <v>0</v>
      </c>
      <c r="H213" s="1381">
        <f t="shared" si="62"/>
        <v>0</v>
      </c>
      <c r="I213" s="1382">
        <f t="shared" si="62"/>
        <v>0</v>
      </c>
      <c r="J213" s="1380">
        <f t="shared" si="62"/>
        <v>0</v>
      </c>
      <c r="K213" s="1381">
        <f t="shared" si="62"/>
        <v>0</v>
      </c>
      <c r="L213" s="1382">
        <f t="shared" si="62"/>
        <v>0</v>
      </c>
      <c r="M213" s="1378">
        <f t="shared" si="62"/>
        <v>0</v>
      </c>
      <c r="N213" s="1380">
        <f t="shared" si="62"/>
        <v>0</v>
      </c>
      <c r="O213" s="1383">
        <f t="shared" si="62"/>
        <v>0</v>
      </c>
      <c r="P213" s="1383">
        <f t="shared" si="62"/>
        <v>0</v>
      </c>
    </row>
    <row r="214" spans="2:16" ht="64.5" x14ac:dyDescent="0.25">
      <c r="B214" s="1414" t="s">
        <v>408</v>
      </c>
      <c r="C214" s="1415" t="s">
        <v>33</v>
      </c>
      <c r="D214" s="1416"/>
      <c r="E214" s="1378"/>
      <c r="F214" s="1379"/>
      <c r="G214" s="1387">
        <f t="shared" ref="G214:P214" si="63">SUM(G215:G217)</f>
        <v>0</v>
      </c>
      <c r="H214" s="1388">
        <f t="shared" si="63"/>
        <v>0</v>
      </c>
      <c r="I214" s="1389">
        <f t="shared" si="63"/>
        <v>0</v>
      </c>
      <c r="J214" s="1387">
        <f t="shared" si="63"/>
        <v>0</v>
      </c>
      <c r="K214" s="1388">
        <f t="shared" si="63"/>
        <v>0</v>
      </c>
      <c r="L214" s="1389">
        <f t="shared" si="63"/>
        <v>0</v>
      </c>
      <c r="M214" s="1390">
        <f t="shared" si="63"/>
        <v>0</v>
      </c>
      <c r="N214" s="1387">
        <f t="shared" si="63"/>
        <v>0</v>
      </c>
      <c r="O214" s="1391">
        <f t="shared" si="63"/>
        <v>0</v>
      </c>
      <c r="P214" s="1391">
        <f t="shared" si="63"/>
        <v>0</v>
      </c>
    </row>
    <row r="215" spans="2:16" x14ac:dyDescent="0.25">
      <c r="B215" s="1392"/>
      <c r="C215" s="1393" t="s">
        <v>1362</v>
      </c>
      <c r="D215" s="1394"/>
      <c r="E215" s="1395"/>
      <c r="F215" s="1396"/>
      <c r="G215" s="1397"/>
      <c r="H215" s="1398"/>
      <c r="I215" s="1399"/>
      <c r="J215" s="1397"/>
      <c r="K215" s="1398"/>
      <c r="L215" s="1399"/>
      <c r="M215" s="1400"/>
      <c r="N215" s="1409"/>
      <c r="O215" s="1410"/>
      <c r="P215" s="1410"/>
    </row>
    <row r="216" spans="2:16" x14ac:dyDescent="0.25">
      <c r="B216" s="1392"/>
      <c r="C216" s="1393" t="s">
        <v>1362</v>
      </c>
      <c r="D216" s="1394"/>
      <c r="E216" s="1395"/>
      <c r="F216" s="1396"/>
      <c r="G216" s="1397"/>
      <c r="H216" s="1398"/>
      <c r="I216" s="1399"/>
      <c r="J216" s="1397"/>
      <c r="K216" s="1398"/>
      <c r="L216" s="1399"/>
      <c r="M216" s="1400"/>
      <c r="N216" s="1409"/>
      <c r="O216" s="1410"/>
      <c r="P216" s="1410"/>
    </row>
    <row r="217" spans="2:16" x14ac:dyDescent="0.25">
      <c r="B217" s="1392"/>
      <c r="C217" s="1393" t="s">
        <v>1362</v>
      </c>
      <c r="D217" s="1394"/>
      <c r="E217" s="1395"/>
      <c r="F217" s="1396"/>
      <c r="G217" s="1397"/>
      <c r="H217" s="1398"/>
      <c r="I217" s="1399"/>
      <c r="J217" s="1397"/>
      <c r="K217" s="1398"/>
      <c r="L217" s="1399"/>
      <c r="M217" s="1400"/>
      <c r="N217" s="1409"/>
      <c r="O217" s="1410"/>
      <c r="P217" s="1410"/>
    </row>
    <row r="218" spans="2:16" x14ac:dyDescent="0.25">
      <c r="B218" s="1414" t="s">
        <v>626</v>
      </c>
      <c r="C218" s="1415" t="s">
        <v>35</v>
      </c>
      <c r="D218" s="1416"/>
      <c r="E218" s="1378"/>
      <c r="F218" s="1379"/>
      <c r="G218" s="1387">
        <f t="shared" ref="G218:P218" si="64">SUM(G219:G221)</f>
        <v>0</v>
      </c>
      <c r="H218" s="1388">
        <f t="shared" si="64"/>
        <v>0</v>
      </c>
      <c r="I218" s="1389">
        <f t="shared" si="64"/>
        <v>0</v>
      </c>
      <c r="J218" s="1387">
        <f t="shared" si="64"/>
        <v>0</v>
      </c>
      <c r="K218" s="1388">
        <f t="shared" si="64"/>
        <v>0</v>
      </c>
      <c r="L218" s="1389">
        <f t="shared" si="64"/>
        <v>0</v>
      </c>
      <c r="M218" s="1390">
        <f t="shared" si="64"/>
        <v>0</v>
      </c>
      <c r="N218" s="1387">
        <f t="shared" si="64"/>
        <v>0</v>
      </c>
      <c r="O218" s="1391">
        <f t="shared" si="64"/>
        <v>0</v>
      </c>
      <c r="P218" s="1391">
        <f t="shared" si="64"/>
        <v>0</v>
      </c>
    </row>
    <row r="219" spans="2:16" x14ac:dyDescent="0.25">
      <c r="B219" s="1392"/>
      <c r="C219" s="1393" t="s">
        <v>1362</v>
      </c>
      <c r="D219" s="1394"/>
      <c r="E219" s="1395"/>
      <c r="F219" s="1396"/>
      <c r="G219" s="1397"/>
      <c r="H219" s="1398"/>
      <c r="I219" s="1399"/>
      <c r="J219" s="1397"/>
      <c r="K219" s="1398"/>
      <c r="L219" s="1399"/>
      <c r="M219" s="1400"/>
      <c r="N219" s="1409"/>
      <c r="O219" s="1410"/>
      <c r="P219" s="1410"/>
    </row>
    <row r="220" spans="2:16" x14ac:dyDescent="0.25">
      <c r="B220" s="1392"/>
      <c r="C220" s="1393" t="s">
        <v>1362</v>
      </c>
      <c r="D220" s="1394"/>
      <c r="E220" s="1395"/>
      <c r="F220" s="1396"/>
      <c r="G220" s="1397"/>
      <c r="H220" s="1398"/>
      <c r="I220" s="1399"/>
      <c r="J220" s="1397"/>
      <c r="K220" s="1398"/>
      <c r="L220" s="1399"/>
      <c r="M220" s="1400"/>
      <c r="N220" s="1409"/>
      <c r="O220" s="1410"/>
      <c r="P220" s="1410"/>
    </row>
    <row r="221" spans="2:16" x14ac:dyDescent="0.25">
      <c r="B221" s="1392"/>
      <c r="C221" s="1393" t="s">
        <v>1362</v>
      </c>
      <c r="D221" s="1394"/>
      <c r="E221" s="1395"/>
      <c r="F221" s="1396"/>
      <c r="G221" s="1397"/>
      <c r="H221" s="1398"/>
      <c r="I221" s="1399"/>
      <c r="J221" s="1397"/>
      <c r="K221" s="1398"/>
      <c r="L221" s="1399"/>
      <c r="M221" s="1400"/>
      <c r="N221" s="1409"/>
      <c r="O221" s="1410"/>
      <c r="P221" s="1410"/>
    </row>
    <row r="222" spans="2:16" x14ac:dyDescent="0.25">
      <c r="B222" s="1411" t="s">
        <v>409</v>
      </c>
      <c r="C222" s="1412" t="s">
        <v>37</v>
      </c>
      <c r="D222" s="1413"/>
      <c r="E222" s="1378"/>
      <c r="F222" s="1379"/>
      <c r="G222" s="1379">
        <f>G223+G239+G227+G231+G235</f>
        <v>0</v>
      </c>
      <c r="H222" s="1405">
        <f t="shared" ref="H222:P222" si="65">H223+H239+H227+H231+H235</f>
        <v>0</v>
      </c>
      <c r="I222" s="1406">
        <f t="shared" si="65"/>
        <v>0</v>
      </c>
      <c r="J222" s="1379">
        <f t="shared" si="65"/>
        <v>0</v>
      </c>
      <c r="K222" s="1405">
        <f t="shared" si="65"/>
        <v>0</v>
      </c>
      <c r="L222" s="1406">
        <f t="shared" si="65"/>
        <v>0</v>
      </c>
      <c r="M222" s="1380">
        <f t="shared" si="65"/>
        <v>0</v>
      </c>
      <c r="N222" s="1417">
        <f t="shared" si="65"/>
        <v>0</v>
      </c>
      <c r="O222" s="1406">
        <f t="shared" si="65"/>
        <v>0</v>
      </c>
      <c r="P222" s="1408">
        <f t="shared" si="65"/>
        <v>0</v>
      </c>
    </row>
    <row r="223" spans="2:16" x14ac:dyDescent="0.25">
      <c r="B223" s="1414" t="s">
        <v>410</v>
      </c>
      <c r="C223" s="1415" t="s">
        <v>39</v>
      </c>
      <c r="D223" s="1416"/>
      <c r="E223" s="1378"/>
      <c r="F223" s="1379"/>
      <c r="G223" s="1387">
        <f t="shared" ref="G223:P223" si="66">SUM(G224:G226)</f>
        <v>0</v>
      </c>
      <c r="H223" s="1388">
        <f t="shared" si="66"/>
        <v>0</v>
      </c>
      <c r="I223" s="1389">
        <f t="shared" si="66"/>
        <v>0</v>
      </c>
      <c r="J223" s="1387">
        <f t="shared" si="66"/>
        <v>0</v>
      </c>
      <c r="K223" s="1388">
        <f t="shared" si="66"/>
        <v>0</v>
      </c>
      <c r="L223" s="1389">
        <f t="shared" si="66"/>
        <v>0</v>
      </c>
      <c r="M223" s="1390">
        <f t="shared" si="66"/>
        <v>0</v>
      </c>
      <c r="N223" s="1387">
        <f t="shared" si="66"/>
        <v>0</v>
      </c>
      <c r="O223" s="1391">
        <f t="shared" si="66"/>
        <v>0</v>
      </c>
      <c r="P223" s="1391">
        <f t="shared" si="66"/>
        <v>0</v>
      </c>
    </row>
    <row r="224" spans="2:16" x14ac:dyDescent="0.25">
      <c r="B224" s="1392"/>
      <c r="C224" s="1393" t="s">
        <v>1362</v>
      </c>
      <c r="D224" s="1394"/>
      <c r="E224" s="1395"/>
      <c r="F224" s="1396"/>
      <c r="G224" s="1397"/>
      <c r="H224" s="1398"/>
      <c r="I224" s="1399"/>
      <c r="J224" s="1397"/>
      <c r="K224" s="1398"/>
      <c r="L224" s="1399"/>
      <c r="M224" s="1400"/>
      <c r="N224" s="1397"/>
      <c r="O224" s="1401"/>
      <c r="P224" s="1401"/>
    </row>
    <row r="225" spans="2:16" x14ac:dyDescent="0.25">
      <c r="B225" s="1392"/>
      <c r="C225" s="1393" t="s">
        <v>1362</v>
      </c>
      <c r="D225" s="1394"/>
      <c r="E225" s="1395"/>
      <c r="F225" s="1396"/>
      <c r="G225" s="1397"/>
      <c r="H225" s="1398"/>
      <c r="I225" s="1399"/>
      <c r="J225" s="1397"/>
      <c r="K225" s="1398"/>
      <c r="L225" s="1399"/>
      <c r="M225" s="1400"/>
      <c r="N225" s="1397"/>
      <c r="O225" s="1401"/>
      <c r="P225" s="1401"/>
    </row>
    <row r="226" spans="2:16" x14ac:dyDescent="0.25">
      <c r="B226" s="1392"/>
      <c r="C226" s="1393" t="s">
        <v>1362</v>
      </c>
      <c r="D226" s="1394"/>
      <c r="E226" s="1395"/>
      <c r="F226" s="1396"/>
      <c r="G226" s="1397"/>
      <c r="H226" s="1398"/>
      <c r="I226" s="1399"/>
      <c r="J226" s="1397"/>
      <c r="K226" s="1398"/>
      <c r="L226" s="1399"/>
      <c r="M226" s="1400"/>
      <c r="N226" s="1397"/>
      <c r="O226" s="1401"/>
      <c r="P226" s="1401"/>
    </row>
    <row r="227" spans="2:16" x14ac:dyDescent="0.25">
      <c r="B227" s="1414" t="s">
        <v>411</v>
      </c>
      <c r="C227" s="1415" t="s">
        <v>42</v>
      </c>
      <c r="D227" s="1416"/>
      <c r="E227" s="1378"/>
      <c r="F227" s="1379"/>
      <c r="G227" s="1387">
        <f t="shared" ref="G227:P227" si="67">SUM(G228:G230)</f>
        <v>0</v>
      </c>
      <c r="H227" s="1388">
        <f t="shared" si="67"/>
        <v>0</v>
      </c>
      <c r="I227" s="1389">
        <f t="shared" si="67"/>
        <v>0</v>
      </c>
      <c r="J227" s="1387">
        <f t="shared" si="67"/>
        <v>0</v>
      </c>
      <c r="K227" s="1388">
        <f t="shared" si="67"/>
        <v>0</v>
      </c>
      <c r="L227" s="1389">
        <f t="shared" si="67"/>
        <v>0</v>
      </c>
      <c r="M227" s="1390">
        <f t="shared" si="67"/>
        <v>0</v>
      </c>
      <c r="N227" s="1387">
        <f t="shared" si="67"/>
        <v>0</v>
      </c>
      <c r="O227" s="1391">
        <f t="shared" si="67"/>
        <v>0</v>
      </c>
      <c r="P227" s="1391">
        <f t="shared" si="67"/>
        <v>0</v>
      </c>
    </row>
    <row r="228" spans="2:16" x14ac:dyDescent="0.25">
      <c r="B228" s="1392"/>
      <c r="C228" s="1393" t="s">
        <v>1362</v>
      </c>
      <c r="D228" s="1394"/>
      <c r="E228" s="1395"/>
      <c r="F228" s="1396"/>
      <c r="G228" s="1397"/>
      <c r="H228" s="1398"/>
      <c r="I228" s="1399"/>
      <c r="J228" s="1397"/>
      <c r="K228" s="1398"/>
      <c r="L228" s="1399"/>
      <c r="M228" s="1400"/>
      <c r="N228" s="1397"/>
      <c r="O228" s="1401"/>
      <c r="P228" s="1401"/>
    </row>
    <row r="229" spans="2:16" x14ac:dyDescent="0.25">
      <c r="B229" s="1392"/>
      <c r="C229" s="1393" t="s">
        <v>1362</v>
      </c>
      <c r="D229" s="1394"/>
      <c r="E229" s="1395"/>
      <c r="F229" s="1396"/>
      <c r="G229" s="1397"/>
      <c r="H229" s="1398"/>
      <c r="I229" s="1399"/>
      <c r="J229" s="1397"/>
      <c r="K229" s="1398"/>
      <c r="L229" s="1399"/>
      <c r="M229" s="1400"/>
      <c r="N229" s="1397"/>
      <c r="O229" s="1401"/>
      <c r="P229" s="1401"/>
    </row>
    <row r="230" spans="2:16" x14ac:dyDescent="0.25">
      <c r="B230" s="1392"/>
      <c r="C230" s="1393" t="s">
        <v>1362</v>
      </c>
      <c r="D230" s="1394"/>
      <c r="E230" s="1395"/>
      <c r="F230" s="1396"/>
      <c r="G230" s="1397"/>
      <c r="H230" s="1398"/>
      <c r="I230" s="1399"/>
      <c r="J230" s="1397"/>
      <c r="K230" s="1398"/>
      <c r="L230" s="1399"/>
      <c r="M230" s="1400"/>
      <c r="N230" s="1397"/>
      <c r="O230" s="1401"/>
      <c r="P230" s="1401"/>
    </row>
    <row r="231" spans="2:16" ht="29.25" customHeight="1" x14ac:dyDescent="0.25">
      <c r="B231" s="1414" t="s">
        <v>412</v>
      </c>
      <c r="C231" s="1415" t="s">
        <v>45</v>
      </c>
      <c r="D231" s="1416"/>
      <c r="E231" s="1378"/>
      <c r="F231" s="1379"/>
      <c r="G231" s="1387">
        <f t="shared" ref="G231:P231" si="68">SUM(G232:G234)</f>
        <v>0</v>
      </c>
      <c r="H231" s="1388">
        <f t="shared" si="68"/>
        <v>0</v>
      </c>
      <c r="I231" s="1389">
        <f t="shared" si="68"/>
        <v>0</v>
      </c>
      <c r="J231" s="1387">
        <f t="shared" si="68"/>
        <v>0</v>
      </c>
      <c r="K231" s="1388">
        <f t="shared" si="68"/>
        <v>0</v>
      </c>
      <c r="L231" s="1389">
        <f t="shared" si="68"/>
        <v>0</v>
      </c>
      <c r="M231" s="1390">
        <f t="shared" si="68"/>
        <v>0</v>
      </c>
      <c r="N231" s="1387">
        <f t="shared" si="68"/>
        <v>0</v>
      </c>
      <c r="O231" s="1391">
        <f t="shared" si="68"/>
        <v>0</v>
      </c>
      <c r="P231" s="1391">
        <f t="shared" si="68"/>
        <v>0</v>
      </c>
    </row>
    <row r="232" spans="2:16" x14ac:dyDescent="0.25">
      <c r="B232" s="1392"/>
      <c r="C232" s="1393" t="s">
        <v>1362</v>
      </c>
      <c r="D232" s="1394"/>
      <c r="E232" s="1395"/>
      <c r="F232" s="1396"/>
      <c r="G232" s="1397"/>
      <c r="H232" s="1398"/>
      <c r="I232" s="1399"/>
      <c r="J232" s="1397"/>
      <c r="K232" s="1398"/>
      <c r="L232" s="1399"/>
      <c r="M232" s="1400"/>
      <c r="N232" s="1397"/>
      <c r="O232" s="1401"/>
      <c r="P232" s="1401"/>
    </row>
    <row r="233" spans="2:16" x14ac:dyDescent="0.25">
      <c r="B233" s="1392"/>
      <c r="C233" s="1393" t="s">
        <v>1362</v>
      </c>
      <c r="D233" s="1394"/>
      <c r="E233" s="1395"/>
      <c r="F233" s="1396"/>
      <c r="G233" s="1397"/>
      <c r="H233" s="1398"/>
      <c r="I233" s="1399"/>
      <c r="J233" s="1397"/>
      <c r="K233" s="1398"/>
      <c r="L233" s="1399"/>
      <c r="M233" s="1400"/>
      <c r="N233" s="1397"/>
      <c r="O233" s="1401"/>
      <c r="P233" s="1401"/>
    </row>
    <row r="234" spans="2:16" x14ac:dyDescent="0.25">
      <c r="B234" s="1392"/>
      <c r="C234" s="1393" t="s">
        <v>1362</v>
      </c>
      <c r="D234" s="1394"/>
      <c r="E234" s="1395"/>
      <c r="F234" s="1396"/>
      <c r="G234" s="1397"/>
      <c r="H234" s="1398"/>
      <c r="I234" s="1399"/>
      <c r="J234" s="1397"/>
      <c r="K234" s="1398"/>
      <c r="L234" s="1399"/>
      <c r="M234" s="1400"/>
      <c r="N234" s="1397"/>
      <c r="O234" s="1401"/>
      <c r="P234" s="1401"/>
    </row>
    <row r="235" spans="2:16" ht="26.25" x14ac:dyDescent="0.25">
      <c r="B235" s="1414" t="s">
        <v>413</v>
      </c>
      <c r="C235" s="1415" t="s">
        <v>47</v>
      </c>
      <c r="D235" s="1416"/>
      <c r="E235" s="1378"/>
      <c r="F235" s="1379"/>
      <c r="G235" s="1387">
        <f t="shared" ref="G235:P235" si="69">SUM(G236:G238)</f>
        <v>0</v>
      </c>
      <c r="H235" s="1388">
        <f t="shared" si="69"/>
        <v>0</v>
      </c>
      <c r="I235" s="1389">
        <f t="shared" si="69"/>
        <v>0</v>
      </c>
      <c r="J235" s="1387">
        <f t="shared" si="69"/>
        <v>0</v>
      </c>
      <c r="K235" s="1388">
        <f t="shared" si="69"/>
        <v>0</v>
      </c>
      <c r="L235" s="1389">
        <f t="shared" si="69"/>
        <v>0</v>
      </c>
      <c r="M235" s="1390">
        <f t="shared" si="69"/>
        <v>0</v>
      </c>
      <c r="N235" s="1387">
        <f t="shared" si="69"/>
        <v>0</v>
      </c>
      <c r="O235" s="1391">
        <f t="shared" si="69"/>
        <v>0</v>
      </c>
      <c r="P235" s="1391">
        <f t="shared" si="69"/>
        <v>0</v>
      </c>
    </row>
    <row r="236" spans="2:16" x14ac:dyDescent="0.25">
      <c r="B236" s="1392"/>
      <c r="C236" s="1393" t="s">
        <v>1362</v>
      </c>
      <c r="D236" s="1394"/>
      <c r="E236" s="1395"/>
      <c r="F236" s="1396"/>
      <c r="G236" s="1397"/>
      <c r="H236" s="1398"/>
      <c r="I236" s="1399"/>
      <c r="J236" s="1397"/>
      <c r="K236" s="1398"/>
      <c r="L236" s="1399"/>
      <c r="M236" s="1400"/>
      <c r="N236" s="1397"/>
      <c r="O236" s="1401"/>
      <c r="P236" s="1401"/>
    </row>
    <row r="237" spans="2:16" x14ac:dyDescent="0.25">
      <c r="B237" s="1392"/>
      <c r="C237" s="1393" t="s">
        <v>1362</v>
      </c>
      <c r="D237" s="1394"/>
      <c r="E237" s="1395"/>
      <c r="F237" s="1396"/>
      <c r="G237" s="1397"/>
      <c r="H237" s="1398"/>
      <c r="I237" s="1399"/>
      <c r="J237" s="1397"/>
      <c r="K237" s="1398"/>
      <c r="L237" s="1399"/>
      <c r="M237" s="1400"/>
      <c r="N237" s="1397"/>
      <c r="O237" s="1401"/>
      <c r="P237" s="1401"/>
    </row>
    <row r="238" spans="2:16" x14ac:dyDescent="0.25">
      <c r="B238" s="1392"/>
      <c r="C238" s="1393" t="s">
        <v>1362</v>
      </c>
      <c r="D238" s="1394"/>
      <c r="E238" s="1395"/>
      <c r="F238" s="1396"/>
      <c r="G238" s="1397"/>
      <c r="H238" s="1398"/>
      <c r="I238" s="1399"/>
      <c r="J238" s="1397"/>
      <c r="K238" s="1398"/>
      <c r="L238" s="1399"/>
      <c r="M238" s="1400"/>
      <c r="N238" s="1397"/>
      <c r="O238" s="1401"/>
      <c r="P238" s="1401"/>
    </row>
    <row r="239" spans="2:16" ht="26.25" x14ac:dyDescent="0.25">
      <c r="B239" s="1414" t="s">
        <v>414</v>
      </c>
      <c r="C239" s="1419" t="s">
        <v>608</v>
      </c>
      <c r="D239" s="1420"/>
      <c r="E239" s="1378"/>
      <c r="F239" s="1379"/>
      <c r="G239" s="1387">
        <f t="shared" ref="G239:P239" si="70">SUM(G240:G242)</f>
        <v>0</v>
      </c>
      <c r="H239" s="1388">
        <f t="shared" si="70"/>
        <v>0</v>
      </c>
      <c r="I239" s="1389">
        <f t="shared" si="70"/>
        <v>0</v>
      </c>
      <c r="J239" s="1387">
        <f t="shared" si="70"/>
        <v>0</v>
      </c>
      <c r="K239" s="1388">
        <f t="shared" si="70"/>
        <v>0</v>
      </c>
      <c r="L239" s="1389">
        <f t="shared" si="70"/>
        <v>0</v>
      </c>
      <c r="M239" s="1390">
        <f t="shared" si="70"/>
        <v>0</v>
      </c>
      <c r="N239" s="1387">
        <f t="shared" si="70"/>
        <v>0</v>
      </c>
      <c r="O239" s="1391">
        <f t="shared" si="70"/>
        <v>0</v>
      </c>
      <c r="P239" s="1391">
        <f t="shared" si="70"/>
        <v>0</v>
      </c>
    </row>
    <row r="240" spans="2:16" x14ac:dyDescent="0.25">
      <c r="B240" s="1392"/>
      <c r="C240" s="1393" t="s">
        <v>1362</v>
      </c>
      <c r="D240" s="1394"/>
      <c r="E240" s="1395"/>
      <c r="F240" s="1396"/>
      <c r="G240" s="1397"/>
      <c r="H240" s="1398"/>
      <c r="I240" s="1399"/>
      <c r="J240" s="1397"/>
      <c r="K240" s="1398"/>
      <c r="L240" s="1399"/>
      <c r="M240" s="1400"/>
      <c r="N240" s="1397"/>
      <c r="O240" s="1401"/>
      <c r="P240" s="1401"/>
    </row>
    <row r="241" spans="2:16" x14ac:dyDescent="0.25">
      <c r="B241" s="1392"/>
      <c r="C241" s="1393" t="s">
        <v>1362</v>
      </c>
      <c r="D241" s="1394"/>
      <c r="E241" s="1395"/>
      <c r="F241" s="1396"/>
      <c r="G241" s="1397"/>
      <c r="H241" s="1398"/>
      <c r="I241" s="1399"/>
      <c r="J241" s="1397"/>
      <c r="K241" s="1398"/>
      <c r="L241" s="1399"/>
      <c r="M241" s="1400"/>
      <c r="N241" s="1397"/>
      <c r="O241" s="1401"/>
      <c r="P241" s="1401"/>
    </row>
    <row r="242" spans="2:16" x14ac:dyDescent="0.25">
      <c r="B242" s="1392"/>
      <c r="C242" s="1393" t="s">
        <v>1362</v>
      </c>
      <c r="D242" s="1394"/>
      <c r="E242" s="1395"/>
      <c r="F242" s="1396"/>
      <c r="G242" s="1397"/>
      <c r="H242" s="1398"/>
      <c r="I242" s="1399"/>
      <c r="J242" s="1397"/>
      <c r="K242" s="1398"/>
      <c r="L242" s="1399"/>
      <c r="M242" s="1400"/>
      <c r="N242" s="1397"/>
      <c r="O242" s="1401"/>
      <c r="P242" s="1401"/>
    </row>
    <row r="243" spans="2:16" x14ac:dyDescent="0.25">
      <c r="B243" s="1411" t="s">
        <v>415</v>
      </c>
      <c r="C243" s="1412" t="s">
        <v>53</v>
      </c>
      <c r="D243" s="1423"/>
      <c r="E243" s="1425"/>
      <c r="F243" s="1408"/>
      <c r="G243" s="1417">
        <f>G244+G248</f>
        <v>0</v>
      </c>
      <c r="H243" s="1405">
        <f t="shared" ref="H243:P243" si="71">H244+H248</f>
        <v>0</v>
      </c>
      <c r="I243" s="1407">
        <f t="shared" si="71"/>
        <v>0</v>
      </c>
      <c r="J243" s="1417">
        <f t="shared" si="71"/>
        <v>0</v>
      </c>
      <c r="K243" s="1405">
        <f t="shared" si="71"/>
        <v>0</v>
      </c>
      <c r="L243" s="1407">
        <f t="shared" si="71"/>
        <v>0</v>
      </c>
      <c r="M243" s="1424">
        <f t="shared" si="71"/>
        <v>0</v>
      </c>
      <c r="N243" s="1417">
        <f t="shared" si="71"/>
        <v>0</v>
      </c>
      <c r="O243" s="1426">
        <f t="shared" si="71"/>
        <v>0</v>
      </c>
      <c r="P243" s="1426">
        <f t="shared" si="71"/>
        <v>0</v>
      </c>
    </row>
    <row r="244" spans="2:16" x14ac:dyDescent="0.25">
      <c r="B244" s="1414" t="s">
        <v>627</v>
      </c>
      <c r="C244" s="1415" t="s">
        <v>55</v>
      </c>
      <c r="D244" s="1420"/>
      <c r="E244" s="1425"/>
      <c r="F244" s="1408"/>
      <c r="G244" s="1387">
        <f t="shared" ref="G244:P244" si="72">SUM(G245:G247)</f>
        <v>0</v>
      </c>
      <c r="H244" s="1388">
        <f t="shared" si="72"/>
        <v>0</v>
      </c>
      <c r="I244" s="1389">
        <f t="shared" si="72"/>
        <v>0</v>
      </c>
      <c r="J244" s="1387">
        <f t="shared" si="72"/>
        <v>0</v>
      </c>
      <c r="K244" s="1388">
        <f t="shared" si="72"/>
        <v>0</v>
      </c>
      <c r="L244" s="1389">
        <f t="shared" si="72"/>
        <v>0</v>
      </c>
      <c r="M244" s="1390">
        <f t="shared" si="72"/>
        <v>0</v>
      </c>
      <c r="N244" s="1387">
        <f t="shared" si="72"/>
        <v>0</v>
      </c>
      <c r="O244" s="1391">
        <f t="shared" si="72"/>
        <v>0</v>
      </c>
      <c r="P244" s="1391">
        <f t="shared" si="72"/>
        <v>0</v>
      </c>
    </row>
    <row r="245" spans="2:16" x14ac:dyDescent="0.25">
      <c r="B245" s="1392"/>
      <c r="C245" s="1393" t="s">
        <v>1362</v>
      </c>
      <c r="D245" s="1394"/>
      <c r="E245" s="1395"/>
      <c r="F245" s="1396"/>
      <c r="G245" s="1432"/>
      <c r="H245" s="1433"/>
      <c r="I245" s="1434"/>
      <c r="J245" s="1432"/>
      <c r="K245" s="1433"/>
      <c r="L245" s="1434"/>
      <c r="M245" s="1435"/>
      <c r="N245" s="1432"/>
      <c r="O245" s="1436"/>
      <c r="P245" s="1436"/>
    </row>
    <row r="246" spans="2:16" x14ac:dyDescent="0.25">
      <c r="B246" s="1392"/>
      <c r="C246" s="1393" t="s">
        <v>1362</v>
      </c>
      <c r="D246" s="1394"/>
      <c r="E246" s="1430"/>
      <c r="F246" s="1431"/>
      <c r="G246" s="1432"/>
      <c r="H246" s="1433"/>
      <c r="I246" s="1434"/>
      <c r="J246" s="1432"/>
      <c r="K246" s="1433"/>
      <c r="L246" s="1434"/>
      <c r="M246" s="1435"/>
      <c r="N246" s="1432"/>
      <c r="O246" s="1436"/>
      <c r="P246" s="1436"/>
    </row>
    <row r="247" spans="2:16" x14ac:dyDescent="0.25">
      <c r="B247" s="1392"/>
      <c r="C247" s="1393" t="s">
        <v>1362</v>
      </c>
      <c r="D247" s="1394"/>
      <c r="E247" s="1430"/>
      <c r="F247" s="1431"/>
      <c r="G247" s="1437"/>
      <c r="H247" s="1438"/>
      <c r="I247" s="1439"/>
      <c r="J247" s="1437"/>
      <c r="K247" s="1438"/>
      <c r="L247" s="1439"/>
      <c r="M247" s="1440"/>
      <c r="N247" s="1437"/>
      <c r="O247" s="1441"/>
      <c r="P247" s="1441"/>
    </row>
    <row r="248" spans="2:16" ht="26.25" x14ac:dyDescent="0.25">
      <c r="B248" s="1414" t="s">
        <v>628</v>
      </c>
      <c r="C248" s="1415" t="s">
        <v>57</v>
      </c>
      <c r="D248" s="1416"/>
      <c r="E248" s="1424"/>
      <c r="F248" s="1425"/>
      <c r="G248" s="1387">
        <f t="shared" ref="G248:P248" si="73">SUM(G249:G251)</f>
        <v>0</v>
      </c>
      <c r="H248" s="1388">
        <f t="shared" si="73"/>
        <v>0</v>
      </c>
      <c r="I248" s="1389">
        <f t="shared" si="73"/>
        <v>0</v>
      </c>
      <c r="J248" s="1387">
        <f t="shared" si="73"/>
        <v>0</v>
      </c>
      <c r="K248" s="1388">
        <f t="shared" si="73"/>
        <v>0</v>
      </c>
      <c r="L248" s="1389">
        <f t="shared" si="73"/>
        <v>0</v>
      </c>
      <c r="M248" s="1390">
        <f t="shared" si="73"/>
        <v>0</v>
      </c>
      <c r="N248" s="1387">
        <f t="shared" si="73"/>
        <v>0</v>
      </c>
      <c r="O248" s="1391">
        <f t="shared" si="73"/>
        <v>0</v>
      </c>
      <c r="P248" s="1391">
        <f t="shared" si="73"/>
        <v>0</v>
      </c>
    </row>
    <row r="249" spans="2:16" x14ac:dyDescent="0.25">
      <c r="B249" s="1392"/>
      <c r="C249" s="1393" t="s">
        <v>1362</v>
      </c>
      <c r="D249" s="1394"/>
      <c r="E249" s="1395"/>
      <c r="F249" s="1396"/>
      <c r="G249" s="1437"/>
      <c r="H249" s="1438"/>
      <c r="I249" s="1439"/>
      <c r="J249" s="1437"/>
      <c r="K249" s="1438"/>
      <c r="L249" s="1439"/>
      <c r="M249" s="1440"/>
      <c r="N249" s="1437"/>
      <c r="O249" s="1441"/>
      <c r="P249" s="1441"/>
    </row>
    <row r="250" spans="2:16" x14ac:dyDescent="0.25">
      <c r="B250" s="1392"/>
      <c r="C250" s="1393" t="s">
        <v>1362</v>
      </c>
      <c r="D250" s="1394"/>
      <c r="E250" s="1444"/>
      <c r="F250" s="1445"/>
      <c r="G250" s="1437"/>
      <c r="H250" s="1438"/>
      <c r="I250" s="1439"/>
      <c r="J250" s="1437"/>
      <c r="K250" s="1438"/>
      <c r="L250" s="1439"/>
      <c r="M250" s="1440"/>
      <c r="N250" s="1437"/>
      <c r="O250" s="1441"/>
      <c r="P250" s="1441"/>
    </row>
    <row r="251" spans="2:16" x14ac:dyDescent="0.25">
      <c r="B251" s="1392"/>
      <c r="C251" s="1393" t="s">
        <v>1362</v>
      </c>
      <c r="D251" s="1394"/>
      <c r="E251" s="1444"/>
      <c r="F251" s="1445"/>
      <c r="G251" s="1437"/>
      <c r="H251" s="1438"/>
      <c r="I251" s="1439"/>
      <c r="J251" s="1437"/>
      <c r="K251" s="1438"/>
      <c r="L251" s="1439"/>
      <c r="M251" s="1440"/>
      <c r="N251" s="1437"/>
      <c r="O251" s="1441"/>
      <c r="P251" s="1441"/>
    </row>
    <row r="252" spans="2:16" x14ac:dyDescent="0.25">
      <c r="B252" s="1411" t="s">
        <v>416</v>
      </c>
      <c r="C252" s="1412" t="s">
        <v>609</v>
      </c>
      <c r="D252" s="1413"/>
      <c r="E252" s="1424"/>
      <c r="F252" s="1425"/>
      <c r="G252" s="1387">
        <f t="shared" ref="G252:P252" si="74">SUM(G253:G255)</f>
        <v>0</v>
      </c>
      <c r="H252" s="1388">
        <f t="shared" si="74"/>
        <v>0</v>
      </c>
      <c r="I252" s="1389">
        <f t="shared" si="74"/>
        <v>0</v>
      </c>
      <c r="J252" s="1387">
        <f t="shared" si="74"/>
        <v>0</v>
      </c>
      <c r="K252" s="1388">
        <f t="shared" si="74"/>
        <v>0</v>
      </c>
      <c r="L252" s="1389">
        <f t="shared" si="74"/>
        <v>0</v>
      </c>
      <c r="M252" s="1390">
        <f t="shared" si="74"/>
        <v>0</v>
      </c>
      <c r="N252" s="1387">
        <f t="shared" si="74"/>
        <v>0</v>
      </c>
      <c r="O252" s="1391">
        <f t="shared" si="74"/>
        <v>0</v>
      </c>
      <c r="P252" s="1391">
        <f t="shared" si="74"/>
        <v>0</v>
      </c>
    </row>
    <row r="253" spans="2:16" x14ac:dyDescent="0.25">
      <c r="B253" s="1392"/>
      <c r="C253" s="1393" t="s">
        <v>1363</v>
      </c>
      <c r="D253" s="1394"/>
      <c r="E253" s="1451"/>
      <c r="F253" s="1452"/>
      <c r="G253" s="1453"/>
      <c r="H253" s="1454"/>
      <c r="I253" s="1455"/>
      <c r="J253" s="1453"/>
      <c r="K253" s="1454"/>
      <c r="L253" s="1455"/>
      <c r="M253" s="1456"/>
      <c r="N253" s="1453"/>
      <c r="O253" s="1457"/>
      <c r="P253" s="1457"/>
    </row>
    <row r="254" spans="2:16" x14ac:dyDescent="0.25">
      <c r="B254" s="1392"/>
      <c r="C254" s="1393" t="s">
        <v>1363</v>
      </c>
      <c r="D254" s="1394"/>
      <c r="E254" s="1451"/>
      <c r="F254" s="1452"/>
      <c r="G254" s="1453"/>
      <c r="H254" s="1454"/>
      <c r="I254" s="1455"/>
      <c r="J254" s="1453"/>
      <c r="K254" s="1454"/>
      <c r="L254" s="1455"/>
      <c r="M254" s="1456"/>
      <c r="N254" s="1453"/>
      <c r="O254" s="1457"/>
      <c r="P254" s="1457"/>
    </row>
    <row r="255" spans="2:16" x14ac:dyDescent="0.25">
      <c r="B255" s="1458"/>
      <c r="C255" s="1459" t="s">
        <v>1363</v>
      </c>
      <c r="D255" s="1460"/>
      <c r="E255" s="1461"/>
      <c r="F255" s="1462"/>
      <c r="G255" s="1463"/>
      <c r="H255" s="1464"/>
      <c r="I255" s="1465"/>
      <c r="J255" s="1463"/>
      <c r="K255" s="1464"/>
      <c r="L255" s="1465"/>
      <c r="M255" s="1466"/>
      <c r="N255" s="1463"/>
      <c r="O255" s="1467"/>
      <c r="P255" s="1467"/>
    </row>
    <row r="257" spans="2:15" x14ac:dyDescent="0.25">
      <c r="B257" s="1504" t="s">
        <v>1364</v>
      </c>
      <c r="C257" s="1504"/>
      <c r="D257" s="1504"/>
      <c r="E257" s="1504"/>
      <c r="F257" s="1504"/>
      <c r="G257" s="1504"/>
      <c r="H257" s="1504"/>
      <c r="I257" s="1504"/>
      <c r="J257" s="1504"/>
      <c r="K257" s="1504"/>
      <c r="L257" s="1504"/>
      <c r="M257" s="1505"/>
      <c r="N257" s="1505"/>
      <c r="O257" s="1505"/>
    </row>
    <row r="258" spans="2:15" ht="39" customHeight="1" x14ac:dyDescent="0.25">
      <c r="B258" s="1504"/>
      <c r="C258" s="1504"/>
      <c r="D258" s="1504"/>
      <c r="E258" s="1504"/>
      <c r="F258" s="1504"/>
      <c r="G258" s="1504"/>
      <c r="H258" s="1504"/>
      <c r="I258" s="1504"/>
      <c r="J258" s="1504"/>
      <c r="K258" s="1504"/>
      <c r="L258" s="1504"/>
      <c r="M258" s="1505"/>
      <c r="N258" s="1505"/>
      <c r="O258" s="1505"/>
    </row>
    <row r="259" spans="2:15" ht="72" customHeight="1" x14ac:dyDescent="0.25">
      <c r="B259" s="1506" t="s">
        <v>1365</v>
      </c>
      <c r="C259" s="1505"/>
      <c r="D259" s="1505"/>
      <c r="E259" s="1505"/>
      <c r="F259" s="1505"/>
      <c r="G259" s="1505"/>
      <c r="H259" s="1505"/>
      <c r="I259" s="1505"/>
      <c r="J259" s="1505"/>
      <c r="K259" s="1505"/>
      <c r="L259" s="1505"/>
      <c r="M259" s="1505"/>
      <c r="N259" s="1505"/>
      <c r="O259" s="1505"/>
    </row>
  </sheetData>
  <sheetProtection password="F757" sheet="1" objects="1" scenarios="1"/>
  <mergeCells count="3">
    <mergeCell ref="B8:P8"/>
    <mergeCell ref="B257:O258"/>
    <mergeCell ref="B259:O25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13</vt:i4>
      </vt:variant>
      <vt:variant>
        <vt:lpstr>Įvardytieji diapazonai</vt:lpstr>
      </vt:variant>
      <vt:variant>
        <vt:i4>31002</vt:i4>
      </vt:variant>
    </vt:vector>
  </HeadingPairs>
  <TitlesOfParts>
    <vt:vector size="31015" baseType="lpstr">
      <vt:lpstr>Forma 1</vt:lpstr>
      <vt:lpstr>Forma 2</vt:lpstr>
      <vt:lpstr>Forma 3</vt:lpstr>
      <vt:lpstr>Forma 4</vt:lpstr>
      <vt:lpstr>Forma 5</vt:lpstr>
      <vt:lpstr>Forma 6</vt:lpstr>
      <vt:lpstr>Forma 7</vt:lpstr>
      <vt:lpstr>Forma 8</vt:lpstr>
      <vt:lpstr>Forma 9</vt:lpstr>
      <vt:lpstr>Forma 10</vt:lpstr>
      <vt:lpstr>Forma 11</vt:lpstr>
      <vt:lpstr>Forma 12</vt:lpstr>
      <vt:lpstr>Forma 13</vt:lpstr>
      <vt:lpstr>'Forma 1'!VAS070_D_Apskaitospriet1</vt:lpstr>
      <vt:lpstr>VAS070_D_Apskaitospriet1</vt:lpstr>
      <vt:lpstr>'Forma 1'!VAS070_D_Atsiskaitomiej1</vt:lpstr>
      <vt:lpstr>VAS070_D_Atsiskaitomiej1</vt:lpstr>
      <vt:lpstr>'Forma 1'!VAS070_D_Irankiaimatavi1</vt:lpstr>
      <vt:lpstr>VAS070_D_Irankiaimatavi1</vt:lpstr>
      <vt:lpstr>'Forma 1'!VAS070_D_Keliaiaikstele1</vt:lpstr>
      <vt:lpstr>VAS070_D_Keliaiaikstele1</vt:lpstr>
      <vt:lpstr>'Forma 1'!VAS070_D_Kitasnemateria1</vt:lpstr>
      <vt:lpstr>VAS070_D_Kitasnemateria1</vt:lpstr>
      <vt:lpstr>'Forma 1'!VAS070_D_Kitigeriamojov1</vt:lpstr>
      <vt:lpstr>VAS070_D_Kitigeriamojov1</vt:lpstr>
      <vt:lpstr>'Forma 1'!VAS070_D_Kitiirenginiai1</vt:lpstr>
      <vt:lpstr>VAS070_D_Kitiirenginiai1</vt:lpstr>
      <vt:lpstr>'Forma 1'!VAS070_D_Kitiirenginiai2</vt:lpstr>
      <vt:lpstr>VAS070_D_Kitiirenginiai2</vt:lpstr>
      <vt:lpstr>'Forma 1'!VAS070_D_Kitostransport1</vt:lpstr>
      <vt:lpstr>VAS070_D_Kitostransport1</vt:lpstr>
      <vt:lpstr>'Forma 1'!VAS070_D_Kompiuteriaiko1</vt:lpstr>
      <vt:lpstr>VAS070_D_Kompiuteriaiko1</vt:lpstr>
      <vt:lpstr>'Forma 1'!VAS070_D_LaikotarpisMetais</vt:lpstr>
      <vt:lpstr>VAS070_D_LaikotarpisMetais</vt:lpstr>
      <vt:lpstr>'Forma 1'!VAS070_D_Lengviejiautom1</vt:lpstr>
      <vt:lpstr>VAS070_D_Lengviejiautom1</vt:lpstr>
      <vt:lpstr>'Forma 1'!VAS070_D_Masinosiriranga1</vt:lpstr>
      <vt:lpstr>VAS070_D_Masinosiriranga1</vt:lpstr>
      <vt:lpstr>'Forma 1'!VAS070_D_Nematerialusis1</vt:lpstr>
      <vt:lpstr>VAS070_D_Nematerialusis1</vt:lpstr>
      <vt:lpstr>'Forma 1'!VAS070_D_Nuotekuirdumbl1</vt:lpstr>
      <vt:lpstr>VAS070_D_Nuotekuirdumbl1</vt:lpstr>
      <vt:lpstr>'Forma 1'!VAS070_D_Pastataiadmini1</vt:lpstr>
      <vt:lpstr>VAS070_D_Pastataiadmini1</vt:lpstr>
      <vt:lpstr>'Forma 1'!VAS070_D_Pastataiirstat1</vt:lpstr>
      <vt:lpstr>VAS070_D_Pastataiirstat1</vt:lpstr>
      <vt:lpstr>'Forma 1'!VAS070_D_Saulessviesose1</vt:lpstr>
      <vt:lpstr>VAS070_D_Saulessviesose1</vt:lpstr>
      <vt:lpstr>'Forma 1'!VAS070_D_Silumosatsiska1</vt:lpstr>
      <vt:lpstr>VAS070_D_Silumosatsiska1</vt:lpstr>
      <vt:lpstr>'Forma 1'!VAS070_D_Silumosirkarst1</vt:lpstr>
      <vt:lpstr>VAS070_D_Silumosirkarst1</vt:lpstr>
      <vt:lpstr>'Forma 1'!VAS070_D_Specprogramine1</vt:lpstr>
      <vt:lpstr>VAS070_D_Specprogramine1</vt:lpstr>
      <vt:lpstr>'Forma 1'!VAS070_D_Standartinepro1</vt:lpstr>
      <vt:lpstr>VAS070_D_Standartinepro1</vt:lpstr>
      <vt:lpstr>'Forma 1'!VAS070_D_Transportoprie1</vt:lpstr>
      <vt:lpstr>VAS070_D_Transportoprie1</vt:lpstr>
      <vt:lpstr>'Forma 1'!VAS070_D_Vamzdynai1</vt:lpstr>
      <vt:lpstr>VAS070_D_Vamzdynai1</vt:lpstr>
      <vt:lpstr>'Forma 1'!VAS070_D_Vandenssiurbli1</vt:lpstr>
      <vt:lpstr>VAS070_D_Vandenssiurbli1</vt:lpstr>
      <vt:lpstr>'Forma 1'!VAS070_F_Apskaitospriet1LaikotarpisMetais</vt:lpstr>
      <vt:lpstr>VAS070_F_Apskaitospriet1LaikotarpisMetais</vt:lpstr>
      <vt:lpstr>'Forma 1'!VAS070_F_Atsiskaitomiej1LaikotarpisMetais</vt:lpstr>
      <vt:lpstr>VAS070_F_Atsiskaitomiej1LaikotarpisMetais</vt:lpstr>
      <vt:lpstr>'Forma 1'!VAS070_F_Irankiaimatavi1LaikotarpisMetais</vt:lpstr>
      <vt:lpstr>VAS070_F_Irankiaimatavi1LaikotarpisMetais</vt:lpstr>
      <vt:lpstr>'Forma 1'!VAS070_F_Keliaiaikstele1LaikotarpisMetais</vt:lpstr>
      <vt:lpstr>VAS070_F_Keliaiaikstele1LaikotarpisMetais</vt:lpstr>
      <vt:lpstr>'Forma 1'!VAS070_F_Kitasnemateria1LaikotarpisMetais</vt:lpstr>
      <vt:lpstr>VAS070_F_Kitasnemateria1LaikotarpisMetais</vt:lpstr>
      <vt:lpstr>'Forma 1'!VAS070_F_Kitigeriamojov1LaikotarpisMetais</vt:lpstr>
      <vt:lpstr>VAS070_F_Kitigeriamojov1LaikotarpisMetais</vt:lpstr>
      <vt:lpstr>'Forma 1'!VAS070_F_Kitiirenginiai1LaikotarpisMetais</vt:lpstr>
      <vt:lpstr>VAS070_F_Kitiirenginiai1LaikotarpisMetais</vt:lpstr>
      <vt:lpstr>'Forma 1'!VAS070_F_Kitiirenginiai2LaikotarpisMetais</vt:lpstr>
      <vt:lpstr>VAS070_F_Kitiirenginiai2LaikotarpisMetais</vt:lpstr>
      <vt:lpstr>'Forma 1'!VAS070_F_Kitostransport1LaikotarpisMetais</vt:lpstr>
      <vt:lpstr>VAS070_F_Kitostransport1LaikotarpisMetais</vt:lpstr>
      <vt:lpstr>'Forma 1'!VAS070_F_Kompiuteriaiko1LaikotarpisMetais</vt:lpstr>
      <vt:lpstr>VAS070_F_Kompiuteriaiko1LaikotarpisMetais</vt:lpstr>
      <vt:lpstr>'Forma 1'!VAS070_F_Lengviejiautom1LaikotarpisMetais</vt:lpstr>
      <vt:lpstr>VAS070_F_Lengviejiautom1LaikotarpisMetais</vt:lpstr>
      <vt:lpstr>'Forma 1'!VAS070_F_Masinosiriranga1LaikotarpisMetais</vt:lpstr>
      <vt:lpstr>VAS070_F_Masinosiriranga1LaikotarpisMetais</vt:lpstr>
      <vt:lpstr>'Forma 1'!VAS070_F_Nematerialusis1LaikotarpisMetais</vt:lpstr>
      <vt:lpstr>VAS070_F_Nematerialusis1LaikotarpisMetais</vt:lpstr>
      <vt:lpstr>'Forma 1'!VAS070_F_Nuotekuirdumbl1LaikotarpisMetais</vt:lpstr>
      <vt:lpstr>VAS070_F_Nuotekuirdumbl1LaikotarpisMetais</vt:lpstr>
      <vt:lpstr>'Forma 1'!VAS070_F_Pastataiadmini1LaikotarpisMetais</vt:lpstr>
      <vt:lpstr>VAS070_F_Pastataiadmini1LaikotarpisMetais</vt:lpstr>
      <vt:lpstr>'Forma 1'!VAS070_F_Pastataiirstat1LaikotarpisMetais</vt:lpstr>
      <vt:lpstr>VAS070_F_Pastataiirstat1LaikotarpisMetais</vt:lpstr>
      <vt:lpstr>'Forma 1'!VAS070_F_Saulessviesose1LaikotarpisMetais</vt:lpstr>
      <vt:lpstr>VAS070_F_Saulessviesose1LaikotarpisMetais</vt:lpstr>
      <vt:lpstr>'Forma 1'!VAS070_F_Silumosatsiska1LaikotarpisMetais</vt:lpstr>
      <vt:lpstr>VAS070_F_Silumosatsiska1LaikotarpisMetais</vt:lpstr>
      <vt:lpstr>'Forma 1'!VAS070_F_Silumosirkarst1LaikotarpisMetais</vt:lpstr>
      <vt:lpstr>VAS070_F_Silumosirkarst1LaikotarpisMetais</vt:lpstr>
      <vt:lpstr>'Forma 1'!VAS070_F_Specprogramine1LaikotarpisMetais</vt:lpstr>
      <vt:lpstr>VAS070_F_Specprogramine1LaikotarpisMetais</vt:lpstr>
      <vt:lpstr>'Forma 1'!VAS070_F_Standartinepro1LaikotarpisMetais</vt:lpstr>
      <vt:lpstr>VAS070_F_Standartinepro1LaikotarpisMetais</vt:lpstr>
      <vt:lpstr>'Forma 1'!VAS070_F_Transportoprie1LaikotarpisMetais</vt:lpstr>
      <vt:lpstr>VAS070_F_Transportoprie1LaikotarpisMetais</vt:lpstr>
      <vt:lpstr>'Forma 1'!VAS070_F_Vamzdynai1LaikotarpisMetais</vt:lpstr>
      <vt:lpstr>VAS070_F_Vamzdynai1LaikotarpisMetais</vt:lpstr>
      <vt:lpstr>'Forma 1'!VAS070_F_Vandenssiurbli1LaikotarpisMetais</vt:lpstr>
      <vt:lpstr>VAS070_F_Vandenssiurbli1LaikotarpisMetais</vt:lpstr>
      <vt:lpstr>'Forma 2'!VAS071_D_Nereikia1</vt:lpstr>
      <vt:lpstr>VAS071_D_Nereikia1</vt:lpstr>
      <vt:lpstr>'Forma 2'!VAS071_D_Priedasnetekog1</vt:lpstr>
      <vt:lpstr>VAS071_D_Priedasnetekog1</vt:lpstr>
      <vt:lpstr>'Forma 2'!VAS071_F_Priedasnetekog1Nereikia1</vt:lpstr>
      <vt:lpstr>VAS071_F_Priedasnetekog1Nereikia1</vt:lpstr>
      <vt:lpstr>'Forma 3'!VAS072_D_Apskaitosveikl1</vt:lpstr>
      <vt:lpstr>VAS072_D_Apskaitosveikl1</vt:lpstr>
      <vt:lpstr>'Forma 3'!VAS072_D_Apskaitosveikl2</vt:lpstr>
      <vt:lpstr>VAS072_D_Apskaitosveikl2</vt:lpstr>
      <vt:lpstr>'Forma 3'!VAS072_D_Apskaitosveikl3</vt:lpstr>
      <vt:lpstr>VAS072_D_Apskaitosveikl3</vt:lpstr>
      <vt:lpstr>'Forma 3'!VAS072_D_AtaskaitinisLaikotarpis</vt:lpstr>
      <vt:lpstr>VAS072_D_AtaskaitinisLaikotarpis</vt:lpstr>
      <vt:lpstr>'Forma 3'!VAS072_D_Beviltiskossko1</vt:lpstr>
      <vt:lpstr>VAS072_D_Beviltiskossko1</vt:lpstr>
      <vt:lpstr>'Forma 3'!VAS072_D_Elektrosenergi1</vt:lpstr>
      <vt:lpstr>VAS072_D_Elektrosenergi1</vt:lpstr>
      <vt:lpstr>'Forma 3'!VAS072_D_Elektrosenergi2</vt:lpstr>
      <vt:lpstr>VAS072_D_Elektrosenergi2</vt:lpstr>
      <vt:lpstr>'Forma 3'!VAS072_D_Garantiniamtie1</vt:lpstr>
      <vt:lpstr>VAS072_D_Garantiniamtie1</vt:lpstr>
      <vt:lpstr>'Forma 3'!VAS072_D_Geriamojovande1</vt:lpstr>
      <vt:lpstr>VAS072_D_Geriamojovande1</vt:lpstr>
      <vt:lpstr>'Forma 3'!VAS072_D_Geriamojovande10</vt:lpstr>
      <vt:lpstr>VAS072_D_Geriamojovande10</vt:lpstr>
      <vt:lpstr>'Forma 3'!VAS072_D_Geriamojovande2</vt:lpstr>
      <vt:lpstr>VAS072_D_Geriamojovande2</vt:lpstr>
      <vt:lpstr>'Forma 3'!VAS072_D_Geriamojovande3</vt:lpstr>
      <vt:lpstr>VAS072_D_Geriamojovande3</vt:lpstr>
      <vt:lpstr>'Forma 3'!VAS072_D_Geriamojovande5</vt:lpstr>
      <vt:lpstr>VAS072_D_Geriamojovande5</vt:lpstr>
      <vt:lpstr>'Forma 3'!VAS072_D_Geriamojovande6</vt:lpstr>
      <vt:lpstr>VAS072_D_Geriamojovande6</vt:lpstr>
      <vt:lpstr>'Forma 3'!VAS072_D_Geriamojovande7</vt:lpstr>
      <vt:lpstr>VAS072_D_Geriamojovande7</vt:lpstr>
      <vt:lpstr>'Forma 3'!VAS072_D_Geriamojovande8</vt:lpstr>
      <vt:lpstr>VAS072_D_Geriamojovande8</vt:lpstr>
      <vt:lpstr>'Forma 3'!VAS072_D_Geriamojovande9</vt:lpstr>
      <vt:lpstr>VAS072_D_Geriamojovande9</vt:lpstr>
      <vt:lpstr>'Forma 3'!VAS072_D_Grynasispelnas1</vt:lpstr>
      <vt:lpstr>VAS072_D_Grynasispelnas1</vt:lpstr>
      <vt:lpstr>'Forma 3'!VAS072_D_Gvtntilgalaiki1</vt:lpstr>
      <vt:lpstr>VAS072_D_Gvtntilgalaiki1</vt:lpstr>
      <vt:lpstr>'Forma 3'!VAS072_D_Gvtntilgalaiki2</vt:lpstr>
      <vt:lpstr>VAS072_D_Gvtntilgalaiki2</vt:lpstr>
      <vt:lpstr>'Forma 3'!VAS072_D_Gvtntilgalaiki3</vt:lpstr>
      <vt:lpstr>VAS072_D_Gvtntilgalaiki3</vt:lpstr>
      <vt:lpstr>'Forma 3'!VAS072_D_Gvtntilgalaiki4</vt:lpstr>
      <vt:lpstr>VAS072_D_Gvtntilgalaiki4</vt:lpstr>
      <vt:lpstr>'Forma 3'!VAS072_D_Gvtntilgalaiki5</vt:lpstr>
      <vt:lpstr>VAS072_D_Gvtntilgalaiki5</vt:lpstr>
      <vt:lpstr>'Forma 3'!VAS072_D_Gvtntilgalaiki7</vt:lpstr>
      <vt:lpstr>VAS072_D_Gvtntilgalaiki7</vt:lpstr>
      <vt:lpstr>'Forma 3'!VAS072_D_Gvtntilgalaiki8</vt:lpstr>
      <vt:lpstr>VAS072_D_Gvtntilgalaiki8</vt:lpstr>
      <vt:lpstr>'Forma 3'!VAS072_D_Ismokosivairio1</vt:lpstr>
      <vt:lpstr>VAS072_D_Ismokosivairio1</vt:lpstr>
      <vt:lpstr>'Forma 3'!VAS072_D_Kitosreguliuoj1</vt:lpstr>
      <vt:lpstr>VAS072_D_Kitosreguliuoj1</vt:lpstr>
      <vt:lpstr>'Forma 3'!VAS072_D_Kitosreguliuoj2</vt:lpstr>
      <vt:lpstr>VAS072_D_Kitosreguliuoj2</vt:lpstr>
      <vt:lpstr>'Forma 3'!VAS072_D_Kitosreguliuoj3</vt:lpstr>
      <vt:lpstr>VAS072_D_Kitosreguliuoj3</vt:lpstr>
      <vt:lpstr>'Forma 3'!VAS072_D_Kitosreguliuoj4</vt:lpstr>
      <vt:lpstr>VAS072_D_Kitosreguliuoj4</vt:lpstr>
      <vt:lpstr>'Forma 3'!VAS072_D_Kitosreguliuoj5</vt:lpstr>
      <vt:lpstr>VAS072_D_Kitosreguliuoj5</vt:lpstr>
      <vt:lpstr>'Forma 3'!VAS072_D_Kituveiklupaja1</vt:lpstr>
      <vt:lpstr>VAS072_D_Kituveiklupaja1</vt:lpstr>
      <vt:lpstr>'Forma 3'!VAS072_D_Kituveiklupeln1</vt:lpstr>
      <vt:lpstr>VAS072_D_Kituveiklupeln1</vt:lpstr>
      <vt:lpstr>'Forma 3'!VAS072_D_Kituveiklusana1</vt:lpstr>
      <vt:lpstr>VAS072_D_Kituveiklusana1</vt:lpstr>
      <vt:lpstr>'Forma 3'!VAS072_D_Komandiruociup1</vt:lpstr>
      <vt:lpstr>VAS072_D_Komandiruociup1</vt:lpstr>
      <vt:lpstr>'Forma 3'!VAS072_D_Mokymudalyvium1</vt:lpstr>
      <vt:lpstr>VAS072_D_Mokymudalyvium1</vt:lpstr>
      <vt:lpstr>'Forma 3'!VAS072_D_Narystesstojam1</vt:lpstr>
      <vt:lpstr>VAS072_D_Narystesstojam1</vt:lpstr>
      <vt:lpstr>'Forma 3'!VAS072_D_Nebaigtosstaty1</vt:lpstr>
      <vt:lpstr>VAS072_D_Nebaigtosstaty1</vt:lpstr>
      <vt:lpstr>'Forma 3'!VAS072_D_Nenaudojamolik1</vt:lpstr>
      <vt:lpstr>VAS072_D_Nenaudojamolik1</vt:lpstr>
      <vt:lpstr>'Forma 3'!VAS072_D_Nepaskirstomos1</vt:lpstr>
      <vt:lpstr>VAS072_D_Nepaskirstomos1</vt:lpstr>
      <vt:lpstr>'Forma 3'!VAS072_D_Nereguliuojamo1</vt:lpstr>
      <vt:lpstr>VAS072_D_Nereguliuojamo1</vt:lpstr>
      <vt:lpstr>'Forma 3'!VAS072_D_Nereguliuojamo2</vt:lpstr>
      <vt:lpstr>VAS072_D_Nereguliuojamo2</vt:lpstr>
      <vt:lpstr>'Forma 3'!VAS072_D_Nereguliuojamo3</vt:lpstr>
      <vt:lpstr>VAS072_D_Nereguliuojamo3</vt:lpstr>
      <vt:lpstr>'Forma 3'!VAS072_D_Nereguliuojamo4</vt:lpstr>
      <vt:lpstr>VAS072_D_Nereguliuojamo4</vt:lpstr>
      <vt:lpstr>'Forma 3'!VAS072_D_Nuotekudumblot1</vt:lpstr>
      <vt:lpstr>VAS072_D_Nuotekudumblot1</vt:lpstr>
      <vt:lpstr>'Forma 3'!VAS072_D_Nuotekudumblot2</vt:lpstr>
      <vt:lpstr>VAS072_D_Nuotekudumblot2</vt:lpstr>
      <vt:lpstr>'Forma 3'!VAS072_D_Nuotekudumblot3</vt:lpstr>
      <vt:lpstr>VAS072_D_Nuotekudumblot3</vt:lpstr>
      <vt:lpstr>'Forma 3'!VAS072_D_Nuotekudumblot4</vt:lpstr>
      <vt:lpstr>VAS072_D_Nuotekudumblot4</vt:lpstr>
      <vt:lpstr>'Forma 3'!VAS072_D_Nuotekusurinki1</vt:lpstr>
      <vt:lpstr>VAS072_D_Nuotekusurinki1</vt:lpstr>
      <vt:lpstr>'Forma 3'!VAS072_D_Nuotekusurinki2</vt:lpstr>
      <vt:lpstr>VAS072_D_Nuotekusurinki2</vt:lpstr>
      <vt:lpstr>'Forma 3'!VAS072_D_Nuotekusurinki3</vt:lpstr>
      <vt:lpstr>VAS072_D_Nuotekusurinki3</vt:lpstr>
      <vt:lpstr>'Forma 3'!VAS072_D_Nuotekusurinki4</vt:lpstr>
      <vt:lpstr>VAS072_D_Nuotekusurinki4</vt:lpstr>
      <vt:lpstr>'Forma 3'!VAS072_D_Nuotekutvarkym1</vt:lpstr>
      <vt:lpstr>VAS072_D_Nuotekutvarkym1</vt:lpstr>
      <vt:lpstr>'Forma 3'!VAS072_D_Nuotekutvarkym2</vt:lpstr>
      <vt:lpstr>VAS072_D_Nuotekutvarkym2</vt:lpstr>
      <vt:lpstr>'Forma 3'!VAS072_D_Nuotekutvarkym3</vt:lpstr>
      <vt:lpstr>VAS072_D_Nuotekutvarkym3</vt:lpstr>
      <vt:lpstr>'Forma 3'!VAS072_D_Nuotekutvarkym4</vt:lpstr>
      <vt:lpstr>VAS072_D_Nuotekutvarkym4</vt:lpstr>
      <vt:lpstr>'Forma 3'!VAS072_D_Nuotekuvalymop1</vt:lpstr>
      <vt:lpstr>VAS072_D_Nuotekuvalymop1</vt:lpstr>
      <vt:lpstr>'Forma 3'!VAS072_D_Nuotekuvalymop2</vt:lpstr>
      <vt:lpstr>VAS072_D_Nuotekuvalymop2</vt:lpstr>
      <vt:lpstr>'Forma 3'!VAS072_D_Nuotekuvalymop3</vt:lpstr>
      <vt:lpstr>VAS072_D_Nuotekuvalymop3</vt:lpstr>
      <vt:lpstr>'Forma 3'!VAS072_D_Nuotekuvalymos1</vt:lpstr>
      <vt:lpstr>VAS072_D_Nuotekuvalymos1</vt:lpstr>
      <vt:lpstr>'Forma 3'!VAS072_D_Nurasytoisanau1</vt:lpstr>
      <vt:lpstr>VAS072_D_Nurasytoisanau1</vt:lpstr>
      <vt:lpstr>'Forma 3'!VAS072_D_Nusidevejimoam1</vt:lpstr>
      <vt:lpstr>VAS072_D_Nusidevejimoam1</vt:lpstr>
      <vt:lpstr>'Forma 3'!VAS072_D_Nusidevejimoam2</vt:lpstr>
      <vt:lpstr>VAS072_D_Nusidevejimoam2</vt:lpstr>
      <vt:lpstr>'Forma 3'!VAS072_D_Nusidevejimoam3</vt:lpstr>
      <vt:lpstr>VAS072_D_Nusidevejimoam3</vt:lpstr>
      <vt:lpstr>'Forma 3'!VAS072_D_Nusidevejimoam4</vt:lpstr>
      <vt:lpstr>VAS072_D_Nusidevejimoam4</vt:lpstr>
      <vt:lpstr>'Forma 3'!VAS072_D_Nusidevejimoam5</vt:lpstr>
      <vt:lpstr>VAS072_D_Nusidevejimoam5</vt:lpstr>
      <vt:lpstr>'Forma 3'!VAS072_D_Nusidevejimoam6</vt:lpstr>
      <vt:lpstr>VAS072_D_Nusidevejimoam6</vt:lpstr>
      <vt:lpstr>'Forma 3'!VAS072_D_Pagautenetekim1</vt:lpstr>
      <vt:lpstr>VAS072_D_Pagautenetekim1</vt:lpstr>
      <vt:lpstr>'Forma 3'!VAS072_D_Pajamos1</vt:lpstr>
      <vt:lpstr>VAS072_D_Pajamos1</vt:lpstr>
      <vt:lpstr>'Forma 3'!VAS072_D_Pajamosuzbuiti1</vt:lpstr>
      <vt:lpstr>VAS072_D_Pajamosuzbuiti1</vt:lpstr>
      <vt:lpstr>'Forma 3'!VAS072_D_Pajamosuzbuiti2</vt:lpstr>
      <vt:lpstr>VAS072_D_Pajamosuzbuiti2</vt:lpstr>
      <vt:lpstr>'Forma 3'!VAS072_D_Pajamosuzdumbl1</vt:lpstr>
      <vt:lpstr>VAS072_D_Pajamosuzdumbl1</vt:lpstr>
      <vt:lpstr>'Forma 3'!VAS072_D_Pajamosuzkitub1</vt:lpstr>
      <vt:lpstr>VAS072_D_Pajamosuzkitub1</vt:lpstr>
      <vt:lpstr>'Forma 3'!VAS072_D_Pajamosuzpadid1</vt:lpstr>
      <vt:lpstr>VAS072_D_Pajamosuzpadid1</vt:lpstr>
      <vt:lpstr>'Forma 3'!VAS072_D_Pajamosuzpavir2</vt:lpstr>
      <vt:lpstr>VAS072_D_Pajamosuzpavir2</vt:lpstr>
      <vt:lpstr>'Forma 3'!VAS072_D_Pajamosuzpavir3</vt:lpstr>
      <vt:lpstr>VAS072_D_Pajamosuzpavir3</vt:lpstr>
      <vt:lpstr>'Forma 3'!VAS072_D_Pajamosuzpavir4</vt:lpstr>
      <vt:lpstr>VAS072_D_Pajamosuzpavir4</vt:lpstr>
      <vt:lpstr>'Forma 3'!VAS072_D_Pajamosuzpavir5</vt:lpstr>
      <vt:lpstr>VAS072_D_Pajamosuzpavir5</vt:lpstr>
      <vt:lpstr>'Forma 3'!VAS072_D_Paramalabdarav1</vt:lpstr>
      <vt:lpstr>VAS072_D_Paramalabdarav1</vt:lpstr>
      <vt:lpstr>'Forma 3'!VAS072_D_Paskirstomosio1</vt:lpstr>
      <vt:lpstr>VAS072_D_Paskirstomosio1</vt:lpstr>
      <vt:lpstr>'Forma 3'!VAS072_D_Patirtospaluka1</vt:lpstr>
      <vt:lpstr>VAS072_D_Patirtospaluka1</vt:lpstr>
      <vt:lpstr>'Forma 3'!VAS072_D_Pavirsiniunuot1</vt:lpstr>
      <vt:lpstr>VAS072_D_Pavirsiniunuot1</vt:lpstr>
      <vt:lpstr>'Forma 3'!VAS072_D_Pavirsiniunuot2</vt:lpstr>
      <vt:lpstr>VAS072_D_Pavirsiniunuot2</vt:lpstr>
      <vt:lpstr>'Forma 3'!VAS072_D_Pavirsiniunuot3</vt:lpstr>
      <vt:lpstr>VAS072_D_Pavirsiniunuot3</vt:lpstr>
      <vt:lpstr>'Forma 3'!VAS072_D_Pavirsiniunuot4</vt:lpstr>
      <vt:lpstr>VAS072_D_Pavirsiniunuot4</vt:lpstr>
      <vt:lpstr>'Forma 3'!VAS072_D_Pelnasnuostoli1</vt:lpstr>
      <vt:lpstr>VAS072_D_Pelnasnuostoli1</vt:lpstr>
      <vt:lpstr>'Forma 3'!VAS072_D_Pelnomokestis1</vt:lpstr>
      <vt:lpstr>VAS072_D_Pelnomokestis1</vt:lpstr>
      <vt:lpstr>'Forma 3'!VAS072_D_Praeituataskai1</vt:lpstr>
      <vt:lpstr>VAS072_D_Praeituataskai1</vt:lpstr>
      <vt:lpstr>'Forma 3'!VAS072_D_Reprezentacijo1</vt:lpstr>
      <vt:lpstr>VAS072_D_Reprezentacijo1</vt:lpstr>
      <vt:lpstr>'Forma 3'!VAS072_D_Sanaudossusiju1</vt:lpstr>
      <vt:lpstr>VAS072_D_Sanaudossusiju1</vt:lpstr>
      <vt:lpstr>'Forma 3'!VAS072_D_Tantjemuismoko1</vt:lpstr>
      <vt:lpstr>VAS072_D_Tantjemuismoko1</vt:lpstr>
      <vt:lpstr>'Forma 3'!VAS072_F_Apskaitosveikl1AtaskaitinisLaikotarpis</vt:lpstr>
      <vt:lpstr>VAS072_F_Apskaitosveikl1AtaskaitinisLaikotarpis</vt:lpstr>
      <vt:lpstr>'Forma 3'!VAS072_F_Apskaitosveikl2AtaskaitinisLaikotarpis</vt:lpstr>
      <vt:lpstr>VAS072_F_Apskaitosveikl2AtaskaitinisLaikotarpis</vt:lpstr>
      <vt:lpstr>'Forma 3'!VAS072_F_Apskaitosveikl3AtaskaitinisLaikotarpis</vt:lpstr>
      <vt:lpstr>VAS072_F_Apskaitosveikl3AtaskaitinisLaikotarpis</vt:lpstr>
      <vt:lpstr>'Forma 3'!VAS072_F_Beviltiskossko1AtaskaitinisLaikotarpis</vt:lpstr>
      <vt:lpstr>VAS072_F_Beviltiskossko1AtaskaitinisLaikotarpis</vt:lpstr>
      <vt:lpstr>'Forma 3'!VAS072_F_Elektrosenergi1AtaskaitinisLaikotarpis</vt:lpstr>
      <vt:lpstr>VAS072_F_Elektrosenergi1AtaskaitinisLaikotarpis</vt:lpstr>
      <vt:lpstr>'Forma 3'!VAS072_F_Elektrosenergi2AtaskaitinisLaikotarpis</vt:lpstr>
      <vt:lpstr>VAS072_F_Elektrosenergi2AtaskaitinisLaikotarpis</vt:lpstr>
      <vt:lpstr>'Forma 3'!VAS072_F_Garantiniamtie1AtaskaitinisLaikotarpis</vt:lpstr>
      <vt:lpstr>VAS072_F_Garantiniamtie1AtaskaitinisLaikotarpis</vt:lpstr>
      <vt:lpstr>'Forma 3'!VAS072_F_Geriamojovande10AtaskaitinisLaikotarpis</vt:lpstr>
      <vt:lpstr>VAS072_F_Geriamojovande10AtaskaitinisLaikotarpis</vt:lpstr>
      <vt:lpstr>'Forma 3'!VAS072_F_Geriamojovande1AtaskaitinisLaikotarpis</vt:lpstr>
      <vt:lpstr>VAS072_F_Geriamojovande1AtaskaitinisLaikotarpis</vt:lpstr>
      <vt:lpstr>'Forma 3'!VAS072_F_Geriamojovande2AtaskaitinisLaikotarpis</vt:lpstr>
      <vt:lpstr>VAS072_F_Geriamojovande2AtaskaitinisLaikotarpis</vt:lpstr>
      <vt:lpstr>'Forma 3'!VAS072_F_Geriamojovande3AtaskaitinisLaikotarpis</vt:lpstr>
      <vt:lpstr>VAS072_F_Geriamojovande3AtaskaitinisLaikotarpis</vt:lpstr>
      <vt:lpstr>'Forma 3'!VAS072_F_Geriamojovande5AtaskaitinisLaikotarpis</vt:lpstr>
      <vt:lpstr>VAS072_F_Geriamojovande5AtaskaitinisLaikotarpis</vt:lpstr>
      <vt:lpstr>'Forma 3'!VAS072_F_Geriamojovande6AtaskaitinisLaikotarpis</vt:lpstr>
      <vt:lpstr>VAS072_F_Geriamojovande6AtaskaitinisLaikotarpis</vt:lpstr>
      <vt:lpstr>'Forma 3'!VAS072_F_Geriamojovande7AtaskaitinisLaikotarpis</vt:lpstr>
      <vt:lpstr>VAS072_F_Geriamojovande7AtaskaitinisLaikotarpis</vt:lpstr>
      <vt:lpstr>'Forma 3'!VAS072_F_Geriamojovande8AtaskaitinisLaikotarpis</vt:lpstr>
      <vt:lpstr>VAS072_F_Geriamojovande8AtaskaitinisLaikotarpis</vt:lpstr>
      <vt:lpstr>'Forma 3'!VAS072_F_Geriamojovande9AtaskaitinisLaikotarpis</vt:lpstr>
      <vt:lpstr>VAS072_F_Geriamojovande9AtaskaitinisLaikotarpis</vt:lpstr>
      <vt:lpstr>'Forma 3'!VAS072_F_Grynasispelnas1AtaskaitinisLaikotarpis</vt:lpstr>
      <vt:lpstr>VAS072_F_Grynasispelnas1AtaskaitinisLaikotarpis</vt:lpstr>
      <vt:lpstr>'Forma 3'!VAS072_F_Gvtntilgalaiki1AtaskaitinisLaikotarpis</vt:lpstr>
      <vt:lpstr>VAS072_F_Gvtntilgalaiki1AtaskaitinisLaikotarpis</vt:lpstr>
      <vt:lpstr>'Forma 3'!VAS072_F_Gvtntilgalaiki2AtaskaitinisLaikotarpis</vt:lpstr>
      <vt:lpstr>VAS072_F_Gvtntilgalaiki2AtaskaitinisLaikotarpis</vt:lpstr>
      <vt:lpstr>'Forma 3'!VAS072_F_Gvtntilgalaiki3AtaskaitinisLaikotarpis</vt:lpstr>
      <vt:lpstr>VAS072_F_Gvtntilgalaiki3AtaskaitinisLaikotarpis</vt:lpstr>
      <vt:lpstr>'Forma 3'!VAS072_F_Gvtntilgalaiki4AtaskaitinisLaikotarpis</vt:lpstr>
      <vt:lpstr>VAS072_F_Gvtntilgalaiki4AtaskaitinisLaikotarpis</vt:lpstr>
      <vt:lpstr>'Forma 3'!VAS072_F_Gvtntilgalaiki5AtaskaitinisLaikotarpis</vt:lpstr>
      <vt:lpstr>VAS072_F_Gvtntilgalaiki5AtaskaitinisLaikotarpis</vt:lpstr>
      <vt:lpstr>'Forma 3'!VAS072_F_Gvtntilgalaiki7AtaskaitinisLaikotarpis</vt:lpstr>
      <vt:lpstr>VAS072_F_Gvtntilgalaiki7AtaskaitinisLaikotarpis</vt:lpstr>
      <vt:lpstr>'Forma 3'!VAS072_F_Gvtntilgalaiki8AtaskaitinisLaikotarpis</vt:lpstr>
      <vt:lpstr>VAS072_F_Gvtntilgalaiki8AtaskaitinisLaikotarpis</vt:lpstr>
      <vt:lpstr>'Forma 3'!VAS072_F_Ismokosivairio1AtaskaitinisLaikotarpis</vt:lpstr>
      <vt:lpstr>VAS072_F_Ismokosivairio1AtaskaitinisLaikotarpis</vt:lpstr>
      <vt:lpstr>'Forma 3'!VAS072_F_Kitosreguliuoj1AtaskaitinisLaikotarpis</vt:lpstr>
      <vt:lpstr>VAS072_F_Kitosreguliuoj1AtaskaitinisLaikotarpis</vt:lpstr>
      <vt:lpstr>'Forma 3'!VAS072_F_Kitosreguliuoj2AtaskaitinisLaikotarpis</vt:lpstr>
      <vt:lpstr>VAS072_F_Kitosreguliuoj2AtaskaitinisLaikotarpis</vt:lpstr>
      <vt:lpstr>'Forma 3'!VAS072_F_Kitosreguliuoj3AtaskaitinisLaikotarpis</vt:lpstr>
      <vt:lpstr>VAS072_F_Kitosreguliuoj3AtaskaitinisLaikotarpis</vt:lpstr>
      <vt:lpstr>'Forma 3'!VAS072_F_Kitosreguliuoj4AtaskaitinisLaikotarpis</vt:lpstr>
      <vt:lpstr>VAS072_F_Kitosreguliuoj4AtaskaitinisLaikotarpis</vt:lpstr>
      <vt:lpstr>'Forma 3'!VAS072_F_Kitosreguliuoj5AtaskaitinisLaikotarpis</vt:lpstr>
      <vt:lpstr>VAS072_F_Kitosreguliuoj5AtaskaitinisLaikotarpis</vt:lpstr>
      <vt:lpstr>'Forma 3'!VAS072_F_Kituveiklupaja1AtaskaitinisLaikotarpis</vt:lpstr>
      <vt:lpstr>VAS072_F_Kituveiklupaja1AtaskaitinisLaikotarpis</vt:lpstr>
      <vt:lpstr>'Forma 3'!VAS072_F_Kituveiklupeln1AtaskaitinisLaikotarpis</vt:lpstr>
      <vt:lpstr>VAS072_F_Kituveiklupeln1AtaskaitinisLaikotarpis</vt:lpstr>
      <vt:lpstr>'Forma 3'!VAS072_F_Kituveiklusana1AtaskaitinisLaikotarpis</vt:lpstr>
      <vt:lpstr>VAS072_F_Kituveiklusana1AtaskaitinisLaikotarpis</vt:lpstr>
      <vt:lpstr>'Forma 3'!VAS072_F_Komandiruociup1AtaskaitinisLaikotarpis</vt:lpstr>
      <vt:lpstr>VAS072_F_Komandiruociup1AtaskaitinisLaikotarpis</vt:lpstr>
      <vt:lpstr>'Forma 3'!VAS072_F_Mokymudalyvium1AtaskaitinisLaikotarpis</vt:lpstr>
      <vt:lpstr>VAS072_F_Mokymudalyvium1AtaskaitinisLaikotarpis</vt:lpstr>
      <vt:lpstr>'Forma 3'!VAS072_F_Narystesstojam1AtaskaitinisLaikotarpis</vt:lpstr>
      <vt:lpstr>VAS072_F_Narystesstojam1AtaskaitinisLaikotarpis</vt:lpstr>
      <vt:lpstr>'Forma 3'!VAS072_F_Nebaigtosstaty1AtaskaitinisLaikotarpis</vt:lpstr>
      <vt:lpstr>VAS072_F_Nebaigtosstaty1AtaskaitinisLaikotarpis</vt:lpstr>
      <vt:lpstr>'Forma 3'!VAS072_F_Nenaudojamolik1AtaskaitinisLaikotarpis</vt:lpstr>
      <vt:lpstr>VAS072_F_Nenaudojamolik1AtaskaitinisLaikotarpis</vt:lpstr>
      <vt:lpstr>'Forma 3'!VAS072_F_Nepaskirstomos1AtaskaitinisLaikotarpis</vt:lpstr>
      <vt:lpstr>VAS072_F_Nepaskirstomos1AtaskaitinisLaikotarpis</vt:lpstr>
      <vt:lpstr>'Forma 3'!VAS072_F_Nereguliuojamo1AtaskaitinisLaikotarpis</vt:lpstr>
      <vt:lpstr>VAS072_F_Nereguliuojamo1AtaskaitinisLaikotarpis</vt:lpstr>
      <vt:lpstr>'Forma 3'!VAS072_F_Nereguliuojamo2AtaskaitinisLaikotarpis</vt:lpstr>
      <vt:lpstr>VAS072_F_Nereguliuojamo2AtaskaitinisLaikotarpis</vt:lpstr>
      <vt:lpstr>'Forma 3'!VAS072_F_Nereguliuojamo3AtaskaitinisLaikotarpis</vt:lpstr>
      <vt:lpstr>VAS072_F_Nereguliuojamo3AtaskaitinisLaikotarpis</vt:lpstr>
      <vt:lpstr>'Forma 3'!VAS072_F_Nereguliuojamo4AtaskaitinisLaikotarpis</vt:lpstr>
      <vt:lpstr>VAS072_F_Nereguliuojamo4AtaskaitinisLaikotarpis</vt:lpstr>
      <vt:lpstr>'Forma 3'!VAS072_F_Nuotekudumblot1AtaskaitinisLaikotarpis</vt:lpstr>
      <vt:lpstr>VAS072_F_Nuotekudumblot1AtaskaitinisLaikotarpis</vt:lpstr>
      <vt:lpstr>'Forma 3'!VAS072_F_Nuotekudumblot2AtaskaitinisLaikotarpis</vt:lpstr>
      <vt:lpstr>VAS072_F_Nuotekudumblot2AtaskaitinisLaikotarpis</vt:lpstr>
      <vt:lpstr>'Forma 3'!VAS072_F_Nuotekudumblot3AtaskaitinisLaikotarpis</vt:lpstr>
      <vt:lpstr>VAS072_F_Nuotekudumblot3AtaskaitinisLaikotarpis</vt:lpstr>
      <vt:lpstr>'Forma 3'!VAS072_F_Nuotekudumblot4AtaskaitinisLaikotarpis</vt:lpstr>
      <vt:lpstr>VAS072_F_Nuotekudumblot4AtaskaitinisLaikotarpis</vt:lpstr>
      <vt:lpstr>'Forma 3'!VAS072_F_Nuotekusurinki1AtaskaitinisLaikotarpis</vt:lpstr>
      <vt:lpstr>VAS072_F_Nuotekusurinki1AtaskaitinisLaikotarpis</vt:lpstr>
      <vt:lpstr>'Forma 3'!VAS072_F_Nuotekusurinki2AtaskaitinisLaikotarpis</vt:lpstr>
      <vt:lpstr>VAS072_F_Nuotekusurinki2AtaskaitinisLaikotarpis</vt:lpstr>
      <vt:lpstr>'Forma 3'!VAS072_F_Nuotekusurinki3AtaskaitinisLaikotarpis</vt:lpstr>
      <vt:lpstr>VAS072_F_Nuotekusurinki3AtaskaitinisLaikotarpis</vt:lpstr>
      <vt:lpstr>'Forma 3'!VAS072_F_Nuotekusurinki4AtaskaitinisLaikotarpis</vt:lpstr>
      <vt:lpstr>VAS072_F_Nuotekusurinki4AtaskaitinisLaikotarpis</vt:lpstr>
      <vt:lpstr>'Forma 3'!VAS072_F_Nuotekutvarkym1AtaskaitinisLaikotarpis</vt:lpstr>
      <vt:lpstr>VAS072_F_Nuotekutvarkym1AtaskaitinisLaikotarpis</vt:lpstr>
      <vt:lpstr>'Forma 3'!VAS072_F_Nuotekutvarkym2AtaskaitinisLaikotarpis</vt:lpstr>
      <vt:lpstr>VAS072_F_Nuotekutvarkym2AtaskaitinisLaikotarpis</vt:lpstr>
      <vt:lpstr>'Forma 3'!VAS072_F_Nuotekutvarkym3AtaskaitinisLaikotarpis</vt:lpstr>
      <vt:lpstr>VAS072_F_Nuotekutvarkym3AtaskaitinisLaikotarpis</vt:lpstr>
      <vt:lpstr>'Forma 3'!VAS072_F_Nuotekutvarkym4AtaskaitinisLaikotarpis</vt:lpstr>
      <vt:lpstr>VAS072_F_Nuotekutvarkym4AtaskaitinisLaikotarpis</vt:lpstr>
      <vt:lpstr>'Forma 3'!VAS072_F_Nuotekuvalymop1AtaskaitinisLaikotarpis</vt:lpstr>
      <vt:lpstr>VAS072_F_Nuotekuvalymop1AtaskaitinisLaikotarpis</vt:lpstr>
      <vt:lpstr>'Forma 3'!VAS072_F_Nuotekuvalymop2AtaskaitinisLaikotarpis</vt:lpstr>
      <vt:lpstr>VAS072_F_Nuotekuvalymop2AtaskaitinisLaikotarpis</vt:lpstr>
      <vt:lpstr>'Forma 3'!VAS072_F_Nuotekuvalymop3AtaskaitinisLaikotarpis</vt:lpstr>
      <vt:lpstr>VAS072_F_Nuotekuvalymop3AtaskaitinisLaikotarpis</vt:lpstr>
      <vt:lpstr>'Forma 3'!VAS072_F_Nuotekuvalymos1AtaskaitinisLaikotarpis</vt:lpstr>
      <vt:lpstr>VAS072_F_Nuotekuvalymos1AtaskaitinisLaikotarpis</vt:lpstr>
      <vt:lpstr>'Forma 3'!VAS072_F_Nurasytoisanau1AtaskaitinisLaikotarpis</vt:lpstr>
      <vt:lpstr>VAS072_F_Nurasytoisanau1AtaskaitinisLaikotarpis</vt:lpstr>
      <vt:lpstr>'Forma 3'!VAS072_F_Nusidevejimoam1AtaskaitinisLaikotarpis</vt:lpstr>
      <vt:lpstr>VAS072_F_Nusidevejimoam1AtaskaitinisLaikotarpis</vt:lpstr>
      <vt:lpstr>'Forma 3'!VAS072_F_Nusidevejimoam2AtaskaitinisLaikotarpis</vt:lpstr>
      <vt:lpstr>VAS072_F_Nusidevejimoam2AtaskaitinisLaikotarpis</vt:lpstr>
      <vt:lpstr>'Forma 3'!VAS072_F_Nusidevejimoam3AtaskaitinisLaikotarpis</vt:lpstr>
      <vt:lpstr>VAS072_F_Nusidevejimoam3AtaskaitinisLaikotarpis</vt:lpstr>
      <vt:lpstr>'Forma 3'!VAS072_F_Nusidevejimoam4AtaskaitinisLaikotarpis</vt:lpstr>
      <vt:lpstr>VAS072_F_Nusidevejimoam4AtaskaitinisLaikotarpis</vt:lpstr>
      <vt:lpstr>'Forma 3'!VAS072_F_Nusidevejimoam5AtaskaitinisLaikotarpis</vt:lpstr>
      <vt:lpstr>VAS072_F_Nusidevejimoam5AtaskaitinisLaikotarpis</vt:lpstr>
      <vt:lpstr>'Forma 3'!VAS072_F_Nusidevejimoam6AtaskaitinisLaikotarpis</vt:lpstr>
      <vt:lpstr>VAS072_F_Nusidevejimoam6AtaskaitinisLaikotarpis</vt:lpstr>
      <vt:lpstr>'Forma 3'!VAS072_F_Pagautenetekim1AtaskaitinisLaikotarpis</vt:lpstr>
      <vt:lpstr>VAS072_F_Pagautenetekim1AtaskaitinisLaikotarpis</vt:lpstr>
      <vt:lpstr>'Forma 3'!VAS072_F_Pajamos1AtaskaitinisLaikotarpis</vt:lpstr>
      <vt:lpstr>VAS072_F_Pajamos1AtaskaitinisLaikotarpis</vt:lpstr>
      <vt:lpstr>'Forma 3'!VAS072_F_Pajamosuzbuiti1AtaskaitinisLaikotarpis</vt:lpstr>
      <vt:lpstr>VAS072_F_Pajamosuzbuiti1AtaskaitinisLaikotarpis</vt:lpstr>
      <vt:lpstr>'Forma 3'!VAS072_F_Pajamosuzbuiti2AtaskaitinisLaikotarpis</vt:lpstr>
      <vt:lpstr>VAS072_F_Pajamosuzbuiti2AtaskaitinisLaikotarpis</vt:lpstr>
      <vt:lpstr>'Forma 3'!VAS072_F_Pajamosuzdumbl1AtaskaitinisLaikotarpis</vt:lpstr>
      <vt:lpstr>VAS072_F_Pajamosuzdumbl1AtaskaitinisLaikotarpis</vt:lpstr>
      <vt:lpstr>'Forma 3'!VAS072_F_Pajamosuzkitub1AtaskaitinisLaikotarpis</vt:lpstr>
      <vt:lpstr>VAS072_F_Pajamosuzkitub1AtaskaitinisLaikotarpis</vt:lpstr>
      <vt:lpstr>'Forma 3'!VAS072_F_Pajamosuzpadid1AtaskaitinisLaikotarpis</vt:lpstr>
      <vt:lpstr>VAS072_F_Pajamosuzpadid1AtaskaitinisLaikotarpis</vt:lpstr>
      <vt:lpstr>'Forma 3'!VAS072_F_Pajamosuzpavir2AtaskaitinisLaikotarpis</vt:lpstr>
      <vt:lpstr>VAS072_F_Pajamosuzpavir2AtaskaitinisLaikotarpis</vt:lpstr>
      <vt:lpstr>'Forma 3'!VAS072_F_Pajamosuzpavir3AtaskaitinisLaikotarpis</vt:lpstr>
      <vt:lpstr>VAS072_F_Pajamosuzpavir3AtaskaitinisLaikotarpis</vt:lpstr>
      <vt:lpstr>'Forma 3'!VAS072_F_Pajamosuzpavir4AtaskaitinisLaikotarpis</vt:lpstr>
      <vt:lpstr>VAS072_F_Pajamosuzpavir4AtaskaitinisLaikotarpis</vt:lpstr>
      <vt:lpstr>'Forma 3'!VAS072_F_Pajamosuzpavir5AtaskaitinisLaikotarpis</vt:lpstr>
      <vt:lpstr>VAS072_F_Pajamosuzpavir5AtaskaitinisLaikotarpis</vt:lpstr>
      <vt:lpstr>'Forma 3'!VAS072_F_Paramalabdarav1AtaskaitinisLaikotarpis</vt:lpstr>
      <vt:lpstr>VAS072_F_Paramalabdarav1AtaskaitinisLaikotarpis</vt:lpstr>
      <vt:lpstr>'Forma 3'!VAS072_F_Paskirstomosio1AtaskaitinisLaikotarpis</vt:lpstr>
      <vt:lpstr>VAS072_F_Paskirstomosio1AtaskaitinisLaikotarpis</vt:lpstr>
      <vt:lpstr>'Forma 3'!VAS072_F_Patirtospaluka1AtaskaitinisLaikotarpis</vt:lpstr>
      <vt:lpstr>VAS072_F_Patirtospaluka1AtaskaitinisLaikotarpis</vt:lpstr>
      <vt:lpstr>'Forma 3'!VAS072_F_Pavirsiniunuot1AtaskaitinisLaikotarpis</vt:lpstr>
      <vt:lpstr>VAS072_F_Pavirsiniunuot1AtaskaitinisLaikotarpis</vt:lpstr>
      <vt:lpstr>'Forma 3'!VAS072_F_Pavirsiniunuot2AtaskaitinisLaikotarpis</vt:lpstr>
      <vt:lpstr>VAS072_F_Pavirsiniunuot2AtaskaitinisLaikotarpis</vt:lpstr>
      <vt:lpstr>'Forma 3'!VAS072_F_Pavirsiniunuot3AtaskaitinisLaikotarpis</vt:lpstr>
      <vt:lpstr>VAS072_F_Pavirsiniunuot3AtaskaitinisLaikotarpis</vt:lpstr>
      <vt:lpstr>'Forma 3'!VAS072_F_Pavirsiniunuot4AtaskaitinisLaikotarpis</vt:lpstr>
      <vt:lpstr>VAS072_F_Pavirsiniunuot4AtaskaitinisLaikotarpis</vt:lpstr>
      <vt:lpstr>'Forma 3'!VAS072_F_Pelnasnuostoli1AtaskaitinisLaikotarpis</vt:lpstr>
      <vt:lpstr>VAS072_F_Pelnasnuostoli1AtaskaitinisLaikotarpis</vt:lpstr>
      <vt:lpstr>'Forma 3'!VAS072_F_Pelnomokestis1AtaskaitinisLaikotarpis</vt:lpstr>
      <vt:lpstr>VAS072_F_Pelnomokestis1AtaskaitinisLaikotarpis</vt:lpstr>
      <vt:lpstr>'Forma 3'!VAS072_F_Praeituataskai1AtaskaitinisLaikotarpis</vt:lpstr>
      <vt:lpstr>VAS072_F_Praeituataskai1AtaskaitinisLaikotarpis</vt:lpstr>
      <vt:lpstr>'Forma 3'!VAS072_F_Reprezentacijo1AtaskaitinisLaikotarpis</vt:lpstr>
      <vt:lpstr>VAS072_F_Reprezentacijo1AtaskaitinisLaikotarpis</vt:lpstr>
      <vt:lpstr>'Forma 3'!VAS072_F_Sanaudossusiju1AtaskaitinisLaikotarpis</vt:lpstr>
      <vt:lpstr>VAS072_F_Sanaudossusiju1AtaskaitinisLaikotarpis</vt:lpstr>
      <vt:lpstr>'Forma 3'!VAS072_F_Tantjemuismoko1AtaskaitinisLaikotarpis</vt:lpstr>
      <vt:lpstr>VAS072_F_Tantjemuismoko1AtaskaitinisLaikotarpis</vt:lpstr>
      <vt:lpstr>'Forma 4'!VAS073_D_1IS</vt:lpstr>
      <vt:lpstr>VAS073_D_1IS</vt:lpstr>
      <vt:lpstr>'Forma 4'!VAS073_D_31GeriamojoVandens</vt:lpstr>
      <vt:lpstr>VAS073_D_31GeriamojoVandens</vt:lpstr>
      <vt:lpstr>'Forma 4'!VAS073_D_32GeriamojoVandens</vt:lpstr>
      <vt:lpstr>VAS073_D_32GeriamojoVandens</vt:lpstr>
      <vt:lpstr>'Forma 4'!VAS073_D_33GeriamojoVandens</vt:lpstr>
      <vt:lpstr>VAS073_D_33GeriamojoVandens</vt:lpstr>
      <vt:lpstr>'Forma 4'!VAS073_D_3IsViso</vt:lpstr>
      <vt:lpstr>VAS073_D_3IsViso</vt:lpstr>
      <vt:lpstr>'Forma 4'!VAS073_D_41NuotekuSurinkimas</vt:lpstr>
      <vt:lpstr>VAS073_D_41NuotekuSurinkimas</vt:lpstr>
      <vt:lpstr>'Forma 4'!VAS073_D_42NuotekuValymas</vt:lpstr>
      <vt:lpstr>VAS073_D_42NuotekuValymas</vt:lpstr>
      <vt:lpstr>'Forma 4'!VAS073_D_43NuotekuDumblo</vt:lpstr>
      <vt:lpstr>VAS073_D_43NuotekuDumblo</vt:lpstr>
      <vt:lpstr>'Forma 4'!VAS073_D_4IsViso</vt:lpstr>
      <vt:lpstr>VAS073_D_4IsViso</vt:lpstr>
      <vt:lpstr>'Forma 4'!VAS073_D_5PavirsiniuNuoteku</vt:lpstr>
      <vt:lpstr>VAS073_D_5PavirsiniuNuoteku</vt:lpstr>
      <vt:lpstr>'Forma 4'!VAS073_D_6KitosReguliuojamosios</vt:lpstr>
      <vt:lpstr>VAS073_D_6KitosReguliuojamosios</vt:lpstr>
      <vt:lpstr>'Forma 4'!VAS073_D_7KitosVeiklos</vt:lpstr>
      <vt:lpstr>VAS073_D_7KitosVeiklos</vt:lpstr>
      <vt:lpstr>'Forma 4'!VAS073_D_Administracine1</vt:lpstr>
      <vt:lpstr>VAS073_D_Administracine1</vt:lpstr>
      <vt:lpstr>'Forma 4'!VAS073_D_Administracine2</vt:lpstr>
      <vt:lpstr>VAS073_D_Administracine2</vt:lpstr>
      <vt:lpstr>'Forma 4'!VAS073_D_Administracine3</vt:lpstr>
      <vt:lpstr>VAS073_D_Administracine3</vt:lpstr>
      <vt:lpstr>'Forma 4'!VAS073_D_Apskaitosiraud1</vt:lpstr>
      <vt:lpstr>VAS073_D_Apskaitosiraud1</vt:lpstr>
      <vt:lpstr>'Forma 4'!VAS073_D_Apskaitosiraud2</vt:lpstr>
      <vt:lpstr>VAS073_D_Apskaitosiraud2</vt:lpstr>
      <vt:lpstr>'Forma 4'!VAS073_D_Apskaitosiraud3</vt:lpstr>
      <vt:lpstr>VAS073_D_Apskaitosiraud3</vt:lpstr>
      <vt:lpstr>'Forma 4'!VAS073_D_Apskaitosiraud4</vt:lpstr>
      <vt:lpstr>VAS073_D_Apskaitosiraud4</vt:lpstr>
      <vt:lpstr>'Forma 4'!VAS073_D_Apskaitosveikla1</vt:lpstr>
      <vt:lpstr>VAS073_D_Apskaitosveikla1</vt:lpstr>
      <vt:lpstr>'Forma 4'!VAS073_D_Avarijusalinim1</vt:lpstr>
      <vt:lpstr>VAS073_D_Avarijusalinim1</vt:lpstr>
      <vt:lpstr>'Forma 4'!VAS073_D_Avarijusalinim2</vt:lpstr>
      <vt:lpstr>VAS073_D_Avarijusalinim2</vt:lpstr>
      <vt:lpstr>'Forma 4'!VAS073_D_Avarijusalinim3</vt:lpstr>
      <vt:lpstr>VAS073_D_Avarijusalinim3</vt:lpstr>
      <vt:lpstr>'Forma 4'!VAS073_D_Avarijusalinim4</vt:lpstr>
      <vt:lpstr>VAS073_D_Avarijusalinim4</vt:lpstr>
      <vt:lpstr>'Forma 4'!VAS073_D_Avarijusalinim5</vt:lpstr>
      <vt:lpstr>VAS073_D_Avarijusalinim5</vt:lpstr>
      <vt:lpstr>'Forma 4'!VAS073_D_Bankopaslauguk1</vt:lpstr>
      <vt:lpstr>VAS073_D_Bankopaslauguk1</vt:lpstr>
      <vt:lpstr>'Forma 4'!VAS073_D_Bankopaslauguk2</vt:lpstr>
      <vt:lpstr>VAS073_D_Bankopaslauguk2</vt:lpstr>
      <vt:lpstr>'Forma 4'!VAS073_D_Bankopaslauguk3</vt:lpstr>
      <vt:lpstr>VAS073_D_Bankopaslauguk3</vt:lpstr>
      <vt:lpstr>'Forma 4'!VAS073_D_Bankopaslauguk4</vt:lpstr>
      <vt:lpstr>VAS073_D_Bankopaslauguk4</vt:lpstr>
      <vt:lpstr>'Forma 4'!VAS073_D_Bendrosiospast1</vt:lpstr>
      <vt:lpstr>VAS073_D_Bendrosiospast1</vt:lpstr>
      <vt:lpstr>'Forma 4'!VAS073_D_Bendrosiossana1</vt:lpstr>
      <vt:lpstr>VAS073_D_Bendrosiossana1</vt:lpstr>
      <vt:lpstr>'Forma 4'!VAS073_D_Bendrujusanaud1</vt:lpstr>
      <vt:lpstr>VAS073_D_Bendrujusanaud1</vt:lpstr>
      <vt:lpstr>'Forma 4'!VAS073_D_Bendrupatalpus1</vt:lpstr>
      <vt:lpstr>VAS073_D_Bendrupatalpus1</vt:lpstr>
      <vt:lpstr>'Forma 4'!VAS073_D_Cpunktui1</vt:lpstr>
      <vt:lpstr>VAS073_D_Cpunktui1</vt:lpstr>
      <vt:lpstr>'Forma 4'!VAS073_D_Cpunktui2</vt:lpstr>
      <vt:lpstr>VAS073_D_Cpunktui2</vt:lpstr>
      <vt:lpstr>'Forma 4'!VAS073_D_Cpunktui3</vt:lpstr>
      <vt:lpstr>VAS073_D_Cpunktui3</vt:lpstr>
      <vt:lpstr>'Forma 4'!VAS073_D_Cpunktui4</vt:lpstr>
      <vt:lpstr>VAS073_D_Cpunktui4</vt:lpstr>
      <vt:lpstr>'Forma 4'!VAS073_D_Cpunktui5</vt:lpstr>
      <vt:lpstr>VAS073_D_Cpunktui5</vt:lpstr>
      <vt:lpstr>'Forma 4'!VAS073_D_Cpunktui6</vt:lpstr>
      <vt:lpstr>VAS073_D_Cpunktui6</vt:lpstr>
      <vt:lpstr>'Forma 4'!VAS073_D_Cpunktui7</vt:lpstr>
      <vt:lpstr>VAS073_D_Cpunktui7</vt:lpstr>
      <vt:lpstr>'Forma 4'!VAS073_D_Cpunktui8</vt:lpstr>
      <vt:lpstr>VAS073_D_Cpunktui8</vt:lpstr>
      <vt:lpstr>'Forma 4'!VAS073_D_Darbdavioimoku1</vt:lpstr>
      <vt:lpstr>VAS073_D_Darbdavioimoku1</vt:lpstr>
      <vt:lpstr>'Forma 4'!VAS073_D_Darbdavioimoku2</vt:lpstr>
      <vt:lpstr>VAS073_D_Darbdavioimoku2</vt:lpstr>
      <vt:lpstr>'Forma 4'!VAS073_D_Darbdavioimoku3</vt:lpstr>
      <vt:lpstr>VAS073_D_Darbdavioimoku3</vt:lpstr>
      <vt:lpstr>'Forma 4'!VAS073_D_Darbdavioimoku4</vt:lpstr>
      <vt:lpstr>VAS073_D_Darbdavioimoku4</vt:lpstr>
      <vt:lpstr>'Forma 4'!VAS073_D_Darbosaugossan1</vt:lpstr>
      <vt:lpstr>VAS073_D_Darbosaugossan1</vt:lpstr>
      <vt:lpstr>'Forma 4'!VAS073_D_Darbosaugossan2</vt:lpstr>
      <vt:lpstr>VAS073_D_Darbosaugossan2</vt:lpstr>
      <vt:lpstr>'Forma 4'!VAS073_D_Darbosaugossan3</vt:lpstr>
      <vt:lpstr>VAS073_D_Darbosaugossan3</vt:lpstr>
      <vt:lpstr>'Forma 4'!VAS073_D_Darbosaugossan4</vt:lpstr>
      <vt:lpstr>VAS073_D_Darbosaugossan4</vt:lpstr>
      <vt:lpstr>'Forma 4'!VAS073_D_Darbouzmokesci1</vt:lpstr>
      <vt:lpstr>VAS073_D_Darbouzmokesci1</vt:lpstr>
      <vt:lpstr>'Forma 4'!VAS073_D_Darbouzmokesci2</vt:lpstr>
      <vt:lpstr>VAS073_D_Darbouzmokesci2</vt:lpstr>
      <vt:lpstr>'Forma 4'!VAS073_D_Darbouzmokesci3</vt:lpstr>
      <vt:lpstr>VAS073_D_Darbouzmokesci3</vt:lpstr>
      <vt:lpstr>'Forma 4'!VAS073_D_Darbouzmokesci4</vt:lpstr>
      <vt:lpstr>VAS073_D_Darbouzmokesci4</vt:lpstr>
      <vt:lpstr>'Forma 4'!VAS073_D_Darbouzmokesci5</vt:lpstr>
      <vt:lpstr>VAS073_D_Darbouzmokesci5</vt:lpstr>
      <vt:lpstr>'Forma 4'!VAS073_D_Draudimosanaud1</vt:lpstr>
      <vt:lpstr>VAS073_D_Draudimosanaud1</vt:lpstr>
      <vt:lpstr>'Forma 4'!VAS073_D_Draudimosanaud2</vt:lpstr>
      <vt:lpstr>VAS073_D_Draudimosanaud2</vt:lpstr>
      <vt:lpstr>'Forma 4'!VAS073_D_Draudimosanaud3</vt:lpstr>
      <vt:lpstr>VAS073_D_Draudimosanaud3</vt:lpstr>
      <vt:lpstr>'Forma 4'!VAS073_D_Dumblotvarkymo1</vt:lpstr>
      <vt:lpstr>VAS073_D_Dumblotvarkymo1</vt:lpstr>
      <vt:lpstr>'Forma 4'!VAS073_D_Einamojoremont1</vt:lpstr>
      <vt:lpstr>VAS073_D_Einamojoremont1</vt:lpstr>
      <vt:lpstr>'Forma 4'!VAS073_D_Einamojoremont2</vt:lpstr>
      <vt:lpstr>VAS073_D_Einamojoremont2</vt:lpstr>
      <vt:lpstr>'Forma 4'!VAS073_D_Einamojoremont3</vt:lpstr>
      <vt:lpstr>VAS073_D_Einamojoremont3</vt:lpstr>
      <vt:lpstr>'Forma 4'!VAS073_D_Einamojoremont4</vt:lpstr>
      <vt:lpstr>VAS073_D_Einamojoremont4</vt:lpstr>
      <vt:lpstr>'Forma 4'!VAS073_D_Elektrosenergi1</vt:lpstr>
      <vt:lpstr>VAS073_D_Elektrosenergi1</vt:lpstr>
      <vt:lpstr>'Forma 4'!VAS073_D_Elektrosenergi2</vt:lpstr>
      <vt:lpstr>VAS073_D_Elektrosenergi2</vt:lpstr>
      <vt:lpstr>'Forma 4'!VAS073_D_Elektrosenergi3</vt:lpstr>
      <vt:lpstr>VAS073_D_Elektrosenergi3</vt:lpstr>
      <vt:lpstr>'Forma 4'!VAS073_D_Elektrosenergi4</vt:lpstr>
      <vt:lpstr>VAS073_D_Elektrosenergi4</vt:lpstr>
      <vt:lpstr>'Forma 4'!VAS073_D_Elektrosenergi5</vt:lpstr>
      <vt:lpstr>VAS073_D_Elektrosenergi5</vt:lpstr>
      <vt:lpstr>'Forma 4'!VAS073_D_Elektrosenergi6</vt:lpstr>
      <vt:lpstr>VAS073_D_Elektrosenergi6</vt:lpstr>
      <vt:lpstr>'Forma 4'!VAS073_D_Elektrosenergi7</vt:lpstr>
      <vt:lpstr>VAS073_D_Elektrosenergi7</vt:lpstr>
      <vt:lpstr>'Forma 4'!VAS073_D_Elektrosenergi8</vt:lpstr>
      <vt:lpstr>VAS073_D_Elektrosenergi8</vt:lpstr>
      <vt:lpstr>'Forma 4'!VAS073_D_Finansinessana1</vt:lpstr>
      <vt:lpstr>VAS073_D_Finansinessana1</vt:lpstr>
      <vt:lpstr>'Forma 4'!VAS073_D_Finansinessana2</vt:lpstr>
      <vt:lpstr>VAS073_D_Finansinessana2</vt:lpstr>
      <vt:lpstr>'Forma 4'!VAS073_D_Finansinessana3</vt:lpstr>
      <vt:lpstr>VAS073_D_Finansinessana3</vt:lpstr>
      <vt:lpstr>'Forma 4'!VAS073_D_Geriamojovande11</vt:lpstr>
      <vt:lpstr>VAS073_D_Geriamojovande11</vt:lpstr>
      <vt:lpstr>'Forma 4'!VAS073_D_Geriamojovande12</vt:lpstr>
      <vt:lpstr>VAS073_D_Geriamojovande12</vt:lpstr>
      <vt:lpstr>'Forma 4'!VAS073_D_Imokosgarantin1</vt:lpstr>
      <vt:lpstr>VAS073_D_Imokosgarantin1</vt:lpstr>
      <vt:lpstr>'Forma 4'!VAS073_D_Imokuadministr1</vt:lpstr>
      <vt:lpstr>VAS073_D_Imokuadministr1</vt:lpstr>
      <vt:lpstr>'Forma 4'!VAS073_D_Imokuadministr2</vt:lpstr>
      <vt:lpstr>VAS073_D_Imokuadministr2</vt:lpstr>
      <vt:lpstr>'Forma 4'!VAS073_D_Imokuadministr3</vt:lpstr>
      <vt:lpstr>VAS073_D_Imokuadministr3</vt:lpstr>
      <vt:lpstr>'Forma 4'!VAS073_D_Imokuadministr4</vt:lpstr>
      <vt:lpstr>VAS073_D_Imokuadministr4</vt:lpstr>
      <vt:lpstr>'Forma 4'!VAS073_D_Kanceliariness1</vt:lpstr>
      <vt:lpstr>VAS073_D_Kanceliariness1</vt:lpstr>
      <vt:lpstr>'Forma 4'!VAS073_D_Kanceliariness2</vt:lpstr>
      <vt:lpstr>VAS073_D_Kanceliariness2</vt:lpstr>
      <vt:lpstr>'Forma 4'!VAS073_D_Kanceliariness3</vt:lpstr>
      <vt:lpstr>VAS073_D_Kanceliariness3</vt:lpstr>
      <vt:lpstr>'Forma 4'!VAS073_D_Kanceliariness4</vt:lpstr>
      <vt:lpstr>VAS073_D_Kanceliariness4</vt:lpstr>
      <vt:lpstr>'Forma 4'!VAS073_D_Kintamosiospas1</vt:lpstr>
      <vt:lpstr>VAS073_D_Kintamosiospas1</vt:lpstr>
      <vt:lpstr>'Forma 4'!VAS073_D_Kitareguliuoja1</vt:lpstr>
      <vt:lpstr>VAS073_D_Kitareguliuoja1</vt:lpstr>
      <vt:lpstr>'Forma 4'!VAS073_D_Kitosadministr1</vt:lpstr>
      <vt:lpstr>VAS073_D_Kitosadministr1</vt:lpstr>
      <vt:lpstr>'Forma 4'!VAS073_D_Kitosadministr2</vt:lpstr>
      <vt:lpstr>VAS073_D_Kitosadministr2</vt:lpstr>
      <vt:lpstr>'Forma 4'!VAS073_D_Kitosadministr3</vt:lpstr>
      <vt:lpstr>VAS073_D_Kitosadministr3</vt:lpstr>
      <vt:lpstr>'Forma 4'!VAS073_D_Kitosadministr4</vt:lpstr>
      <vt:lpstr>VAS073_D_Kitosadministr4</vt:lpstr>
      <vt:lpstr>'Forma 4'!VAS073_D_Kitosfinansine1</vt:lpstr>
      <vt:lpstr>VAS073_D_Kitosfinansine1</vt:lpstr>
      <vt:lpstr>'Forma 4'!VAS073_D_Kitosfinansine2</vt:lpstr>
      <vt:lpstr>VAS073_D_Kitosfinansine2</vt:lpstr>
      <vt:lpstr>'Forma 4'!VAS073_D_Kitosfinansine3</vt:lpstr>
      <vt:lpstr>VAS073_D_Kitosfinansine3</vt:lpstr>
      <vt:lpstr>'Forma 4'!VAS073_D_Kitosfinansine4</vt:lpstr>
      <vt:lpstr>VAS073_D_Kitosfinansine4</vt:lpstr>
      <vt:lpstr>'Forma 4'!VAS073_D_Kitoskintamosi1</vt:lpstr>
      <vt:lpstr>VAS073_D_Kitoskintamosi1</vt:lpstr>
      <vt:lpstr>'Forma 4'!VAS073_D_Kitoskintamosi2</vt:lpstr>
      <vt:lpstr>VAS073_D_Kitoskintamosi2</vt:lpstr>
      <vt:lpstr>'Forma 4'!VAS073_D_Kitospastovios1</vt:lpstr>
      <vt:lpstr>VAS073_D_Kitospastovios1</vt:lpstr>
      <vt:lpstr>'Forma 4'!VAS073_D_Kitospastovios2</vt:lpstr>
      <vt:lpstr>VAS073_D_Kitospastovios2</vt:lpstr>
      <vt:lpstr>'Forma 4'!VAS073_D_Kitospersonalo1</vt:lpstr>
      <vt:lpstr>VAS073_D_Kitospersonalo1</vt:lpstr>
      <vt:lpstr>'Forma 4'!VAS073_D_Kitospersonalo2</vt:lpstr>
      <vt:lpstr>VAS073_D_Kitospersonalo2</vt:lpstr>
      <vt:lpstr>'Forma 4'!VAS073_D_Kitospersonalo3</vt:lpstr>
      <vt:lpstr>VAS073_D_Kitospersonalo3</vt:lpstr>
      <vt:lpstr>'Forma 4'!VAS073_D_Kitospersonalo4</vt:lpstr>
      <vt:lpstr>VAS073_D_Kitospersonalo4</vt:lpstr>
      <vt:lpstr>'Forma 4'!VAS073_D_Kitossanaudos1</vt:lpstr>
      <vt:lpstr>VAS073_D_Kitossanaudos1</vt:lpstr>
      <vt:lpstr>'Forma 4'!VAS073_D_Kitossanaudos2</vt:lpstr>
      <vt:lpstr>VAS073_D_Kitossanaudos2</vt:lpstr>
      <vt:lpstr>'Forma 4'!VAS073_D_Kitossanaudos3</vt:lpstr>
      <vt:lpstr>VAS073_D_Kitossanaudos3</vt:lpstr>
      <vt:lpstr>'Forma 4'!VAS073_D_Kitossanaudos4</vt:lpstr>
      <vt:lpstr>VAS073_D_Kitossanaudos4</vt:lpstr>
      <vt:lpstr>'Forma 4'!VAS073_D_Kitossanaudos5</vt:lpstr>
      <vt:lpstr>VAS073_D_Kitossanaudos5</vt:lpstr>
      <vt:lpstr>'Forma 4'!VAS073_D_Kitostechninio1</vt:lpstr>
      <vt:lpstr>VAS073_D_Kitostechninio1</vt:lpstr>
      <vt:lpstr>'Forma 4'!VAS073_D_Kitostechninio2</vt:lpstr>
      <vt:lpstr>VAS073_D_Kitostechninio2</vt:lpstr>
      <vt:lpstr>'Forma 4'!VAS073_D_Kitostechninio3</vt:lpstr>
      <vt:lpstr>VAS073_D_Kitostechninio3</vt:lpstr>
      <vt:lpstr>'Forma 4'!VAS073_D_Kitostechninio4</vt:lpstr>
      <vt:lpstr>VAS073_D_Kitostechninio4</vt:lpstr>
      <vt:lpstr>'Forma 4'!VAS073_D_Kitumokesciusa1</vt:lpstr>
      <vt:lpstr>VAS073_D_Kitumokesciusa1</vt:lpstr>
      <vt:lpstr>'Forma 4'!VAS073_D_Kitumokesciusa2</vt:lpstr>
      <vt:lpstr>VAS073_D_Kitumokesciusa2</vt:lpstr>
      <vt:lpstr>'Forma 4'!VAS073_D_Kitumokesciusa3</vt:lpstr>
      <vt:lpstr>VAS073_D_Kitumokesciusa3</vt:lpstr>
      <vt:lpstr>'Forma 4'!VAS073_D_Kitumokesciusa4</vt:lpstr>
      <vt:lpstr>VAS073_D_Kitumokesciusa4</vt:lpstr>
      <vt:lpstr>'Forma 4'!VAS073_D_Kitupaslaugupi1</vt:lpstr>
      <vt:lpstr>VAS073_D_Kitupaslaugupi1</vt:lpstr>
      <vt:lpstr>'Forma 4'!VAS073_D_Kitupaslaugupi2</vt:lpstr>
      <vt:lpstr>VAS073_D_Kitupaslaugupi2</vt:lpstr>
      <vt:lpstr>'Forma 4'!VAS073_D_Kitupaslaugupi3</vt:lpstr>
      <vt:lpstr>VAS073_D_Kitupaslaugupi3</vt:lpstr>
      <vt:lpstr>'Forma 4'!VAS073_D_Konsultaciniup1</vt:lpstr>
      <vt:lpstr>VAS073_D_Konsultaciniup1</vt:lpstr>
      <vt:lpstr>'Forma 4'!VAS073_D_Konsultaciniup2</vt:lpstr>
      <vt:lpstr>VAS073_D_Konsultaciniup2</vt:lpstr>
      <vt:lpstr>'Forma 4'!VAS073_D_Konsultaciniup3</vt:lpstr>
      <vt:lpstr>VAS073_D_Konsultaciniup3</vt:lpstr>
      <vt:lpstr>'Forma 4'!VAS073_D_Konsultaciniup4</vt:lpstr>
      <vt:lpstr>VAS073_D_Konsultaciniup4</vt:lpstr>
      <vt:lpstr>'Forma 4'!VAS073_D_Kuraslengviesi1</vt:lpstr>
      <vt:lpstr>VAS073_D_Kuraslengviesi1</vt:lpstr>
      <vt:lpstr>'Forma 4'!VAS073_D_Kuraslengviesi2</vt:lpstr>
      <vt:lpstr>VAS073_D_Kuraslengviesi2</vt:lpstr>
      <vt:lpstr>'Forma 4'!VAS073_D_Kuraslengviesi3</vt:lpstr>
      <vt:lpstr>VAS073_D_Kuraslengviesi3</vt:lpstr>
      <vt:lpstr>'Forma 4'!VAS073_D_Kuraslengviesi4</vt:lpstr>
      <vt:lpstr>VAS073_D_Kuraslengviesi4</vt:lpstr>
      <vt:lpstr>'Forma 4'!VAS073_D_Kurasmasinomsi1</vt:lpstr>
      <vt:lpstr>VAS073_D_Kurasmasinomsi1</vt:lpstr>
      <vt:lpstr>'Forma 4'!VAS073_D_Kurasmasinomsi2</vt:lpstr>
      <vt:lpstr>VAS073_D_Kurasmasinomsi2</vt:lpstr>
      <vt:lpstr>'Forma 4'!VAS073_D_Kurasmasinomsi3</vt:lpstr>
      <vt:lpstr>VAS073_D_Kurasmasinomsi3</vt:lpstr>
      <vt:lpstr>'Forma 4'!VAS073_D_Kurasmasinomsi4</vt:lpstr>
      <vt:lpstr>VAS073_D_Kurasmasinomsi4</vt:lpstr>
      <vt:lpstr>'Forma 4'!VAS073_D_Kurotransportu1</vt:lpstr>
      <vt:lpstr>VAS073_D_Kurotransportu1</vt:lpstr>
      <vt:lpstr>'Forma 4'!VAS073_D_Kurotransportu2</vt:lpstr>
      <vt:lpstr>VAS073_D_Kurotransportu2</vt:lpstr>
      <vt:lpstr>'Forma 4'!VAS073_D_Kurotransportu3</vt:lpstr>
      <vt:lpstr>VAS073_D_Kurotransportu3</vt:lpstr>
      <vt:lpstr>'Forma 4'!VAS073_D_Laboratoriniut1</vt:lpstr>
      <vt:lpstr>VAS073_D_Laboratoriniut1</vt:lpstr>
      <vt:lpstr>'Forma 4'!VAS073_D_Laboratoriniut2</vt:lpstr>
      <vt:lpstr>VAS073_D_Laboratoriniut2</vt:lpstr>
      <vt:lpstr>'Forma 4'!VAS073_D_Laboratoriniut3</vt:lpstr>
      <vt:lpstr>VAS073_D_Laboratoriniut3</vt:lpstr>
      <vt:lpstr>'Forma 4'!VAS073_D_Metrologinespa1</vt:lpstr>
      <vt:lpstr>VAS073_D_Metrologinespa1</vt:lpstr>
      <vt:lpstr>'Forma 4'!VAS073_D_Metrologinespa2</vt:lpstr>
      <vt:lpstr>VAS073_D_Metrologinespa2</vt:lpstr>
      <vt:lpstr>'Forma 4'!VAS073_D_Metrologinespa3</vt:lpstr>
      <vt:lpstr>VAS073_D_Metrologinespa3</vt:lpstr>
      <vt:lpstr>'Forma 4'!VAS073_D_Metrologinespa4</vt:lpstr>
      <vt:lpstr>VAS073_D_Metrologinespa4</vt:lpstr>
      <vt:lpstr>'Forma 4'!VAS073_D_Mokesciouztars1</vt:lpstr>
      <vt:lpstr>VAS073_D_Mokesciouztars1</vt:lpstr>
      <vt:lpstr>'Forma 4'!VAS073_D_Mokesciouzvals1</vt:lpstr>
      <vt:lpstr>VAS073_D_Mokesciouzvals1</vt:lpstr>
      <vt:lpstr>'Forma 4'!VAS073_D_Mokesciusanaud1</vt:lpstr>
      <vt:lpstr>VAS073_D_Mokesciusanaud1</vt:lpstr>
      <vt:lpstr>'Forma 4'!VAS073_D_Mokesciusanaud2</vt:lpstr>
      <vt:lpstr>VAS073_D_Mokesciusanaud2</vt:lpstr>
      <vt:lpstr>'Forma 4'!VAS073_D_Mokesciusanaud3</vt:lpstr>
      <vt:lpstr>VAS073_D_Mokesciusanaud3</vt:lpstr>
      <vt:lpstr>'Forma 4'!VAS073_D_Nekilnojamojot1</vt:lpstr>
      <vt:lpstr>VAS073_D_Nekilnojamojot1</vt:lpstr>
      <vt:lpstr>'Forma 4'!VAS073_D_Nekilnojamojot2</vt:lpstr>
      <vt:lpstr>VAS073_D_Nekilnojamojot2</vt:lpstr>
      <vt:lpstr>'Forma 4'!VAS073_D_Nekilnojamojot3</vt:lpstr>
      <vt:lpstr>VAS073_D_Nekilnojamojot3</vt:lpstr>
      <vt:lpstr>'Forma 4'!VAS073_D_Nekilnojamojot4</vt:lpstr>
      <vt:lpstr>VAS073_D_Nekilnojamojot4</vt:lpstr>
      <vt:lpstr>'Forma 4'!VAS073_D_Netiesioginesp1</vt:lpstr>
      <vt:lpstr>VAS073_D_Netiesioginesp1</vt:lpstr>
      <vt:lpstr>'Forma 4'!VAS073_D_Netiesioginess1</vt:lpstr>
      <vt:lpstr>VAS073_D_Netiesioginess1</vt:lpstr>
      <vt:lpstr>'Forma 4'!VAS073_D_Netiesioginius1</vt:lpstr>
      <vt:lpstr>VAS073_D_Netiesioginius1</vt:lpstr>
      <vt:lpstr>'Forma 4'!VAS073_D_Nuotekutvarkym5</vt:lpstr>
      <vt:lpstr>VAS073_D_Nuotekutvarkym5</vt:lpstr>
      <vt:lpstr>'Forma 4'!VAS073_D_Nuotekutvarkym6</vt:lpstr>
      <vt:lpstr>VAS073_D_Nuotekutvarkym6</vt:lpstr>
      <vt:lpstr>'Forma 4'!VAS073_D_Nuotekutvarkym7</vt:lpstr>
      <vt:lpstr>VAS073_D_Nuotekutvarkym7</vt:lpstr>
      <vt:lpstr>'Forma 4'!VAS073_D_Nusidevejimoam10</vt:lpstr>
      <vt:lpstr>VAS073_D_Nusidevejimoam10</vt:lpstr>
      <vt:lpstr>'Forma 4'!VAS073_D_Nusidevejimoam7</vt:lpstr>
      <vt:lpstr>VAS073_D_Nusidevejimoam7</vt:lpstr>
      <vt:lpstr>'Forma 4'!VAS073_D_Nusidevejimoam8</vt:lpstr>
      <vt:lpstr>VAS073_D_Nusidevejimoam8</vt:lpstr>
      <vt:lpstr>'Forma 4'!VAS073_D_Nusidevejimoam9</vt:lpstr>
      <vt:lpstr>VAS073_D_Nusidevejimoam9</vt:lpstr>
      <vt:lpstr>'Forma 4'!VAS073_D_Opexbeapskaito1</vt:lpstr>
      <vt:lpstr>VAS073_D_Opexbeapskaito1</vt:lpstr>
      <vt:lpstr>'Forma 4'!VAS073_D_Opexsuapskaito1</vt:lpstr>
      <vt:lpstr>VAS073_D_Opexsuapskaito1</vt:lpstr>
      <vt:lpstr>'Forma 4'!VAS073_D_Orginventoriau1</vt:lpstr>
      <vt:lpstr>VAS073_D_Orginventoriau1</vt:lpstr>
      <vt:lpstr>'Forma 4'!VAS073_D_Orginventoriau2</vt:lpstr>
      <vt:lpstr>VAS073_D_Orginventoriau2</vt:lpstr>
      <vt:lpstr>'Forma 4'!VAS073_D_Orginventoriau3</vt:lpstr>
      <vt:lpstr>VAS073_D_Orginventoriau3</vt:lpstr>
      <vt:lpstr>'Forma 4'!VAS073_D_Orginventoriau4</vt:lpstr>
      <vt:lpstr>VAS073_D_Orginventoriau4</vt:lpstr>
      <vt:lpstr>'Forma 4'!VAS073_D_Paskirstomosio2</vt:lpstr>
      <vt:lpstr>VAS073_D_Paskirstomosio2</vt:lpstr>
      <vt:lpstr>'Forma 4'!VAS073_D_Paskirstomujus1</vt:lpstr>
      <vt:lpstr>VAS073_D_Paskirstomujus1</vt:lpstr>
      <vt:lpstr>'Forma 4'!VAS073_D_Pastopasiuntin1</vt:lpstr>
      <vt:lpstr>VAS073_D_Pastopasiuntin1</vt:lpstr>
      <vt:lpstr>'Forma 4'!VAS073_D_Pastopasiuntin2</vt:lpstr>
      <vt:lpstr>VAS073_D_Pastopasiuntin2</vt:lpstr>
      <vt:lpstr>'Forma 4'!VAS073_D_Pastopasiuntin3</vt:lpstr>
      <vt:lpstr>VAS073_D_Pastopasiuntin3</vt:lpstr>
      <vt:lpstr>'Forma 4'!VAS073_D_Pastopasiuntin4</vt:lpstr>
      <vt:lpstr>VAS073_D_Pastopasiuntin4</vt:lpstr>
      <vt:lpstr>'Forma 4'!VAS073_D_Pastoviosiospa1</vt:lpstr>
      <vt:lpstr>VAS073_D_Pastoviosiospa1</vt:lpstr>
      <vt:lpstr>'Forma 4'!VAS073_D_Patalpuprieziu1</vt:lpstr>
      <vt:lpstr>VAS073_D_Patalpuprieziu1</vt:lpstr>
      <vt:lpstr>'Forma 4'!VAS073_D_Patalpuprieziu2</vt:lpstr>
      <vt:lpstr>VAS073_D_Patalpuprieziu2</vt:lpstr>
      <vt:lpstr>'Forma 4'!VAS073_D_Patalpuprieziu3</vt:lpstr>
      <vt:lpstr>VAS073_D_Patalpuprieziu3</vt:lpstr>
      <vt:lpstr>'Forma 4'!VAS073_D_Patalpuprieziu4</vt:lpstr>
      <vt:lpstr>VAS073_D_Patalpuprieziu4</vt:lpstr>
      <vt:lpstr>'Forma 4'!VAS073_D_Patalpusildymo1</vt:lpstr>
      <vt:lpstr>VAS073_D_Patalpusildymo1</vt:lpstr>
      <vt:lpstr>'Forma 4'!VAS073_D_Patalpusildymo2</vt:lpstr>
      <vt:lpstr>VAS073_D_Patalpusildymo2</vt:lpstr>
      <vt:lpstr>'Forma 4'!VAS073_D_Patalpusildymo3</vt:lpstr>
      <vt:lpstr>VAS073_D_Patalpusildymo3</vt:lpstr>
      <vt:lpstr>'Forma 4'!VAS073_D_Perkamupaslaug1</vt:lpstr>
      <vt:lpstr>VAS073_D_Perkamupaslaug1</vt:lpstr>
      <vt:lpstr>'Forma 4'!VAS073_D_Personalomokym1</vt:lpstr>
      <vt:lpstr>VAS073_D_Personalomokym1</vt:lpstr>
      <vt:lpstr>'Forma 4'!VAS073_D_Personalomokym2</vt:lpstr>
      <vt:lpstr>VAS073_D_Personalomokym2</vt:lpstr>
      <vt:lpstr>'Forma 4'!VAS073_D_Personalomokym3</vt:lpstr>
      <vt:lpstr>VAS073_D_Personalomokym3</vt:lpstr>
      <vt:lpstr>'Forma 4'!VAS073_D_PersonaloMokymuSanaudos</vt:lpstr>
      <vt:lpstr>VAS073_D_PersonaloMokymuSanaudos</vt:lpstr>
      <vt:lpstr>'Forma 4'!VAS073_D_Personalosanau1</vt:lpstr>
      <vt:lpstr>VAS073_D_Personalosanau1</vt:lpstr>
      <vt:lpstr>'Forma 4'!VAS073_D_Personalosanau2</vt:lpstr>
      <vt:lpstr>VAS073_D_Personalosanau2</vt:lpstr>
      <vt:lpstr>'Forma 4'!VAS073_D_Personalosanau3</vt:lpstr>
      <vt:lpstr>VAS073_D_Personalosanau3</vt:lpstr>
      <vt:lpstr>'Forma 4'!VAS073_D_Personalosanau4</vt:lpstr>
      <vt:lpstr>VAS073_D_Personalosanau4</vt:lpstr>
      <vt:lpstr>'Forma 4'!VAS073_D_Profesineslite1</vt:lpstr>
      <vt:lpstr>VAS073_D_Profesineslite1</vt:lpstr>
      <vt:lpstr>'Forma 4'!VAS073_D_Profesineslite2</vt:lpstr>
      <vt:lpstr>VAS073_D_Profesineslite2</vt:lpstr>
      <vt:lpstr>'Forma 4'!VAS073_D_Profesineslite3</vt:lpstr>
      <vt:lpstr>VAS073_D_Profesineslite3</vt:lpstr>
      <vt:lpstr>'Forma 4'!VAS073_D_Profesineslite4</vt:lpstr>
      <vt:lpstr>VAS073_D_Profesineslite4</vt:lpstr>
      <vt:lpstr>'Forma 4'!VAS073_D_Remontoiraptar1</vt:lpstr>
      <vt:lpstr>VAS073_D_Remontoiraptar1</vt:lpstr>
      <vt:lpstr>'Forma 4'!VAS073_D_Remontoiraptar2</vt:lpstr>
      <vt:lpstr>VAS073_D_Remontoiraptar2</vt:lpstr>
      <vt:lpstr>'Forma 4'!VAS073_D_Remontoiraptar3</vt:lpstr>
      <vt:lpstr>VAS073_D_Remontoiraptar3</vt:lpstr>
      <vt:lpstr>'Forma 4'!VAS073_D_Remontoiraptar4</vt:lpstr>
      <vt:lpstr>VAS073_D_Remontoiraptar4</vt:lpstr>
      <vt:lpstr>'Forma 4'!VAS073_D_Remontoiraptar5</vt:lpstr>
      <vt:lpstr>VAS073_D_Remontoiraptar5</vt:lpstr>
      <vt:lpstr>'Forma 4'!VAS073_D_Remontomedziag1</vt:lpstr>
      <vt:lpstr>VAS073_D_Remontomedziag1</vt:lpstr>
      <vt:lpstr>'Forma 4'!VAS073_D_Remontomedziag2</vt:lpstr>
      <vt:lpstr>VAS073_D_Remontomedziag2</vt:lpstr>
      <vt:lpstr>'Forma 4'!VAS073_D_Remontomedziag3</vt:lpstr>
      <vt:lpstr>VAS073_D_Remontomedziag3</vt:lpstr>
      <vt:lpstr>'Forma 4'!VAS073_D_Remontomedziag4</vt:lpstr>
      <vt:lpstr>VAS073_D_Remontomedziag4</vt:lpstr>
      <vt:lpstr>'Forma 4'!VAS073_D_Remontomedziag5</vt:lpstr>
      <vt:lpstr>VAS073_D_Remontomedziag5</vt:lpstr>
      <vt:lpstr>'Forma 4'!VAS073_D_Rinkodarosirpa1</vt:lpstr>
      <vt:lpstr>VAS073_D_Rinkodarosirpa1</vt:lpstr>
      <vt:lpstr>'Forma 4'!VAS073_D_Rinkodarosirpa2</vt:lpstr>
      <vt:lpstr>VAS073_D_Rinkodarosirpa2</vt:lpstr>
      <vt:lpstr>'Forma 4'!VAS073_D_Rinkodarosirpa3</vt:lpstr>
      <vt:lpstr>VAS073_D_Rinkodarosirpa3</vt:lpstr>
      <vt:lpstr>'Forma 4'!VAS073_D_Rinkodarosirpa4</vt:lpstr>
      <vt:lpstr>VAS073_D_Rinkodarosirpa4</vt:lpstr>
      <vt:lpstr>'Forma 4'!VAS073_D_Rysiupaslaugus1</vt:lpstr>
      <vt:lpstr>VAS073_D_Rysiupaslaugus1</vt:lpstr>
      <vt:lpstr>'Forma 4'!VAS073_D_Rysiupaslaugus2</vt:lpstr>
      <vt:lpstr>VAS073_D_Rysiupaslaugus2</vt:lpstr>
      <vt:lpstr>'Forma 4'!VAS073_D_Rysiupaslaugus3</vt:lpstr>
      <vt:lpstr>VAS073_D_Rysiupaslaugus3</vt:lpstr>
      <vt:lpstr>'Forma 4'!VAS073_D_Rysiupaslaugus4</vt:lpstr>
      <vt:lpstr>VAS073_D_Rysiupaslaugus4</vt:lpstr>
      <vt:lpstr>'Forma 4'!VAS073_D_Silumosenergij1</vt:lpstr>
      <vt:lpstr>VAS073_D_Silumosenergij1</vt:lpstr>
      <vt:lpstr>'Forma 4'!VAS073_D_Silumosenergij2</vt:lpstr>
      <vt:lpstr>VAS073_D_Silumosenergij2</vt:lpstr>
      <vt:lpstr>'Forma 4'!VAS073_D_Silumosenergij3</vt:lpstr>
      <vt:lpstr>VAS073_D_Silumosenergij3</vt:lpstr>
      <vt:lpstr>'Forma 4'!VAS073_D_Silumosenergij4</vt:lpstr>
      <vt:lpstr>VAS073_D_Silumosenergij4</vt:lpstr>
      <vt:lpstr>'Forma 4'!VAS073_D_Silumosenergij5</vt:lpstr>
      <vt:lpstr>VAS073_D_Silumosenergij5</vt:lpstr>
      <vt:lpstr>'Forma 4'!VAS073_D_Silumosenergij6</vt:lpstr>
      <vt:lpstr>VAS073_D_Silumosenergij6</vt:lpstr>
      <vt:lpstr>'Forma 4'!VAS073_D_Silumosenergij7</vt:lpstr>
      <vt:lpstr>VAS073_D_Silumosenergij7</vt:lpstr>
      <vt:lpstr>'Forma 4'!VAS073_D_Technologiniok1</vt:lpstr>
      <vt:lpstr>VAS073_D_Technologiniok1</vt:lpstr>
      <vt:lpstr>'Forma 4'!VAS073_D_Technologinium1</vt:lpstr>
      <vt:lpstr>VAS073_D_Technologinium1</vt:lpstr>
      <vt:lpstr>'Forma 4'!VAS073_D_Technologinium2</vt:lpstr>
      <vt:lpstr>VAS073_D_Technologinium2</vt:lpstr>
      <vt:lpstr>'Forma 4'!VAS073_D_Technologinium3</vt:lpstr>
      <vt:lpstr>VAS073_D_Technologinium3</vt:lpstr>
      <vt:lpstr>'Forma 4'!VAS073_D_Teisiniupaslau1</vt:lpstr>
      <vt:lpstr>VAS073_D_Teisiniupaslau1</vt:lpstr>
      <vt:lpstr>'Forma 4'!VAS073_D_Teisiniupaslau2</vt:lpstr>
      <vt:lpstr>VAS073_D_Teisiniupaslau2</vt:lpstr>
      <vt:lpstr>'Forma 4'!VAS073_D_Teisiniupaslau3</vt:lpstr>
      <vt:lpstr>VAS073_D_Teisiniupaslau3</vt:lpstr>
      <vt:lpstr>'Forma 4'!VAS073_D_Teisiniupaslau4</vt:lpstr>
      <vt:lpstr>VAS073_D_Teisiniupaslau4</vt:lpstr>
      <vt:lpstr>'Forma 4'!VAS073_D_Tiesioginespas1</vt:lpstr>
      <vt:lpstr>VAS073_D_Tiesioginespas1</vt:lpstr>
      <vt:lpstr>'Forma 4'!VAS073_D_Tiesioginessan1</vt:lpstr>
      <vt:lpstr>VAS073_D_Tiesioginessan1</vt:lpstr>
      <vt:lpstr>'Forma 4'!VAS073_D_Transportopasl1</vt:lpstr>
      <vt:lpstr>VAS073_D_Transportopasl1</vt:lpstr>
      <vt:lpstr>'Forma 4'!VAS073_D_Transportopasl2</vt:lpstr>
      <vt:lpstr>VAS073_D_Transportopasl2</vt:lpstr>
      <vt:lpstr>'Forma 4'!VAS073_D_Transportopasl3</vt:lpstr>
      <vt:lpstr>VAS073_D_Transportopasl3</vt:lpstr>
      <vt:lpstr>'Forma 4'!VAS073_D_Transportopasl4</vt:lpstr>
      <vt:lpstr>VAS073_D_Transportopasl4</vt:lpstr>
      <vt:lpstr>'Forma 4'!VAS073_D_Trumpalaikiotu1</vt:lpstr>
      <vt:lpstr>VAS073_D_Trumpalaikiotu1</vt:lpstr>
      <vt:lpstr>'Forma 4'!VAS073_D_Turtonuomossan1</vt:lpstr>
      <vt:lpstr>VAS073_D_Turtonuomossan1</vt:lpstr>
      <vt:lpstr>'Forma 4'!VAS073_D_Turtonuomossan2</vt:lpstr>
      <vt:lpstr>VAS073_D_Turtonuomossan2</vt:lpstr>
      <vt:lpstr>'Forma 4'!VAS073_D_Turtonuomossan3</vt:lpstr>
      <vt:lpstr>VAS073_D_Turtonuomossan3</vt:lpstr>
      <vt:lpstr>'Forma 4'!VAS073_D_Vartotojuinfor1</vt:lpstr>
      <vt:lpstr>VAS073_D_Vartotojuinfor1</vt:lpstr>
      <vt:lpstr>'Forma 4'!VAS073_D_Vartotojuinfor2</vt:lpstr>
      <vt:lpstr>VAS073_D_Vartotojuinfor2</vt:lpstr>
      <vt:lpstr>'Forma 4'!VAS073_D_Vartotojuinfor3</vt:lpstr>
      <vt:lpstr>VAS073_D_Vartotojuinfor3</vt:lpstr>
      <vt:lpstr>'Forma 4'!VAS073_D_Vartotojuinfor4</vt:lpstr>
      <vt:lpstr>VAS073_D_Vartotojuinfor4</vt:lpstr>
      <vt:lpstr>'Forma 4'!VAS073_D_Verslovienetop1</vt:lpstr>
      <vt:lpstr>VAS073_D_Verslovienetop1</vt:lpstr>
      <vt:lpstr>'Forma 4'!VAS073_D_Verslovienetui1</vt:lpstr>
      <vt:lpstr>VAS073_D_Verslovienetui1</vt:lpstr>
      <vt:lpstr>'Forma 4'!VAS073_D_Visospaskirsto1</vt:lpstr>
      <vt:lpstr>VAS073_D_Visospaskirsto1</vt:lpstr>
      <vt:lpstr>'Forma 4'!VAS073_D_Zemesnuomosmok1</vt:lpstr>
      <vt:lpstr>VAS073_D_Zemesnuomosmok1</vt:lpstr>
      <vt:lpstr>'Forma 4'!VAS073_D_Zemesnuomosmok2</vt:lpstr>
      <vt:lpstr>VAS073_D_Zemesnuomosmok2</vt:lpstr>
      <vt:lpstr>'Forma 4'!VAS073_D_Zemesnuomosmok3</vt:lpstr>
      <vt:lpstr>VAS073_D_Zemesnuomosmok3</vt:lpstr>
      <vt:lpstr>'Forma 4'!VAS073_D_Zemesnuomosmok4</vt:lpstr>
      <vt:lpstr>VAS073_D_Zemesnuomosmok4</vt:lpstr>
      <vt:lpstr>'Forma 4'!VAS073_D_Zyminiomokesci1</vt:lpstr>
      <vt:lpstr>VAS073_D_Zyminiomokesci1</vt:lpstr>
      <vt:lpstr>'Forma 4'!VAS073_D_Zyminiomokesci2</vt:lpstr>
      <vt:lpstr>VAS073_D_Zyminiomokesci2</vt:lpstr>
      <vt:lpstr>'Forma 4'!VAS073_D_Zyminiomokesci3</vt:lpstr>
      <vt:lpstr>VAS073_D_Zyminiomokesci3</vt:lpstr>
      <vt:lpstr>'Forma 4'!VAS073_D_Zyminiomokesci4</vt:lpstr>
      <vt:lpstr>VAS073_D_Zyminiomokesci4</vt:lpstr>
      <vt:lpstr>'Forma 4'!VAS073_F_Administracine11IS</vt:lpstr>
      <vt:lpstr>VAS073_F_Administracine11IS</vt:lpstr>
      <vt:lpstr>'Forma 4'!VAS073_F_Administracine131GeriamojoVandens</vt:lpstr>
      <vt:lpstr>VAS073_F_Administracine131GeriamojoVandens</vt:lpstr>
      <vt:lpstr>'Forma 4'!VAS073_F_Administracine132GeriamojoVandens</vt:lpstr>
      <vt:lpstr>VAS073_F_Administracine132GeriamojoVandens</vt:lpstr>
      <vt:lpstr>'Forma 4'!VAS073_F_Administracine133GeriamojoVandens</vt:lpstr>
      <vt:lpstr>VAS073_F_Administracine133GeriamojoVandens</vt:lpstr>
      <vt:lpstr>'Forma 4'!VAS073_F_Administracine13IsViso</vt:lpstr>
      <vt:lpstr>VAS073_F_Administracine13IsViso</vt:lpstr>
      <vt:lpstr>'Forma 4'!VAS073_F_Administracine141NuotekuSurinkimas</vt:lpstr>
      <vt:lpstr>VAS073_F_Administracine141NuotekuSurinkimas</vt:lpstr>
      <vt:lpstr>'Forma 4'!VAS073_F_Administracine142NuotekuValymas</vt:lpstr>
      <vt:lpstr>VAS073_F_Administracine142NuotekuValymas</vt:lpstr>
      <vt:lpstr>'Forma 4'!VAS073_F_Administracine143NuotekuDumblo</vt:lpstr>
      <vt:lpstr>VAS073_F_Administracine143NuotekuDumblo</vt:lpstr>
      <vt:lpstr>'Forma 4'!VAS073_F_Administracine14IsViso</vt:lpstr>
      <vt:lpstr>VAS073_F_Administracine14IsViso</vt:lpstr>
      <vt:lpstr>'Forma 4'!VAS073_F_Administracine15PavirsiniuNuoteku</vt:lpstr>
      <vt:lpstr>VAS073_F_Administracine15PavirsiniuNuoteku</vt:lpstr>
      <vt:lpstr>'Forma 4'!VAS073_F_Administracine16KitosReguliuojamosios</vt:lpstr>
      <vt:lpstr>VAS073_F_Administracine16KitosReguliuojamosios</vt:lpstr>
      <vt:lpstr>'Forma 4'!VAS073_F_Administracine17KitosVeiklos</vt:lpstr>
      <vt:lpstr>VAS073_F_Administracine17KitosVeiklos</vt:lpstr>
      <vt:lpstr>'Forma 4'!VAS073_F_Administracine1Apskaitosveikla1</vt:lpstr>
      <vt:lpstr>VAS073_F_Administracine1Apskaitosveikla1</vt:lpstr>
      <vt:lpstr>'Forma 4'!VAS073_F_Administracine1Kitareguliuoja1</vt:lpstr>
      <vt:lpstr>VAS073_F_Administracine1Kitareguliuoja1</vt:lpstr>
      <vt:lpstr>'Forma 4'!VAS073_F_Administracine21IS</vt:lpstr>
      <vt:lpstr>VAS073_F_Administracine21IS</vt:lpstr>
      <vt:lpstr>'Forma 4'!VAS073_F_Administracine231GeriamojoVandens</vt:lpstr>
      <vt:lpstr>VAS073_F_Administracine231GeriamojoVandens</vt:lpstr>
      <vt:lpstr>'Forma 4'!VAS073_F_Administracine232GeriamojoVandens</vt:lpstr>
      <vt:lpstr>VAS073_F_Administracine232GeriamojoVandens</vt:lpstr>
      <vt:lpstr>'Forma 4'!VAS073_F_Administracine233GeriamojoVandens</vt:lpstr>
      <vt:lpstr>VAS073_F_Administracine233GeriamojoVandens</vt:lpstr>
      <vt:lpstr>'Forma 4'!VAS073_F_Administracine23IsViso</vt:lpstr>
      <vt:lpstr>VAS073_F_Administracine23IsViso</vt:lpstr>
      <vt:lpstr>'Forma 4'!VAS073_F_Administracine241NuotekuSurinkimas</vt:lpstr>
      <vt:lpstr>VAS073_F_Administracine241NuotekuSurinkimas</vt:lpstr>
      <vt:lpstr>'Forma 4'!VAS073_F_Administracine242NuotekuValymas</vt:lpstr>
      <vt:lpstr>VAS073_F_Administracine242NuotekuValymas</vt:lpstr>
      <vt:lpstr>'Forma 4'!VAS073_F_Administracine243NuotekuDumblo</vt:lpstr>
      <vt:lpstr>VAS073_F_Administracine243NuotekuDumblo</vt:lpstr>
      <vt:lpstr>'Forma 4'!VAS073_F_Administracine24IsViso</vt:lpstr>
      <vt:lpstr>VAS073_F_Administracine24IsViso</vt:lpstr>
      <vt:lpstr>'Forma 4'!VAS073_F_Administracine25PavirsiniuNuoteku</vt:lpstr>
      <vt:lpstr>VAS073_F_Administracine25PavirsiniuNuoteku</vt:lpstr>
      <vt:lpstr>'Forma 4'!VAS073_F_Administracine26KitosReguliuojamosios</vt:lpstr>
      <vt:lpstr>VAS073_F_Administracine26KitosReguliuojamosios</vt:lpstr>
      <vt:lpstr>'Forma 4'!VAS073_F_Administracine27KitosVeiklos</vt:lpstr>
      <vt:lpstr>VAS073_F_Administracine27KitosVeiklos</vt:lpstr>
      <vt:lpstr>'Forma 4'!VAS073_F_Administracine2Apskaitosveikla1</vt:lpstr>
      <vt:lpstr>VAS073_F_Administracine2Apskaitosveikla1</vt:lpstr>
      <vt:lpstr>'Forma 4'!VAS073_F_Administracine2Kitareguliuoja1</vt:lpstr>
      <vt:lpstr>VAS073_F_Administracine2Kitareguliuoja1</vt:lpstr>
      <vt:lpstr>'Forma 4'!VAS073_F_Administracine31IS</vt:lpstr>
      <vt:lpstr>VAS073_F_Administracine31IS</vt:lpstr>
      <vt:lpstr>'Forma 4'!VAS073_F_Administracine331GeriamojoVandens</vt:lpstr>
      <vt:lpstr>VAS073_F_Administracine331GeriamojoVandens</vt:lpstr>
      <vt:lpstr>'Forma 4'!VAS073_F_Administracine332GeriamojoVandens</vt:lpstr>
      <vt:lpstr>VAS073_F_Administracine332GeriamojoVandens</vt:lpstr>
      <vt:lpstr>'Forma 4'!VAS073_F_Administracine333GeriamojoVandens</vt:lpstr>
      <vt:lpstr>VAS073_F_Administracine333GeriamojoVandens</vt:lpstr>
      <vt:lpstr>'Forma 4'!VAS073_F_Administracine33IsViso</vt:lpstr>
      <vt:lpstr>VAS073_F_Administracine33IsViso</vt:lpstr>
      <vt:lpstr>'Forma 4'!VAS073_F_Administracine341NuotekuSurinkimas</vt:lpstr>
      <vt:lpstr>VAS073_F_Administracine341NuotekuSurinkimas</vt:lpstr>
      <vt:lpstr>'Forma 4'!VAS073_F_Administracine342NuotekuValymas</vt:lpstr>
      <vt:lpstr>VAS073_F_Administracine342NuotekuValymas</vt:lpstr>
      <vt:lpstr>'Forma 4'!VAS073_F_Administracine343NuotekuDumblo</vt:lpstr>
      <vt:lpstr>VAS073_F_Administracine343NuotekuDumblo</vt:lpstr>
      <vt:lpstr>'Forma 4'!VAS073_F_Administracine34IsViso</vt:lpstr>
      <vt:lpstr>VAS073_F_Administracine34IsViso</vt:lpstr>
      <vt:lpstr>'Forma 4'!VAS073_F_Administracine35PavirsiniuNuoteku</vt:lpstr>
      <vt:lpstr>VAS073_F_Administracine35PavirsiniuNuoteku</vt:lpstr>
      <vt:lpstr>'Forma 4'!VAS073_F_Administracine36KitosReguliuojamosios</vt:lpstr>
      <vt:lpstr>VAS073_F_Administracine36KitosReguliuojamosios</vt:lpstr>
      <vt:lpstr>'Forma 4'!VAS073_F_Administracine37KitosVeiklos</vt:lpstr>
      <vt:lpstr>VAS073_F_Administracine37KitosVeiklos</vt:lpstr>
      <vt:lpstr>'Forma 4'!VAS073_F_Administracine3Apskaitosveikla1</vt:lpstr>
      <vt:lpstr>VAS073_F_Administracine3Apskaitosveikla1</vt:lpstr>
      <vt:lpstr>'Forma 4'!VAS073_F_Administracine3Kitareguliuoja1</vt:lpstr>
      <vt:lpstr>VAS073_F_Administracine3Kitareguliuoja1</vt:lpstr>
      <vt:lpstr>'Forma 4'!VAS073_F_Apskaitosiraud11IS</vt:lpstr>
      <vt:lpstr>VAS073_F_Apskaitosiraud11IS</vt:lpstr>
      <vt:lpstr>'Forma 4'!VAS073_F_Apskaitosiraud131GeriamojoVandens</vt:lpstr>
      <vt:lpstr>VAS073_F_Apskaitosiraud131GeriamojoVandens</vt:lpstr>
      <vt:lpstr>'Forma 4'!VAS073_F_Apskaitosiraud132GeriamojoVandens</vt:lpstr>
      <vt:lpstr>VAS073_F_Apskaitosiraud132GeriamojoVandens</vt:lpstr>
      <vt:lpstr>'Forma 4'!VAS073_F_Apskaitosiraud133GeriamojoVandens</vt:lpstr>
      <vt:lpstr>VAS073_F_Apskaitosiraud133GeriamojoVandens</vt:lpstr>
      <vt:lpstr>'Forma 4'!VAS073_F_Apskaitosiraud13IsViso</vt:lpstr>
      <vt:lpstr>VAS073_F_Apskaitosiraud13IsViso</vt:lpstr>
      <vt:lpstr>'Forma 4'!VAS073_F_Apskaitosiraud141NuotekuSurinkimas</vt:lpstr>
      <vt:lpstr>VAS073_F_Apskaitosiraud141NuotekuSurinkimas</vt:lpstr>
      <vt:lpstr>'Forma 4'!VAS073_F_Apskaitosiraud142NuotekuValymas</vt:lpstr>
      <vt:lpstr>VAS073_F_Apskaitosiraud142NuotekuValymas</vt:lpstr>
      <vt:lpstr>'Forma 4'!VAS073_F_Apskaitosiraud143NuotekuDumblo</vt:lpstr>
      <vt:lpstr>VAS073_F_Apskaitosiraud143NuotekuDumblo</vt:lpstr>
      <vt:lpstr>'Forma 4'!VAS073_F_Apskaitosiraud14IsViso</vt:lpstr>
      <vt:lpstr>VAS073_F_Apskaitosiraud14IsViso</vt:lpstr>
      <vt:lpstr>'Forma 4'!VAS073_F_Apskaitosiraud15PavirsiniuNuoteku</vt:lpstr>
      <vt:lpstr>VAS073_F_Apskaitosiraud15PavirsiniuNuoteku</vt:lpstr>
      <vt:lpstr>'Forma 4'!VAS073_F_Apskaitosiraud16KitosReguliuojamosios</vt:lpstr>
      <vt:lpstr>VAS073_F_Apskaitosiraud16KitosReguliuojamosios</vt:lpstr>
      <vt:lpstr>'Forma 4'!VAS073_F_Apskaitosiraud17KitosVeiklos</vt:lpstr>
      <vt:lpstr>VAS073_F_Apskaitosiraud17KitosVeiklos</vt:lpstr>
      <vt:lpstr>'Forma 4'!VAS073_F_Apskaitosiraud1Apskaitosveikla1</vt:lpstr>
      <vt:lpstr>VAS073_F_Apskaitosiraud1Apskaitosveikla1</vt:lpstr>
      <vt:lpstr>'Forma 4'!VAS073_F_Apskaitosiraud1Kitareguliuoja1</vt:lpstr>
      <vt:lpstr>VAS073_F_Apskaitosiraud1Kitareguliuoja1</vt:lpstr>
      <vt:lpstr>'Forma 4'!VAS073_F_Apskaitosiraud21IS</vt:lpstr>
      <vt:lpstr>VAS073_F_Apskaitosiraud21IS</vt:lpstr>
      <vt:lpstr>'Forma 4'!VAS073_F_Apskaitosiraud231GeriamojoVandens</vt:lpstr>
      <vt:lpstr>VAS073_F_Apskaitosiraud231GeriamojoVandens</vt:lpstr>
      <vt:lpstr>'Forma 4'!VAS073_F_Apskaitosiraud232GeriamojoVandens</vt:lpstr>
      <vt:lpstr>VAS073_F_Apskaitosiraud232GeriamojoVandens</vt:lpstr>
      <vt:lpstr>'Forma 4'!VAS073_F_Apskaitosiraud233GeriamojoVandens</vt:lpstr>
      <vt:lpstr>VAS073_F_Apskaitosiraud233GeriamojoVandens</vt:lpstr>
      <vt:lpstr>'Forma 4'!VAS073_F_Apskaitosiraud23IsViso</vt:lpstr>
      <vt:lpstr>VAS073_F_Apskaitosiraud23IsViso</vt:lpstr>
      <vt:lpstr>'Forma 4'!VAS073_F_Apskaitosiraud241NuotekuSurinkimas</vt:lpstr>
      <vt:lpstr>VAS073_F_Apskaitosiraud241NuotekuSurinkimas</vt:lpstr>
      <vt:lpstr>'Forma 4'!VAS073_F_Apskaitosiraud242NuotekuValymas</vt:lpstr>
      <vt:lpstr>VAS073_F_Apskaitosiraud242NuotekuValymas</vt:lpstr>
      <vt:lpstr>'Forma 4'!VAS073_F_Apskaitosiraud243NuotekuDumblo</vt:lpstr>
      <vt:lpstr>VAS073_F_Apskaitosiraud243NuotekuDumblo</vt:lpstr>
      <vt:lpstr>'Forma 4'!VAS073_F_Apskaitosiraud24IsViso</vt:lpstr>
      <vt:lpstr>VAS073_F_Apskaitosiraud24IsViso</vt:lpstr>
      <vt:lpstr>'Forma 4'!VAS073_F_Apskaitosiraud25PavirsiniuNuoteku</vt:lpstr>
      <vt:lpstr>VAS073_F_Apskaitosiraud25PavirsiniuNuoteku</vt:lpstr>
      <vt:lpstr>'Forma 4'!VAS073_F_Apskaitosiraud26KitosReguliuojamosios</vt:lpstr>
      <vt:lpstr>VAS073_F_Apskaitosiraud26KitosReguliuojamosios</vt:lpstr>
      <vt:lpstr>'Forma 4'!VAS073_F_Apskaitosiraud27KitosVeiklos</vt:lpstr>
      <vt:lpstr>VAS073_F_Apskaitosiraud27KitosVeiklos</vt:lpstr>
      <vt:lpstr>'Forma 4'!VAS073_F_Apskaitosiraud2Apskaitosveikla1</vt:lpstr>
      <vt:lpstr>VAS073_F_Apskaitosiraud2Apskaitosveikla1</vt:lpstr>
      <vt:lpstr>'Forma 4'!VAS073_F_Apskaitosiraud2Kitareguliuoja1</vt:lpstr>
      <vt:lpstr>VAS073_F_Apskaitosiraud2Kitareguliuoja1</vt:lpstr>
      <vt:lpstr>'Forma 4'!VAS073_F_Apskaitosiraud31IS</vt:lpstr>
      <vt:lpstr>VAS073_F_Apskaitosiraud31IS</vt:lpstr>
      <vt:lpstr>'Forma 4'!VAS073_F_Apskaitosiraud331GeriamojoVandens</vt:lpstr>
      <vt:lpstr>VAS073_F_Apskaitosiraud331GeriamojoVandens</vt:lpstr>
      <vt:lpstr>'Forma 4'!VAS073_F_Apskaitosiraud332GeriamojoVandens</vt:lpstr>
      <vt:lpstr>VAS073_F_Apskaitosiraud332GeriamojoVandens</vt:lpstr>
      <vt:lpstr>'Forma 4'!VAS073_F_Apskaitosiraud333GeriamojoVandens</vt:lpstr>
      <vt:lpstr>VAS073_F_Apskaitosiraud333GeriamojoVandens</vt:lpstr>
      <vt:lpstr>'Forma 4'!VAS073_F_Apskaitosiraud33IsViso</vt:lpstr>
      <vt:lpstr>VAS073_F_Apskaitosiraud33IsViso</vt:lpstr>
      <vt:lpstr>'Forma 4'!VAS073_F_Apskaitosiraud341NuotekuSurinkimas</vt:lpstr>
      <vt:lpstr>VAS073_F_Apskaitosiraud341NuotekuSurinkimas</vt:lpstr>
      <vt:lpstr>'Forma 4'!VAS073_F_Apskaitosiraud342NuotekuValymas</vt:lpstr>
      <vt:lpstr>VAS073_F_Apskaitosiraud342NuotekuValymas</vt:lpstr>
      <vt:lpstr>'Forma 4'!VAS073_F_Apskaitosiraud343NuotekuDumblo</vt:lpstr>
      <vt:lpstr>VAS073_F_Apskaitosiraud343NuotekuDumblo</vt:lpstr>
      <vt:lpstr>'Forma 4'!VAS073_F_Apskaitosiraud34IsViso</vt:lpstr>
      <vt:lpstr>VAS073_F_Apskaitosiraud34IsViso</vt:lpstr>
      <vt:lpstr>'Forma 4'!VAS073_F_Apskaitosiraud35PavirsiniuNuoteku</vt:lpstr>
      <vt:lpstr>VAS073_F_Apskaitosiraud35PavirsiniuNuoteku</vt:lpstr>
      <vt:lpstr>'Forma 4'!VAS073_F_Apskaitosiraud36KitosReguliuojamosios</vt:lpstr>
      <vt:lpstr>VAS073_F_Apskaitosiraud36KitosReguliuojamosios</vt:lpstr>
      <vt:lpstr>'Forma 4'!VAS073_F_Apskaitosiraud37KitosVeiklos</vt:lpstr>
      <vt:lpstr>VAS073_F_Apskaitosiraud37KitosVeiklos</vt:lpstr>
      <vt:lpstr>'Forma 4'!VAS073_F_Apskaitosiraud3Apskaitosveikla1</vt:lpstr>
      <vt:lpstr>VAS073_F_Apskaitosiraud3Apskaitosveikla1</vt:lpstr>
      <vt:lpstr>'Forma 4'!VAS073_F_Apskaitosiraud3Kitareguliuoja1</vt:lpstr>
      <vt:lpstr>VAS073_F_Apskaitosiraud3Kitareguliuoja1</vt:lpstr>
      <vt:lpstr>'Forma 4'!VAS073_F_Apskaitosiraud41IS</vt:lpstr>
      <vt:lpstr>VAS073_F_Apskaitosiraud41IS</vt:lpstr>
      <vt:lpstr>'Forma 4'!VAS073_F_Apskaitosiraud431GeriamojoVandens</vt:lpstr>
      <vt:lpstr>VAS073_F_Apskaitosiraud431GeriamojoVandens</vt:lpstr>
      <vt:lpstr>'Forma 4'!VAS073_F_Apskaitosiraud432GeriamojoVandens</vt:lpstr>
      <vt:lpstr>VAS073_F_Apskaitosiraud432GeriamojoVandens</vt:lpstr>
      <vt:lpstr>'Forma 4'!VAS073_F_Apskaitosiraud433GeriamojoVandens</vt:lpstr>
      <vt:lpstr>VAS073_F_Apskaitosiraud433GeriamojoVandens</vt:lpstr>
      <vt:lpstr>'Forma 4'!VAS073_F_Apskaitosiraud43IsViso</vt:lpstr>
      <vt:lpstr>VAS073_F_Apskaitosiraud43IsViso</vt:lpstr>
      <vt:lpstr>'Forma 4'!VAS073_F_Apskaitosiraud441NuotekuSurinkimas</vt:lpstr>
      <vt:lpstr>VAS073_F_Apskaitosiraud441NuotekuSurinkimas</vt:lpstr>
      <vt:lpstr>'Forma 4'!VAS073_F_Apskaitosiraud442NuotekuValymas</vt:lpstr>
      <vt:lpstr>VAS073_F_Apskaitosiraud442NuotekuValymas</vt:lpstr>
      <vt:lpstr>'Forma 4'!VAS073_F_Apskaitosiraud443NuotekuDumblo</vt:lpstr>
      <vt:lpstr>VAS073_F_Apskaitosiraud443NuotekuDumblo</vt:lpstr>
      <vt:lpstr>'Forma 4'!VAS073_F_Apskaitosiraud44IsViso</vt:lpstr>
      <vt:lpstr>VAS073_F_Apskaitosiraud44IsViso</vt:lpstr>
      <vt:lpstr>'Forma 4'!VAS073_F_Apskaitosiraud45PavirsiniuNuoteku</vt:lpstr>
      <vt:lpstr>VAS073_F_Apskaitosiraud45PavirsiniuNuoteku</vt:lpstr>
      <vt:lpstr>'Forma 4'!VAS073_F_Apskaitosiraud46KitosReguliuojamosios</vt:lpstr>
      <vt:lpstr>VAS073_F_Apskaitosiraud46KitosReguliuojamosios</vt:lpstr>
      <vt:lpstr>'Forma 4'!VAS073_F_Apskaitosiraud47KitosVeiklos</vt:lpstr>
      <vt:lpstr>VAS073_F_Apskaitosiraud47KitosVeiklos</vt:lpstr>
      <vt:lpstr>'Forma 4'!VAS073_F_Apskaitosiraud4Apskaitosveikla1</vt:lpstr>
      <vt:lpstr>VAS073_F_Apskaitosiraud4Apskaitosveikla1</vt:lpstr>
      <vt:lpstr>'Forma 4'!VAS073_F_Apskaitosiraud4Kitareguliuoja1</vt:lpstr>
      <vt:lpstr>VAS073_F_Apskaitosiraud4Kitareguliuoja1</vt:lpstr>
      <vt:lpstr>'Forma 4'!VAS073_F_Avarijusalinim11IS</vt:lpstr>
      <vt:lpstr>VAS073_F_Avarijusalinim11IS</vt:lpstr>
      <vt:lpstr>'Forma 4'!VAS073_F_Avarijusalinim131GeriamojoVandens</vt:lpstr>
      <vt:lpstr>VAS073_F_Avarijusalinim131GeriamojoVandens</vt:lpstr>
      <vt:lpstr>'Forma 4'!VAS073_F_Avarijusalinim132GeriamojoVandens</vt:lpstr>
      <vt:lpstr>VAS073_F_Avarijusalinim132GeriamojoVandens</vt:lpstr>
      <vt:lpstr>'Forma 4'!VAS073_F_Avarijusalinim133GeriamojoVandens</vt:lpstr>
      <vt:lpstr>VAS073_F_Avarijusalinim133GeriamojoVandens</vt:lpstr>
      <vt:lpstr>'Forma 4'!VAS073_F_Avarijusalinim13IsViso</vt:lpstr>
      <vt:lpstr>VAS073_F_Avarijusalinim13IsViso</vt:lpstr>
      <vt:lpstr>'Forma 4'!VAS073_F_Avarijusalinim141NuotekuSurinkimas</vt:lpstr>
      <vt:lpstr>VAS073_F_Avarijusalinim141NuotekuSurinkimas</vt:lpstr>
      <vt:lpstr>'Forma 4'!VAS073_F_Avarijusalinim142NuotekuValymas</vt:lpstr>
      <vt:lpstr>VAS073_F_Avarijusalinim142NuotekuValymas</vt:lpstr>
      <vt:lpstr>'Forma 4'!VAS073_F_Avarijusalinim143NuotekuDumblo</vt:lpstr>
      <vt:lpstr>VAS073_F_Avarijusalinim143NuotekuDumblo</vt:lpstr>
      <vt:lpstr>'Forma 4'!VAS073_F_Avarijusalinim14IsViso</vt:lpstr>
      <vt:lpstr>VAS073_F_Avarijusalinim14IsViso</vt:lpstr>
      <vt:lpstr>'Forma 4'!VAS073_F_Avarijusalinim15PavirsiniuNuoteku</vt:lpstr>
      <vt:lpstr>VAS073_F_Avarijusalinim15PavirsiniuNuoteku</vt:lpstr>
      <vt:lpstr>'Forma 4'!VAS073_F_Avarijusalinim16KitosReguliuojamosios</vt:lpstr>
      <vt:lpstr>VAS073_F_Avarijusalinim16KitosReguliuojamosios</vt:lpstr>
      <vt:lpstr>'Forma 4'!VAS073_F_Avarijusalinim17KitosVeiklos</vt:lpstr>
      <vt:lpstr>VAS073_F_Avarijusalinim17KitosVeiklos</vt:lpstr>
      <vt:lpstr>'Forma 4'!VAS073_F_Avarijusalinim1Apskaitosveikla1</vt:lpstr>
      <vt:lpstr>VAS073_F_Avarijusalinim1Apskaitosveikla1</vt:lpstr>
      <vt:lpstr>'Forma 4'!VAS073_F_Avarijusalinim1Kitareguliuoja1</vt:lpstr>
      <vt:lpstr>VAS073_F_Avarijusalinim1Kitareguliuoja1</vt:lpstr>
      <vt:lpstr>'Forma 4'!VAS073_F_Avarijusalinim21IS</vt:lpstr>
      <vt:lpstr>VAS073_F_Avarijusalinim21IS</vt:lpstr>
      <vt:lpstr>'Forma 4'!VAS073_F_Avarijusalinim231GeriamojoVandens</vt:lpstr>
      <vt:lpstr>VAS073_F_Avarijusalinim231GeriamojoVandens</vt:lpstr>
      <vt:lpstr>'Forma 4'!VAS073_F_Avarijusalinim232GeriamojoVandens</vt:lpstr>
      <vt:lpstr>VAS073_F_Avarijusalinim232GeriamojoVandens</vt:lpstr>
      <vt:lpstr>'Forma 4'!VAS073_F_Avarijusalinim233GeriamojoVandens</vt:lpstr>
      <vt:lpstr>VAS073_F_Avarijusalinim233GeriamojoVandens</vt:lpstr>
      <vt:lpstr>'Forma 4'!VAS073_F_Avarijusalinim23IsViso</vt:lpstr>
      <vt:lpstr>VAS073_F_Avarijusalinim23IsViso</vt:lpstr>
      <vt:lpstr>'Forma 4'!VAS073_F_Avarijusalinim241NuotekuSurinkimas</vt:lpstr>
      <vt:lpstr>VAS073_F_Avarijusalinim241NuotekuSurinkimas</vt:lpstr>
      <vt:lpstr>'Forma 4'!VAS073_F_Avarijusalinim242NuotekuValymas</vt:lpstr>
      <vt:lpstr>VAS073_F_Avarijusalinim242NuotekuValymas</vt:lpstr>
      <vt:lpstr>'Forma 4'!VAS073_F_Avarijusalinim243NuotekuDumblo</vt:lpstr>
      <vt:lpstr>VAS073_F_Avarijusalinim243NuotekuDumblo</vt:lpstr>
      <vt:lpstr>'Forma 4'!VAS073_F_Avarijusalinim24IsViso</vt:lpstr>
      <vt:lpstr>VAS073_F_Avarijusalinim24IsViso</vt:lpstr>
      <vt:lpstr>'Forma 4'!VAS073_F_Avarijusalinim25PavirsiniuNuoteku</vt:lpstr>
      <vt:lpstr>VAS073_F_Avarijusalinim25PavirsiniuNuoteku</vt:lpstr>
      <vt:lpstr>'Forma 4'!VAS073_F_Avarijusalinim26KitosReguliuojamosios</vt:lpstr>
      <vt:lpstr>VAS073_F_Avarijusalinim26KitosReguliuojamosios</vt:lpstr>
      <vt:lpstr>'Forma 4'!VAS073_F_Avarijusalinim27KitosVeiklos</vt:lpstr>
      <vt:lpstr>VAS073_F_Avarijusalinim27KitosVeiklos</vt:lpstr>
      <vt:lpstr>'Forma 4'!VAS073_F_Avarijusalinim2Apskaitosveikla1</vt:lpstr>
      <vt:lpstr>VAS073_F_Avarijusalinim2Apskaitosveikla1</vt:lpstr>
      <vt:lpstr>'Forma 4'!VAS073_F_Avarijusalinim2Kitareguliuoja1</vt:lpstr>
      <vt:lpstr>VAS073_F_Avarijusalinim2Kitareguliuoja1</vt:lpstr>
      <vt:lpstr>'Forma 4'!VAS073_F_Avarijusalinim31IS</vt:lpstr>
      <vt:lpstr>VAS073_F_Avarijusalinim31IS</vt:lpstr>
      <vt:lpstr>'Forma 4'!VAS073_F_Avarijusalinim331GeriamojoVandens</vt:lpstr>
      <vt:lpstr>VAS073_F_Avarijusalinim331GeriamojoVandens</vt:lpstr>
      <vt:lpstr>'Forma 4'!VAS073_F_Avarijusalinim332GeriamojoVandens</vt:lpstr>
      <vt:lpstr>VAS073_F_Avarijusalinim332GeriamojoVandens</vt:lpstr>
      <vt:lpstr>'Forma 4'!VAS073_F_Avarijusalinim333GeriamojoVandens</vt:lpstr>
      <vt:lpstr>VAS073_F_Avarijusalinim333GeriamojoVandens</vt:lpstr>
      <vt:lpstr>'Forma 4'!VAS073_F_Avarijusalinim33IsViso</vt:lpstr>
      <vt:lpstr>VAS073_F_Avarijusalinim33IsViso</vt:lpstr>
      <vt:lpstr>'Forma 4'!VAS073_F_Avarijusalinim341NuotekuSurinkimas</vt:lpstr>
      <vt:lpstr>VAS073_F_Avarijusalinim341NuotekuSurinkimas</vt:lpstr>
      <vt:lpstr>'Forma 4'!VAS073_F_Avarijusalinim342NuotekuValymas</vt:lpstr>
      <vt:lpstr>VAS073_F_Avarijusalinim342NuotekuValymas</vt:lpstr>
      <vt:lpstr>'Forma 4'!VAS073_F_Avarijusalinim343NuotekuDumblo</vt:lpstr>
      <vt:lpstr>VAS073_F_Avarijusalinim343NuotekuDumblo</vt:lpstr>
      <vt:lpstr>'Forma 4'!VAS073_F_Avarijusalinim34IsViso</vt:lpstr>
      <vt:lpstr>VAS073_F_Avarijusalinim34IsViso</vt:lpstr>
      <vt:lpstr>'Forma 4'!VAS073_F_Avarijusalinim35PavirsiniuNuoteku</vt:lpstr>
      <vt:lpstr>VAS073_F_Avarijusalinim35PavirsiniuNuoteku</vt:lpstr>
      <vt:lpstr>'Forma 4'!VAS073_F_Avarijusalinim36KitosReguliuojamosios</vt:lpstr>
      <vt:lpstr>VAS073_F_Avarijusalinim36KitosReguliuojamosios</vt:lpstr>
      <vt:lpstr>'Forma 4'!VAS073_F_Avarijusalinim37KitosVeiklos</vt:lpstr>
      <vt:lpstr>VAS073_F_Avarijusalinim37KitosVeiklos</vt:lpstr>
      <vt:lpstr>'Forma 4'!VAS073_F_Avarijusalinim3Apskaitosveikla1</vt:lpstr>
      <vt:lpstr>VAS073_F_Avarijusalinim3Apskaitosveikla1</vt:lpstr>
      <vt:lpstr>'Forma 4'!VAS073_F_Avarijusalinim3Kitareguliuoja1</vt:lpstr>
      <vt:lpstr>VAS073_F_Avarijusalinim3Kitareguliuoja1</vt:lpstr>
      <vt:lpstr>'Forma 4'!VAS073_F_Avarijusalinim41IS</vt:lpstr>
      <vt:lpstr>VAS073_F_Avarijusalinim41IS</vt:lpstr>
      <vt:lpstr>'Forma 4'!VAS073_F_Avarijusalinim431GeriamojoVandens</vt:lpstr>
      <vt:lpstr>VAS073_F_Avarijusalinim431GeriamojoVandens</vt:lpstr>
      <vt:lpstr>'Forma 4'!VAS073_F_Avarijusalinim432GeriamojoVandens</vt:lpstr>
      <vt:lpstr>VAS073_F_Avarijusalinim432GeriamojoVandens</vt:lpstr>
      <vt:lpstr>'Forma 4'!VAS073_F_Avarijusalinim433GeriamojoVandens</vt:lpstr>
      <vt:lpstr>VAS073_F_Avarijusalinim433GeriamojoVandens</vt:lpstr>
      <vt:lpstr>'Forma 4'!VAS073_F_Avarijusalinim43IsViso</vt:lpstr>
      <vt:lpstr>VAS073_F_Avarijusalinim43IsViso</vt:lpstr>
      <vt:lpstr>'Forma 4'!VAS073_F_Avarijusalinim441NuotekuSurinkimas</vt:lpstr>
      <vt:lpstr>VAS073_F_Avarijusalinim441NuotekuSurinkimas</vt:lpstr>
      <vt:lpstr>'Forma 4'!VAS073_F_Avarijusalinim442NuotekuValymas</vt:lpstr>
      <vt:lpstr>VAS073_F_Avarijusalinim442NuotekuValymas</vt:lpstr>
      <vt:lpstr>'Forma 4'!VAS073_F_Avarijusalinim443NuotekuDumblo</vt:lpstr>
      <vt:lpstr>VAS073_F_Avarijusalinim443NuotekuDumblo</vt:lpstr>
      <vt:lpstr>'Forma 4'!VAS073_F_Avarijusalinim44IsViso</vt:lpstr>
      <vt:lpstr>VAS073_F_Avarijusalinim44IsViso</vt:lpstr>
      <vt:lpstr>'Forma 4'!VAS073_F_Avarijusalinim45PavirsiniuNuoteku</vt:lpstr>
      <vt:lpstr>VAS073_F_Avarijusalinim45PavirsiniuNuoteku</vt:lpstr>
      <vt:lpstr>'Forma 4'!VAS073_F_Avarijusalinim46KitosReguliuojamosios</vt:lpstr>
      <vt:lpstr>VAS073_F_Avarijusalinim46KitosReguliuojamosios</vt:lpstr>
      <vt:lpstr>'Forma 4'!VAS073_F_Avarijusalinim47KitosVeiklos</vt:lpstr>
      <vt:lpstr>VAS073_F_Avarijusalinim47KitosVeiklos</vt:lpstr>
      <vt:lpstr>'Forma 4'!VAS073_F_Avarijusalinim4Apskaitosveikla1</vt:lpstr>
      <vt:lpstr>VAS073_F_Avarijusalinim4Apskaitosveikla1</vt:lpstr>
      <vt:lpstr>'Forma 4'!VAS073_F_Avarijusalinim4Kitareguliuoja1</vt:lpstr>
      <vt:lpstr>VAS073_F_Avarijusalinim4Kitareguliuoja1</vt:lpstr>
      <vt:lpstr>'Forma 4'!VAS073_F_Avarijusalinim51IS</vt:lpstr>
      <vt:lpstr>VAS073_F_Avarijusalinim51IS</vt:lpstr>
      <vt:lpstr>'Forma 4'!VAS073_F_Avarijusalinim531GeriamojoVandens</vt:lpstr>
      <vt:lpstr>VAS073_F_Avarijusalinim531GeriamojoVandens</vt:lpstr>
      <vt:lpstr>'Forma 4'!VAS073_F_Avarijusalinim532GeriamojoVandens</vt:lpstr>
      <vt:lpstr>VAS073_F_Avarijusalinim532GeriamojoVandens</vt:lpstr>
      <vt:lpstr>'Forma 4'!VAS073_F_Avarijusalinim533GeriamojoVandens</vt:lpstr>
      <vt:lpstr>VAS073_F_Avarijusalinim533GeriamojoVandens</vt:lpstr>
      <vt:lpstr>'Forma 4'!VAS073_F_Avarijusalinim53IsViso</vt:lpstr>
      <vt:lpstr>VAS073_F_Avarijusalinim53IsViso</vt:lpstr>
      <vt:lpstr>'Forma 4'!VAS073_F_Avarijusalinim541NuotekuSurinkimas</vt:lpstr>
      <vt:lpstr>VAS073_F_Avarijusalinim541NuotekuSurinkimas</vt:lpstr>
      <vt:lpstr>'Forma 4'!VAS073_F_Avarijusalinim542NuotekuValymas</vt:lpstr>
      <vt:lpstr>VAS073_F_Avarijusalinim542NuotekuValymas</vt:lpstr>
      <vt:lpstr>'Forma 4'!VAS073_F_Avarijusalinim543NuotekuDumblo</vt:lpstr>
      <vt:lpstr>VAS073_F_Avarijusalinim543NuotekuDumblo</vt:lpstr>
      <vt:lpstr>'Forma 4'!VAS073_F_Avarijusalinim54IsViso</vt:lpstr>
      <vt:lpstr>VAS073_F_Avarijusalinim54IsViso</vt:lpstr>
      <vt:lpstr>'Forma 4'!VAS073_F_Avarijusalinim55PavirsiniuNuoteku</vt:lpstr>
      <vt:lpstr>VAS073_F_Avarijusalinim55PavirsiniuNuoteku</vt:lpstr>
      <vt:lpstr>'Forma 4'!VAS073_F_Avarijusalinim56KitosReguliuojamosios</vt:lpstr>
      <vt:lpstr>VAS073_F_Avarijusalinim56KitosReguliuojamosios</vt:lpstr>
      <vt:lpstr>'Forma 4'!VAS073_F_Avarijusalinim57KitosVeiklos</vt:lpstr>
      <vt:lpstr>VAS073_F_Avarijusalinim57KitosVeiklos</vt:lpstr>
      <vt:lpstr>'Forma 4'!VAS073_F_Avarijusalinim5Apskaitosveikla1</vt:lpstr>
      <vt:lpstr>VAS073_F_Avarijusalinim5Apskaitosveikla1</vt:lpstr>
      <vt:lpstr>'Forma 4'!VAS073_F_Avarijusalinim5Kitareguliuoja1</vt:lpstr>
      <vt:lpstr>VAS073_F_Avarijusalinim5Kitareguliuoja1</vt:lpstr>
      <vt:lpstr>'Forma 4'!VAS073_F_Bankopaslauguk11IS</vt:lpstr>
      <vt:lpstr>VAS073_F_Bankopaslauguk11IS</vt:lpstr>
      <vt:lpstr>'Forma 4'!VAS073_F_Bankopaslauguk131GeriamojoVandens</vt:lpstr>
      <vt:lpstr>VAS073_F_Bankopaslauguk131GeriamojoVandens</vt:lpstr>
      <vt:lpstr>'Forma 4'!VAS073_F_Bankopaslauguk132GeriamojoVandens</vt:lpstr>
      <vt:lpstr>VAS073_F_Bankopaslauguk132GeriamojoVandens</vt:lpstr>
      <vt:lpstr>'Forma 4'!VAS073_F_Bankopaslauguk133GeriamojoVandens</vt:lpstr>
      <vt:lpstr>VAS073_F_Bankopaslauguk133GeriamojoVandens</vt:lpstr>
      <vt:lpstr>'Forma 4'!VAS073_F_Bankopaslauguk13IsViso</vt:lpstr>
      <vt:lpstr>VAS073_F_Bankopaslauguk13IsViso</vt:lpstr>
      <vt:lpstr>'Forma 4'!VAS073_F_Bankopaslauguk141NuotekuSurinkimas</vt:lpstr>
      <vt:lpstr>VAS073_F_Bankopaslauguk141NuotekuSurinkimas</vt:lpstr>
      <vt:lpstr>'Forma 4'!VAS073_F_Bankopaslauguk142NuotekuValymas</vt:lpstr>
      <vt:lpstr>VAS073_F_Bankopaslauguk142NuotekuValymas</vt:lpstr>
      <vt:lpstr>'Forma 4'!VAS073_F_Bankopaslauguk143NuotekuDumblo</vt:lpstr>
      <vt:lpstr>VAS073_F_Bankopaslauguk143NuotekuDumblo</vt:lpstr>
      <vt:lpstr>'Forma 4'!VAS073_F_Bankopaslauguk14IsViso</vt:lpstr>
      <vt:lpstr>VAS073_F_Bankopaslauguk14IsViso</vt:lpstr>
      <vt:lpstr>'Forma 4'!VAS073_F_Bankopaslauguk15PavirsiniuNuoteku</vt:lpstr>
      <vt:lpstr>VAS073_F_Bankopaslauguk15PavirsiniuNuoteku</vt:lpstr>
      <vt:lpstr>'Forma 4'!VAS073_F_Bankopaslauguk16KitosReguliuojamosios</vt:lpstr>
      <vt:lpstr>VAS073_F_Bankopaslauguk16KitosReguliuojamosios</vt:lpstr>
      <vt:lpstr>'Forma 4'!VAS073_F_Bankopaslauguk17KitosVeiklos</vt:lpstr>
      <vt:lpstr>VAS073_F_Bankopaslauguk17KitosVeiklos</vt:lpstr>
      <vt:lpstr>'Forma 4'!VAS073_F_Bankopaslauguk1Apskaitosveikla1</vt:lpstr>
      <vt:lpstr>VAS073_F_Bankopaslauguk1Apskaitosveikla1</vt:lpstr>
      <vt:lpstr>'Forma 4'!VAS073_F_Bankopaslauguk1Kitareguliuoja1</vt:lpstr>
      <vt:lpstr>VAS073_F_Bankopaslauguk1Kitareguliuoja1</vt:lpstr>
      <vt:lpstr>'Forma 4'!VAS073_F_Bankopaslauguk21IS</vt:lpstr>
      <vt:lpstr>VAS073_F_Bankopaslauguk21IS</vt:lpstr>
      <vt:lpstr>'Forma 4'!VAS073_F_Bankopaslauguk231GeriamojoVandens</vt:lpstr>
      <vt:lpstr>VAS073_F_Bankopaslauguk231GeriamojoVandens</vt:lpstr>
      <vt:lpstr>'Forma 4'!VAS073_F_Bankopaslauguk232GeriamojoVandens</vt:lpstr>
      <vt:lpstr>VAS073_F_Bankopaslauguk232GeriamojoVandens</vt:lpstr>
      <vt:lpstr>'Forma 4'!VAS073_F_Bankopaslauguk233GeriamojoVandens</vt:lpstr>
      <vt:lpstr>VAS073_F_Bankopaslauguk233GeriamojoVandens</vt:lpstr>
      <vt:lpstr>'Forma 4'!VAS073_F_Bankopaslauguk23IsViso</vt:lpstr>
      <vt:lpstr>VAS073_F_Bankopaslauguk23IsViso</vt:lpstr>
      <vt:lpstr>'Forma 4'!VAS073_F_Bankopaslauguk241NuotekuSurinkimas</vt:lpstr>
      <vt:lpstr>VAS073_F_Bankopaslauguk241NuotekuSurinkimas</vt:lpstr>
      <vt:lpstr>'Forma 4'!VAS073_F_Bankopaslauguk242NuotekuValymas</vt:lpstr>
      <vt:lpstr>VAS073_F_Bankopaslauguk242NuotekuValymas</vt:lpstr>
      <vt:lpstr>'Forma 4'!VAS073_F_Bankopaslauguk243NuotekuDumblo</vt:lpstr>
      <vt:lpstr>VAS073_F_Bankopaslauguk243NuotekuDumblo</vt:lpstr>
      <vt:lpstr>'Forma 4'!VAS073_F_Bankopaslauguk24IsViso</vt:lpstr>
      <vt:lpstr>VAS073_F_Bankopaslauguk24IsViso</vt:lpstr>
      <vt:lpstr>'Forma 4'!VAS073_F_Bankopaslauguk25PavirsiniuNuoteku</vt:lpstr>
      <vt:lpstr>VAS073_F_Bankopaslauguk25PavirsiniuNuoteku</vt:lpstr>
      <vt:lpstr>'Forma 4'!VAS073_F_Bankopaslauguk26KitosReguliuojamosios</vt:lpstr>
      <vt:lpstr>VAS073_F_Bankopaslauguk26KitosReguliuojamosios</vt:lpstr>
      <vt:lpstr>'Forma 4'!VAS073_F_Bankopaslauguk27KitosVeiklos</vt:lpstr>
      <vt:lpstr>VAS073_F_Bankopaslauguk27KitosVeiklos</vt:lpstr>
      <vt:lpstr>'Forma 4'!VAS073_F_Bankopaslauguk2Apskaitosveikla1</vt:lpstr>
      <vt:lpstr>VAS073_F_Bankopaslauguk2Apskaitosveikla1</vt:lpstr>
      <vt:lpstr>'Forma 4'!VAS073_F_Bankopaslauguk2Kitareguliuoja1</vt:lpstr>
      <vt:lpstr>VAS073_F_Bankopaslauguk2Kitareguliuoja1</vt:lpstr>
      <vt:lpstr>'Forma 4'!VAS073_F_Bankopaslauguk31IS</vt:lpstr>
      <vt:lpstr>VAS073_F_Bankopaslauguk31IS</vt:lpstr>
      <vt:lpstr>'Forma 4'!VAS073_F_Bankopaslauguk331GeriamojoVandens</vt:lpstr>
      <vt:lpstr>VAS073_F_Bankopaslauguk331GeriamojoVandens</vt:lpstr>
      <vt:lpstr>'Forma 4'!VAS073_F_Bankopaslauguk332GeriamojoVandens</vt:lpstr>
      <vt:lpstr>VAS073_F_Bankopaslauguk332GeriamojoVandens</vt:lpstr>
      <vt:lpstr>'Forma 4'!VAS073_F_Bankopaslauguk333GeriamojoVandens</vt:lpstr>
      <vt:lpstr>VAS073_F_Bankopaslauguk333GeriamojoVandens</vt:lpstr>
      <vt:lpstr>'Forma 4'!VAS073_F_Bankopaslauguk33IsViso</vt:lpstr>
      <vt:lpstr>VAS073_F_Bankopaslauguk33IsViso</vt:lpstr>
      <vt:lpstr>'Forma 4'!VAS073_F_Bankopaslauguk341NuotekuSurinkimas</vt:lpstr>
      <vt:lpstr>VAS073_F_Bankopaslauguk341NuotekuSurinkimas</vt:lpstr>
      <vt:lpstr>'Forma 4'!VAS073_F_Bankopaslauguk342NuotekuValymas</vt:lpstr>
      <vt:lpstr>VAS073_F_Bankopaslauguk342NuotekuValymas</vt:lpstr>
      <vt:lpstr>'Forma 4'!VAS073_F_Bankopaslauguk343NuotekuDumblo</vt:lpstr>
      <vt:lpstr>VAS073_F_Bankopaslauguk343NuotekuDumblo</vt:lpstr>
      <vt:lpstr>'Forma 4'!VAS073_F_Bankopaslauguk34IsViso</vt:lpstr>
      <vt:lpstr>VAS073_F_Bankopaslauguk34IsViso</vt:lpstr>
      <vt:lpstr>'Forma 4'!VAS073_F_Bankopaslauguk35PavirsiniuNuoteku</vt:lpstr>
      <vt:lpstr>VAS073_F_Bankopaslauguk35PavirsiniuNuoteku</vt:lpstr>
      <vt:lpstr>'Forma 4'!VAS073_F_Bankopaslauguk36KitosReguliuojamosios</vt:lpstr>
      <vt:lpstr>VAS073_F_Bankopaslauguk36KitosReguliuojamosios</vt:lpstr>
      <vt:lpstr>'Forma 4'!VAS073_F_Bankopaslauguk37KitosVeiklos</vt:lpstr>
      <vt:lpstr>VAS073_F_Bankopaslauguk37KitosVeiklos</vt:lpstr>
      <vt:lpstr>'Forma 4'!VAS073_F_Bankopaslauguk3Apskaitosveikla1</vt:lpstr>
      <vt:lpstr>VAS073_F_Bankopaslauguk3Apskaitosveikla1</vt:lpstr>
      <vt:lpstr>'Forma 4'!VAS073_F_Bankopaslauguk3Kitareguliuoja1</vt:lpstr>
      <vt:lpstr>VAS073_F_Bankopaslauguk3Kitareguliuoja1</vt:lpstr>
      <vt:lpstr>'Forma 4'!VAS073_F_Bankopaslauguk41IS</vt:lpstr>
      <vt:lpstr>VAS073_F_Bankopaslauguk41IS</vt:lpstr>
      <vt:lpstr>'Forma 4'!VAS073_F_Bankopaslauguk431GeriamojoVandens</vt:lpstr>
      <vt:lpstr>VAS073_F_Bankopaslauguk431GeriamojoVandens</vt:lpstr>
      <vt:lpstr>'Forma 4'!VAS073_F_Bankopaslauguk432GeriamojoVandens</vt:lpstr>
      <vt:lpstr>VAS073_F_Bankopaslauguk432GeriamojoVandens</vt:lpstr>
      <vt:lpstr>'Forma 4'!VAS073_F_Bankopaslauguk433GeriamojoVandens</vt:lpstr>
      <vt:lpstr>VAS073_F_Bankopaslauguk433GeriamojoVandens</vt:lpstr>
      <vt:lpstr>'Forma 4'!VAS073_F_Bankopaslauguk43IsViso</vt:lpstr>
      <vt:lpstr>VAS073_F_Bankopaslauguk43IsViso</vt:lpstr>
      <vt:lpstr>'Forma 4'!VAS073_F_Bankopaslauguk441NuotekuSurinkimas</vt:lpstr>
      <vt:lpstr>VAS073_F_Bankopaslauguk441NuotekuSurinkimas</vt:lpstr>
      <vt:lpstr>'Forma 4'!VAS073_F_Bankopaslauguk442NuotekuValymas</vt:lpstr>
      <vt:lpstr>VAS073_F_Bankopaslauguk442NuotekuValymas</vt:lpstr>
      <vt:lpstr>'Forma 4'!VAS073_F_Bankopaslauguk443NuotekuDumblo</vt:lpstr>
      <vt:lpstr>VAS073_F_Bankopaslauguk443NuotekuDumblo</vt:lpstr>
      <vt:lpstr>'Forma 4'!VAS073_F_Bankopaslauguk44IsViso</vt:lpstr>
      <vt:lpstr>VAS073_F_Bankopaslauguk44IsViso</vt:lpstr>
      <vt:lpstr>'Forma 4'!VAS073_F_Bankopaslauguk45PavirsiniuNuoteku</vt:lpstr>
      <vt:lpstr>VAS073_F_Bankopaslauguk45PavirsiniuNuoteku</vt:lpstr>
      <vt:lpstr>'Forma 4'!VAS073_F_Bankopaslauguk46KitosReguliuojamosios</vt:lpstr>
      <vt:lpstr>VAS073_F_Bankopaslauguk46KitosReguliuojamosios</vt:lpstr>
      <vt:lpstr>'Forma 4'!VAS073_F_Bankopaslauguk47KitosVeiklos</vt:lpstr>
      <vt:lpstr>VAS073_F_Bankopaslauguk47KitosVeiklos</vt:lpstr>
      <vt:lpstr>'Forma 4'!VAS073_F_Bankopaslauguk4Apskaitosveikla1</vt:lpstr>
      <vt:lpstr>VAS073_F_Bankopaslauguk4Apskaitosveikla1</vt:lpstr>
      <vt:lpstr>'Forma 4'!VAS073_F_Bankopaslauguk4Kitareguliuoja1</vt:lpstr>
      <vt:lpstr>VAS073_F_Bankopaslauguk4Kitareguliuoja1</vt:lpstr>
      <vt:lpstr>'Forma 4'!VAS073_F_Bendrosiospast11IS</vt:lpstr>
      <vt:lpstr>VAS073_F_Bendrosiospast11IS</vt:lpstr>
      <vt:lpstr>'Forma 4'!VAS073_F_Bendrosiospast131GeriamojoVandens</vt:lpstr>
      <vt:lpstr>VAS073_F_Bendrosiospast131GeriamojoVandens</vt:lpstr>
      <vt:lpstr>'Forma 4'!VAS073_F_Bendrosiospast132GeriamojoVandens</vt:lpstr>
      <vt:lpstr>VAS073_F_Bendrosiospast132GeriamojoVandens</vt:lpstr>
      <vt:lpstr>'Forma 4'!VAS073_F_Bendrosiospast133GeriamojoVandens</vt:lpstr>
      <vt:lpstr>VAS073_F_Bendrosiospast133GeriamojoVandens</vt:lpstr>
      <vt:lpstr>'Forma 4'!VAS073_F_Bendrosiospast13IsViso</vt:lpstr>
      <vt:lpstr>VAS073_F_Bendrosiospast13IsViso</vt:lpstr>
      <vt:lpstr>'Forma 4'!VAS073_F_Bendrosiospast141NuotekuSurinkimas</vt:lpstr>
      <vt:lpstr>VAS073_F_Bendrosiospast141NuotekuSurinkimas</vt:lpstr>
      <vt:lpstr>'Forma 4'!VAS073_F_Bendrosiospast142NuotekuValymas</vt:lpstr>
      <vt:lpstr>VAS073_F_Bendrosiospast142NuotekuValymas</vt:lpstr>
      <vt:lpstr>'Forma 4'!VAS073_F_Bendrosiospast143NuotekuDumblo</vt:lpstr>
      <vt:lpstr>VAS073_F_Bendrosiospast143NuotekuDumblo</vt:lpstr>
      <vt:lpstr>'Forma 4'!VAS073_F_Bendrosiospast14IsViso</vt:lpstr>
      <vt:lpstr>VAS073_F_Bendrosiospast14IsViso</vt:lpstr>
      <vt:lpstr>'Forma 4'!VAS073_F_Bendrosiospast15PavirsiniuNuoteku</vt:lpstr>
      <vt:lpstr>VAS073_F_Bendrosiospast15PavirsiniuNuoteku</vt:lpstr>
      <vt:lpstr>'Forma 4'!VAS073_F_Bendrosiospast16KitosReguliuojamosios</vt:lpstr>
      <vt:lpstr>VAS073_F_Bendrosiospast16KitosReguliuojamosios</vt:lpstr>
      <vt:lpstr>'Forma 4'!VAS073_F_Bendrosiospast17KitosVeiklos</vt:lpstr>
      <vt:lpstr>VAS073_F_Bendrosiospast17KitosVeiklos</vt:lpstr>
      <vt:lpstr>'Forma 4'!VAS073_F_Bendrosiospast1Apskaitosveikla1</vt:lpstr>
      <vt:lpstr>VAS073_F_Bendrosiospast1Apskaitosveikla1</vt:lpstr>
      <vt:lpstr>'Forma 4'!VAS073_F_Bendrosiospast1Kitareguliuoja1</vt:lpstr>
      <vt:lpstr>VAS073_F_Bendrosiospast1Kitareguliuoja1</vt:lpstr>
      <vt:lpstr>'Forma 4'!VAS073_F_Bendrosiossana11IS</vt:lpstr>
      <vt:lpstr>VAS073_F_Bendrosiossana11IS</vt:lpstr>
      <vt:lpstr>'Forma 4'!VAS073_F_Bendrosiossana131GeriamojoVandens</vt:lpstr>
      <vt:lpstr>VAS073_F_Bendrosiossana131GeriamojoVandens</vt:lpstr>
      <vt:lpstr>'Forma 4'!VAS073_F_Bendrosiossana132GeriamojoVandens</vt:lpstr>
      <vt:lpstr>VAS073_F_Bendrosiossana132GeriamojoVandens</vt:lpstr>
      <vt:lpstr>'Forma 4'!VAS073_F_Bendrosiossana133GeriamojoVandens</vt:lpstr>
      <vt:lpstr>VAS073_F_Bendrosiossana133GeriamojoVandens</vt:lpstr>
      <vt:lpstr>'Forma 4'!VAS073_F_Bendrosiossana13IsViso</vt:lpstr>
      <vt:lpstr>VAS073_F_Bendrosiossana13IsViso</vt:lpstr>
      <vt:lpstr>'Forma 4'!VAS073_F_Bendrosiossana141NuotekuSurinkimas</vt:lpstr>
      <vt:lpstr>VAS073_F_Bendrosiossana141NuotekuSurinkimas</vt:lpstr>
      <vt:lpstr>'Forma 4'!VAS073_F_Bendrosiossana142NuotekuValymas</vt:lpstr>
      <vt:lpstr>VAS073_F_Bendrosiossana142NuotekuValymas</vt:lpstr>
      <vt:lpstr>'Forma 4'!VAS073_F_Bendrosiossana143NuotekuDumblo</vt:lpstr>
      <vt:lpstr>VAS073_F_Bendrosiossana143NuotekuDumblo</vt:lpstr>
      <vt:lpstr>'Forma 4'!VAS073_F_Bendrosiossana14IsViso</vt:lpstr>
      <vt:lpstr>VAS073_F_Bendrosiossana14IsViso</vt:lpstr>
      <vt:lpstr>'Forma 4'!VAS073_F_Bendrosiossana15PavirsiniuNuoteku</vt:lpstr>
      <vt:lpstr>VAS073_F_Bendrosiossana15PavirsiniuNuoteku</vt:lpstr>
      <vt:lpstr>'Forma 4'!VAS073_F_Bendrosiossana16KitosReguliuojamosios</vt:lpstr>
      <vt:lpstr>VAS073_F_Bendrosiossana16KitosReguliuojamosios</vt:lpstr>
      <vt:lpstr>'Forma 4'!VAS073_F_Bendrosiossana17KitosVeiklos</vt:lpstr>
      <vt:lpstr>VAS073_F_Bendrosiossana17KitosVeiklos</vt:lpstr>
      <vt:lpstr>'Forma 4'!VAS073_F_Bendrosiossana1Apskaitosveikla1</vt:lpstr>
      <vt:lpstr>VAS073_F_Bendrosiossana1Apskaitosveikla1</vt:lpstr>
      <vt:lpstr>'Forma 4'!VAS073_F_Bendrosiossana1Kitareguliuoja1</vt:lpstr>
      <vt:lpstr>VAS073_F_Bendrosiossana1Kitareguliuoja1</vt:lpstr>
      <vt:lpstr>'Forma 4'!VAS073_F_Bendrupatalpus11IS</vt:lpstr>
      <vt:lpstr>VAS073_F_Bendrupatalpus11IS</vt:lpstr>
      <vt:lpstr>'Forma 4'!VAS073_F_Bendrupatalpus131GeriamojoVandens</vt:lpstr>
      <vt:lpstr>VAS073_F_Bendrupatalpus131GeriamojoVandens</vt:lpstr>
      <vt:lpstr>'Forma 4'!VAS073_F_Bendrupatalpus132GeriamojoVandens</vt:lpstr>
      <vt:lpstr>VAS073_F_Bendrupatalpus132GeriamojoVandens</vt:lpstr>
      <vt:lpstr>'Forma 4'!VAS073_F_Bendrupatalpus133GeriamojoVandens</vt:lpstr>
      <vt:lpstr>VAS073_F_Bendrupatalpus133GeriamojoVandens</vt:lpstr>
      <vt:lpstr>'Forma 4'!VAS073_F_Bendrupatalpus13IsViso</vt:lpstr>
      <vt:lpstr>VAS073_F_Bendrupatalpus13IsViso</vt:lpstr>
      <vt:lpstr>'Forma 4'!VAS073_F_Bendrupatalpus141NuotekuSurinkimas</vt:lpstr>
      <vt:lpstr>VAS073_F_Bendrupatalpus141NuotekuSurinkimas</vt:lpstr>
      <vt:lpstr>'Forma 4'!VAS073_F_Bendrupatalpus142NuotekuValymas</vt:lpstr>
      <vt:lpstr>VAS073_F_Bendrupatalpus142NuotekuValymas</vt:lpstr>
      <vt:lpstr>'Forma 4'!VAS073_F_Bendrupatalpus143NuotekuDumblo</vt:lpstr>
      <vt:lpstr>VAS073_F_Bendrupatalpus143NuotekuDumblo</vt:lpstr>
      <vt:lpstr>'Forma 4'!VAS073_F_Bendrupatalpus14IsViso</vt:lpstr>
      <vt:lpstr>VAS073_F_Bendrupatalpus14IsViso</vt:lpstr>
      <vt:lpstr>'Forma 4'!VAS073_F_Bendrupatalpus15PavirsiniuNuoteku</vt:lpstr>
      <vt:lpstr>VAS073_F_Bendrupatalpus15PavirsiniuNuoteku</vt:lpstr>
      <vt:lpstr>'Forma 4'!VAS073_F_Bendrupatalpus16KitosReguliuojamosios</vt:lpstr>
      <vt:lpstr>VAS073_F_Bendrupatalpus16KitosReguliuojamosios</vt:lpstr>
      <vt:lpstr>'Forma 4'!VAS073_F_Bendrupatalpus17KitosVeiklos</vt:lpstr>
      <vt:lpstr>VAS073_F_Bendrupatalpus17KitosVeiklos</vt:lpstr>
      <vt:lpstr>'Forma 4'!VAS073_F_Bendrupatalpus1Apskaitosveikla1</vt:lpstr>
      <vt:lpstr>VAS073_F_Bendrupatalpus1Apskaitosveikla1</vt:lpstr>
      <vt:lpstr>'Forma 4'!VAS073_F_Bendrupatalpus1Kitareguliuoja1</vt:lpstr>
      <vt:lpstr>VAS073_F_Bendrupatalpus1Kitareguliuoja1</vt:lpstr>
      <vt:lpstr>'Forma 4'!VAS073_F_Cpunktui11IS</vt:lpstr>
      <vt:lpstr>VAS073_F_Cpunktui11IS</vt:lpstr>
      <vt:lpstr>'Forma 4'!VAS073_F_Cpunktui21IS</vt:lpstr>
      <vt:lpstr>VAS073_F_Cpunktui21IS</vt:lpstr>
      <vt:lpstr>'Forma 4'!VAS073_F_Cpunktui31IS</vt:lpstr>
      <vt:lpstr>VAS073_F_Cpunktui31IS</vt:lpstr>
      <vt:lpstr>'Forma 4'!VAS073_F_Cpunktui41IS</vt:lpstr>
      <vt:lpstr>VAS073_F_Cpunktui41IS</vt:lpstr>
      <vt:lpstr>'Forma 4'!VAS073_F_Cpunktui51IS</vt:lpstr>
      <vt:lpstr>VAS073_F_Cpunktui51IS</vt:lpstr>
      <vt:lpstr>'Forma 4'!VAS073_F_Cpunktui61IS</vt:lpstr>
      <vt:lpstr>VAS073_F_Cpunktui61IS</vt:lpstr>
      <vt:lpstr>'Forma 4'!VAS073_F_Cpunktui71IS</vt:lpstr>
      <vt:lpstr>VAS073_F_Cpunktui71IS</vt:lpstr>
      <vt:lpstr>'Forma 4'!VAS073_F_Cpunktui81IS</vt:lpstr>
      <vt:lpstr>VAS073_F_Cpunktui81IS</vt:lpstr>
      <vt:lpstr>'Forma 4'!VAS073_F_Darbdavioimoku11IS</vt:lpstr>
      <vt:lpstr>VAS073_F_Darbdavioimoku11IS</vt:lpstr>
      <vt:lpstr>'Forma 4'!VAS073_F_Darbdavioimoku131GeriamojoVandens</vt:lpstr>
      <vt:lpstr>VAS073_F_Darbdavioimoku131GeriamojoVandens</vt:lpstr>
      <vt:lpstr>'Forma 4'!VAS073_F_Darbdavioimoku132GeriamojoVandens</vt:lpstr>
      <vt:lpstr>VAS073_F_Darbdavioimoku132GeriamojoVandens</vt:lpstr>
      <vt:lpstr>'Forma 4'!VAS073_F_Darbdavioimoku133GeriamojoVandens</vt:lpstr>
      <vt:lpstr>VAS073_F_Darbdavioimoku133GeriamojoVandens</vt:lpstr>
      <vt:lpstr>'Forma 4'!VAS073_F_Darbdavioimoku13IsViso</vt:lpstr>
      <vt:lpstr>VAS073_F_Darbdavioimoku13IsViso</vt:lpstr>
      <vt:lpstr>'Forma 4'!VAS073_F_Darbdavioimoku141NuotekuSurinkimas</vt:lpstr>
      <vt:lpstr>VAS073_F_Darbdavioimoku141NuotekuSurinkimas</vt:lpstr>
      <vt:lpstr>'Forma 4'!VAS073_F_Darbdavioimoku142NuotekuValymas</vt:lpstr>
      <vt:lpstr>VAS073_F_Darbdavioimoku142NuotekuValymas</vt:lpstr>
      <vt:lpstr>'Forma 4'!VAS073_F_Darbdavioimoku143NuotekuDumblo</vt:lpstr>
      <vt:lpstr>VAS073_F_Darbdavioimoku143NuotekuDumblo</vt:lpstr>
      <vt:lpstr>'Forma 4'!VAS073_F_Darbdavioimoku14IsViso</vt:lpstr>
      <vt:lpstr>VAS073_F_Darbdavioimoku14IsViso</vt:lpstr>
      <vt:lpstr>'Forma 4'!VAS073_F_Darbdavioimoku15PavirsiniuNuoteku</vt:lpstr>
      <vt:lpstr>VAS073_F_Darbdavioimoku15PavirsiniuNuoteku</vt:lpstr>
      <vt:lpstr>'Forma 4'!VAS073_F_Darbdavioimoku16KitosReguliuojamosios</vt:lpstr>
      <vt:lpstr>VAS073_F_Darbdavioimoku16KitosReguliuojamosios</vt:lpstr>
      <vt:lpstr>'Forma 4'!VAS073_F_Darbdavioimoku17KitosVeiklos</vt:lpstr>
      <vt:lpstr>VAS073_F_Darbdavioimoku17KitosVeiklos</vt:lpstr>
      <vt:lpstr>'Forma 4'!VAS073_F_Darbdavioimoku1Apskaitosveikla1</vt:lpstr>
      <vt:lpstr>VAS073_F_Darbdavioimoku1Apskaitosveikla1</vt:lpstr>
      <vt:lpstr>'Forma 4'!VAS073_F_Darbdavioimoku1Kitareguliuoja1</vt:lpstr>
      <vt:lpstr>VAS073_F_Darbdavioimoku1Kitareguliuoja1</vt:lpstr>
      <vt:lpstr>'Forma 4'!VAS073_F_Darbdavioimoku21IS</vt:lpstr>
      <vt:lpstr>VAS073_F_Darbdavioimoku21IS</vt:lpstr>
      <vt:lpstr>'Forma 4'!VAS073_F_Darbdavioimoku231GeriamojoVandens</vt:lpstr>
      <vt:lpstr>VAS073_F_Darbdavioimoku231GeriamojoVandens</vt:lpstr>
      <vt:lpstr>'Forma 4'!VAS073_F_Darbdavioimoku232GeriamojoVandens</vt:lpstr>
      <vt:lpstr>VAS073_F_Darbdavioimoku232GeriamojoVandens</vt:lpstr>
      <vt:lpstr>'Forma 4'!VAS073_F_Darbdavioimoku233GeriamojoVandens</vt:lpstr>
      <vt:lpstr>VAS073_F_Darbdavioimoku233GeriamojoVandens</vt:lpstr>
      <vt:lpstr>'Forma 4'!VAS073_F_Darbdavioimoku23IsViso</vt:lpstr>
      <vt:lpstr>VAS073_F_Darbdavioimoku23IsViso</vt:lpstr>
      <vt:lpstr>'Forma 4'!VAS073_F_Darbdavioimoku241NuotekuSurinkimas</vt:lpstr>
      <vt:lpstr>VAS073_F_Darbdavioimoku241NuotekuSurinkimas</vt:lpstr>
      <vt:lpstr>'Forma 4'!VAS073_F_Darbdavioimoku242NuotekuValymas</vt:lpstr>
      <vt:lpstr>VAS073_F_Darbdavioimoku242NuotekuValymas</vt:lpstr>
      <vt:lpstr>'Forma 4'!VAS073_F_Darbdavioimoku243NuotekuDumblo</vt:lpstr>
      <vt:lpstr>VAS073_F_Darbdavioimoku243NuotekuDumblo</vt:lpstr>
      <vt:lpstr>'Forma 4'!VAS073_F_Darbdavioimoku24IsViso</vt:lpstr>
      <vt:lpstr>VAS073_F_Darbdavioimoku24IsViso</vt:lpstr>
      <vt:lpstr>'Forma 4'!VAS073_F_Darbdavioimoku25PavirsiniuNuoteku</vt:lpstr>
      <vt:lpstr>VAS073_F_Darbdavioimoku25PavirsiniuNuoteku</vt:lpstr>
      <vt:lpstr>'Forma 4'!VAS073_F_Darbdavioimoku26KitosReguliuojamosios</vt:lpstr>
      <vt:lpstr>VAS073_F_Darbdavioimoku26KitosReguliuojamosios</vt:lpstr>
      <vt:lpstr>'Forma 4'!VAS073_F_Darbdavioimoku27KitosVeiklos</vt:lpstr>
      <vt:lpstr>VAS073_F_Darbdavioimoku27KitosVeiklos</vt:lpstr>
      <vt:lpstr>'Forma 4'!VAS073_F_Darbdavioimoku2Apskaitosveikla1</vt:lpstr>
      <vt:lpstr>VAS073_F_Darbdavioimoku2Apskaitosveikla1</vt:lpstr>
      <vt:lpstr>'Forma 4'!VAS073_F_Darbdavioimoku2Kitareguliuoja1</vt:lpstr>
      <vt:lpstr>VAS073_F_Darbdavioimoku2Kitareguliuoja1</vt:lpstr>
      <vt:lpstr>'Forma 4'!VAS073_F_Darbdavioimoku31IS</vt:lpstr>
      <vt:lpstr>VAS073_F_Darbdavioimoku31IS</vt:lpstr>
      <vt:lpstr>'Forma 4'!VAS073_F_Darbdavioimoku331GeriamojoVandens</vt:lpstr>
      <vt:lpstr>VAS073_F_Darbdavioimoku331GeriamojoVandens</vt:lpstr>
      <vt:lpstr>'Forma 4'!VAS073_F_Darbdavioimoku332GeriamojoVandens</vt:lpstr>
      <vt:lpstr>VAS073_F_Darbdavioimoku332GeriamojoVandens</vt:lpstr>
      <vt:lpstr>'Forma 4'!VAS073_F_Darbdavioimoku333GeriamojoVandens</vt:lpstr>
      <vt:lpstr>VAS073_F_Darbdavioimoku333GeriamojoVandens</vt:lpstr>
      <vt:lpstr>'Forma 4'!VAS073_F_Darbdavioimoku33IsViso</vt:lpstr>
      <vt:lpstr>VAS073_F_Darbdavioimoku33IsViso</vt:lpstr>
      <vt:lpstr>'Forma 4'!VAS073_F_Darbdavioimoku341NuotekuSurinkimas</vt:lpstr>
      <vt:lpstr>VAS073_F_Darbdavioimoku341NuotekuSurinkimas</vt:lpstr>
      <vt:lpstr>'Forma 4'!VAS073_F_Darbdavioimoku342NuotekuValymas</vt:lpstr>
      <vt:lpstr>VAS073_F_Darbdavioimoku342NuotekuValymas</vt:lpstr>
      <vt:lpstr>'Forma 4'!VAS073_F_Darbdavioimoku343NuotekuDumblo</vt:lpstr>
      <vt:lpstr>VAS073_F_Darbdavioimoku343NuotekuDumblo</vt:lpstr>
      <vt:lpstr>'Forma 4'!VAS073_F_Darbdavioimoku34IsViso</vt:lpstr>
      <vt:lpstr>VAS073_F_Darbdavioimoku34IsViso</vt:lpstr>
      <vt:lpstr>'Forma 4'!VAS073_F_Darbdavioimoku35PavirsiniuNuoteku</vt:lpstr>
      <vt:lpstr>VAS073_F_Darbdavioimoku35PavirsiniuNuoteku</vt:lpstr>
      <vt:lpstr>'Forma 4'!VAS073_F_Darbdavioimoku36KitosReguliuojamosios</vt:lpstr>
      <vt:lpstr>VAS073_F_Darbdavioimoku36KitosReguliuojamosios</vt:lpstr>
      <vt:lpstr>'Forma 4'!VAS073_F_Darbdavioimoku37KitosVeiklos</vt:lpstr>
      <vt:lpstr>VAS073_F_Darbdavioimoku37KitosVeiklos</vt:lpstr>
      <vt:lpstr>'Forma 4'!VAS073_F_Darbdavioimoku3Apskaitosveikla1</vt:lpstr>
      <vt:lpstr>VAS073_F_Darbdavioimoku3Apskaitosveikla1</vt:lpstr>
      <vt:lpstr>'Forma 4'!VAS073_F_Darbdavioimoku3Kitareguliuoja1</vt:lpstr>
      <vt:lpstr>VAS073_F_Darbdavioimoku3Kitareguliuoja1</vt:lpstr>
      <vt:lpstr>'Forma 4'!VAS073_F_Darbdavioimoku41IS</vt:lpstr>
      <vt:lpstr>VAS073_F_Darbdavioimoku41IS</vt:lpstr>
      <vt:lpstr>'Forma 4'!VAS073_F_Darbdavioimoku431GeriamojoVandens</vt:lpstr>
      <vt:lpstr>VAS073_F_Darbdavioimoku431GeriamojoVandens</vt:lpstr>
      <vt:lpstr>'Forma 4'!VAS073_F_Darbdavioimoku432GeriamojoVandens</vt:lpstr>
      <vt:lpstr>VAS073_F_Darbdavioimoku432GeriamojoVandens</vt:lpstr>
      <vt:lpstr>'Forma 4'!VAS073_F_Darbdavioimoku433GeriamojoVandens</vt:lpstr>
      <vt:lpstr>VAS073_F_Darbdavioimoku433GeriamojoVandens</vt:lpstr>
      <vt:lpstr>'Forma 4'!VAS073_F_Darbdavioimoku43IsViso</vt:lpstr>
      <vt:lpstr>VAS073_F_Darbdavioimoku43IsViso</vt:lpstr>
      <vt:lpstr>'Forma 4'!VAS073_F_Darbdavioimoku441NuotekuSurinkimas</vt:lpstr>
      <vt:lpstr>VAS073_F_Darbdavioimoku441NuotekuSurinkimas</vt:lpstr>
      <vt:lpstr>'Forma 4'!VAS073_F_Darbdavioimoku442NuotekuValymas</vt:lpstr>
      <vt:lpstr>VAS073_F_Darbdavioimoku442NuotekuValymas</vt:lpstr>
      <vt:lpstr>'Forma 4'!VAS073_F_Darbdavioimoku443NuotekuDumblo</vt:lpstr>
      <vt:lpstr>VAS073_F_Darbdavioimoku443NuotekuDumblo</vt:lpstr>
      <vt:lpstr>'Forma 4'!VAS073_F_Darbdavioimoku44IsViso</vt:lpstr>
      <vt:lpstr>VAS073_F_Darbdavioimoku44IsViso</vt:lpstr>
      <vt:lpstr>'Forma 4'!VAS073_F_Darbdavioimoku45PavirsiniuNuoteku</vt:lpstr>
      <vt:lpstr>VAS073_F_Darbdavioimoku45PavirsiniuNuoteku</vt:lpstr>
      <vt:lpstr>'Forma 4'!VAS073_F_Darbdavioimoku46KitosReguliuojamosios</vt:lpstr>
      <vt:lpstr>VAS073_F_Darbdavioimoku46KitosReguliuojamosios</vt:lpstr>
      <vt:lpstr>'Forma 4'!VAS073_F_Darbdavioimoku47KitosVeiklos</vt:lpstr>
      <vt:lpstr>VAS073_F_Darbdavioimoku47KitosVeiklos</vt:lpstr>
      <vt:lpstr>'Forma 4'!VAS073_F_Darbdavioimoku4Apskaitosveikla1</vt:lpstr>
      <vt:lpstr>VAS073_F_Darbdavioimoku4Apskaitosveikla1</vt:lpstr>
      <vt:lpstr>'Forma 4'!VAS073_F_Darbdavioimoku4Kitareguliuoja1</vt:lpstr>
      <vt:lpstr>VAS073_F_Darbdavioimoku4Kitareguliuoja1</vt:lpstr>
      <vt:lpstr>'Forma 4'!VAS073_F_Darbosaugossan11IS</vt:lpstr>
      <vt:lpstr>VAS073_F_Darbosaugossan11IS</vt:lpstr>
      <vt:lpstr>'Forma 4'!VAS073_F_Darbosaugossan131GeriamojoVandens</vt:lpstr>
      <vt:lpstr>VAS073_F_Darbosaugossan131GeriamojoVandens</vt:lpstr>
      <vt:lpstr>'Forma 4'!VAS073_F_Darbosaugossan132GeriamojoVandens</vt:lpstr>
      <vt:lpstr>VAS073_F_Darbosaugossan132GeriamojoVandens</vt:lpstr>
      <vt:lpstr>'Forma 4'!VAS073_F_Darbosaugossan133GeriamojoVandens</vt:lpstr>
      <vt:lpstr>VAS073_F_Darbosaugossan133GeriamojoVandens</vt:lpstr>
      <vt:lpstr>'Forma 4'!VAS073_F_Darbosaugossan13IsViso</vt:lpstr>
      <vt:lpstr>VAS073_F_Darbosaugossan13IsViso</vt:lpstr>
      <vt:lpstr>'Forma 4'!VAS073_F_Darbosaugossan141NuotekuSurinkimas</vt:lpstr>
      <vt:lpstr>VAS073_F_Darbosaugossan141NuotekuSurinkimas</vt:lpstr>
      <vt:lpstr>'Forma 4'!VAS073_F_Darbosaugossan142NuotekuValymas</vt:lpstr>
      <vt:lpstr>VAS073_F_Darbosaugossan142NuotekuValymas</vt:lpstr>
      <vt:lpstr>'Forma 4'!VAS073_F_Darbosaugossan143NuotekuDumblo</vt:lpstr>
      <vt:lpstr>VAS073_F_Darbosaugossan143NuotekuDumblo</vt:lpstr>
      <vt:lpstr>'Forma 4'!VAS073_F_Darbosaugossan14IsViso</vt:lpstr>
      <vt:lpstr>VAS073_F_Darbosaugossan14IsViso</vt:lpstr>
      <vt:lpstr>'Forma 4'!VAS073_F_Darbosaugossan15PavirsiniuNuoteku</vt:lpstr>
      <vt:lpstr>VAS073_F_Darbosaugossan15PavirsiniuNuoteku</vt:lpstr>
      <vt:lpstr>'Forma 4'!VAS073_F_Darbosaugossan16KitosReguliuojamosios</vt:lpstr>
      <vt:lpstr>VAS073_F_Darbosaugossan16KitosReguliuojamosios</vt:lpstr>
      <vt:lpstr>'Forma 4'!VAS073_F_Darbosaugossan17KitosVeiklos</vt:lpstr>
      <vt:lpstr>VAS073_F_Darbosaugossan17KitosVeiklos</vt:lpstr>
      <vt:lpstr>'Forma 4'!VAS073_F_Darbosaugossan1Apskaitosveikla1</vt:lpstr>
      <vt:lpstr>VAS073_F_Darbosaugossan1Apskaitosveikla1</vt:lpstr>
      <vt:lpstr>'Forma 4'!VAS073_F_Darbosaugossan1Kitareguliuoja1</vt:lpstr>
      <vt:lpstr>VAS073_F_Darbosaugossan1Kitareguliuoja1</vt:lpstr>
      <vt:lpstr>'Forma 4'!VAS073_F_Darbosaugossan21IS</vt:lpstr>
      <vt:lpstr>VAS073_F_Darbosaugossan21IS</vt:lpstr>
      <vt:lpstr>'Forma 4'!VAS073_F_Darbosaugossan231GeriamojoVandens</vt:lpstr>
      <vt:lpstr>VAS073_F_Darbosaugossan231GeriamojoVandens</vt:lpstr>
      <vt:lpstr>'Forma 4'!VAS073_F_Darbosaugossan232GeriamojoVandens</vt:lpstr>
      <vt:lpstr>VAS073_F_Darbosaugossan232GeriamojoVandens</vt:lpstr>
      <vt:lpstr>'Forma 4'!VAS073_F_Darbosaugossan233GeriamojoVandens</vt:lpstr>
      <vt:lpstr>VAS073_F_Darbosaugossan233GeriamojoVandens</vt:lpstr>
      <vt:lpstr>'Forma 4'!VAS073_F_Darbosaugossan23IsViso</vt:lpstr>
      <vt:lpstr>VAS073_F_Darbosaugossan23IsViso</vt:lpstr>
      <vt:lpstr>'Forma 4'!VAS073_F_Darbosaugossan241NuotekuSurinkimas</vt:lpstr>
      <vt:lpstr>VAS073_F_Darbosaugossan241NuotekuSurinkimas</vt:lpstr>
      <vt:lpstr>'Forma 4'!VAS073_F_Darbosaugossan242NuotekuValymas</vt:lpstr>
      <vt:lpstr>VAS073_F_Darbosaugossan242NuotekuValymas</vt:lpstr>
      <vt:lpstr>'Forma 4'!VAS073_F_Darbosaugossan243NuotekuDumblo</vt:lpstr>
      <vt:lpstr>VAS073_F_Darbosaugossan243NuotekuDumblo</vt:lpstr>
      <vt:lpstr>'Forma 4'!VAS073_F_Darbosaugossan24IsViso</vt:lpstr>
      <vt:lpstr>VAS073_F_Darbosaugossan24IsViso</vt:lpstr>
      <vt:lpstr>'Forma 4'!VAS073_F_Darbosaugossan25PavirsiniuNuoteku</vt:lpstr>
      <vt:lpstr>VAS073_F_Darbosaugossan25PavirsiniuNuoteku</vt:lpstr>
      <vt:lpstr>'Forma 4'!VAS073_F_Darbosaugossan26KitosReguliuojamosios</vt:lpstr>
      <vt:lpstr>VAS073_F_Darbosaugossan26KitosReguliuojamosios</vt:lpstr>
      <vt:lpstr>'Forma 4'!VAS073_F_Darbosaugossan27KitosVeiklos</vt:lpstr>
      <vt:lpstr>VAS073_F_Darbosaugossan27KitosVeiklos</vt:lpstr>
      <vt:lpstr>'Forma 4'!VAS073_F_Darbosaugossan2Apskaitosveikla1</vt:lpstr>
      <vt:lpstr>VAS073_F_Darbosaugossan2Apskaitosveikla1</vt:lpstr>
      <vt:lpstr>'Forma 4'!VAS073_F_Darbosaugossan2Kitareguliuoja1</vt:lpstr>
      <vt:lpstr>VAS073_F_Darbosaugossan2Kitareguliuoja1</vt:lpstr>
      <vt:lpstr>'Forma 4'!VAS073_F_Darbosaugossan31IS</vt:lpstr>
      <vt:lpstr>VAS073_F_Darbosaugossan31IS</vt:lpstr>
      <vt:lpstr>'Forma 4'!VAS073_F_Darbosaugossan331GeriamojoVandens</vt:lpstr>
      <vt:lpstr>VAS073_F_Darbosaugossan331GeriamojoVandens</vt:lpstr>
      <vt:lpstr>'Forma 4'!VAS073_F_Darbosaugossan332GeriamojoVandens</vt:lpstr>
      <vt:lpstr>VAS073_F_Darbosaugossan332GeriamojoVandens</vt:lpstr>
      <vt:lpstr>'Forma 4'!VAS073_F_Darbosaugossan333GeriamojoVandens</vt:lpstr>
      <vt:lpstr>VAS073_F_Darbosaugossan333GeriamojoVandens</vt:lpstr>
      <vt:lpstr>'Forma 4'!VAS073_F_Darbosaugossan33IsViso</vt:lpstr>
      <vt:lpstr>VAS073_F_Darbosaugossan33IsViso</vt:lpstr>
      <vt:lpstr>'Forma 4'!VAS073_F_Darbosaugossan341NuotekuSurinkimas</vt:lpstr>
      <vt:lpstr>VAS073_F_Darbosaugossan341NuotekuSurinkimas</vt:lpstr>
      <vt:lpstr>'Forma 4'!VAS073_F_Darbosaugossan342NuotekuValymas</vt:lpstr>
      <vt:lpstr>VAS073_F_Darbosaugossan342NuotekuValymas</vt:lpstr>
      <vt:lpstr>'Forma 4'!VAS073_F_Darbosaugossan343NuotekuDumblo</vt:lpstr>
      <vt:lpstr>VAS073_F_Darbosaugossan343NuotekuDumblo</vt:lpstr>
      <vt:lpstr>'Forma 4'!VAS073_F_Darbosaugossan34IsViso</vt:lpstr>
      <vt:lpstr>VAS073_F_Darbosaugossan34IsViso</vt:lpstr>
      <vt:lpstr>'Forma 4'!VAS073_F_Darbosaugossan35PavirsiniuNuoteku</vt:lpstr>
      <vt:lpstr>VAS073_F_Darbosaugossan35PavirsiniuNuoteku</vt:lpstr>
      <vt:lpstr>'Forma 4'!VAS073_F_Darbosaugossan36KitosReguliuojamosios</vt:lpstr>
      <vt:lpstr>VAS073_F_Darbosaugossan36KitosReguliuojamosios</vt:lpstr>
      <vt:lpstr>'Forma 4'!VAS073_F_Darbosaugossan37KitosVeiklos</vt:lpstr>
      <vt:lpstr>VAS073_F_Darbosaugossan37KitosVeiklos</vt:lpstr>
      <vt:lpstr>'Forma 4'!VAS073_F_Darbosaugossan3Apskaitosveikla1</vt:lpstr>
      <vt:lpstr>VAS073_F_Darbosaugossan3Apskaitosveikla1</vt:lpstr>
      <vt:lpstr>'Forma 4'!VAS073_F_Darbosaugossan3Kitareguliuoja1</vt:lpstr>
      <vt:lpstr>VAS073_F_Darbosaugossan3Kitareguliuoja1</vt:lpstr>
      <vt:lpstr>'Forma 4'!VAS073_F_Darbosaugossan41IS</vt:lpstr>
      <vt:lpstr>VAS073_F_Darbosaugossan41IS</vt:lpstr>
      <vt:lpstr>'Forma 4'!VAS073_F_Darbosaugossan431GeriamojoVandens</vt:lpstr>
      <vt:lpstr>VAS073_F_Darbosaugossan431GeriamojoVandens</vt:lpstr>
      <vt:lpstr>'Forma 4'!VAS073_F_Darbosaugossan432GeriamojoVandens</vt:lpstr>
      <vt:lpstr>VAS073_F_Darbosaugossan432GeriamojoVandens</vt:lpstr>
      <vt:lpstr>'Forma 4'!VAS073_F_Darbosaugossan433GeriamojoVandens</vt:lpstr>
      <vt:lpstr>VAS073_F_Darbosaugossan433GeriamojoVandens</vt:lpstr>
      <vt:lpstr>'Forma 4'!VAS073_F_Darbosaugossan43IsViso</vt:lpstr>
      <vt:lpstr>VAS073_F_Darbosaugossan43IsViso</vt:lpstr>
      <vt:lpstr>'Forma 4'!VAS073_F_Darbosaugossan441NuotekuSurinkimas</vt:lpstr>
      <vt:lpstr>VAS073_F_Darbosaugossan441NuotekuSurinkimas</vt:lpstr>
      <vt:lpstr>'Forma 4'!VAS073_F_Darbosaugossan442NuotekuValymas</vt:lpstr>
      <vt:lpstr>VAS073_F_Darbosaugossan442NuotekuValymas</vt:lpstr>
      <vt:lpstr>'Forma 4'!VAS073_F_Darbosaugossan443NuotekuDumblo</vt:lpstr>
      <vt:lpstr>VAS073_F_Darbosaugossan443NuotekuDumblo</vt:lpstr>
      <vt:lpstr>'Forma 4'!VAS073_F_Darbosaugossan44IsViso</vt:lpstr>
      <vt:lpstr>VAS073_F_Darbosaugossan44IsViso</vt:lpstr>
      <vt:lpstr>'Forma 4'!VAS073_F_Darbosaugossan45PavirsiniuNuoteku</vt:lpstr>
      <vt:lpstr>VAS073_F_Darbosaugossan45PavirsiniuNuoteku</vt:lpstr>
      <vt:lpstr>'Forma 4'!VAS073_F_Darbosaugossan46KitosReguliuojamosios</vt:lpstr>
      <vt:lpstr>VAS073_F_Darbosaugossan46KitosReguliuojamosios</vt:lpstr>
      <vt:lpstr>'Forma 4'!VAS073_F_Darbosaugossan47KitosVeiklos</vt:lpstr>
      <vt:lpstr>VAS073_F_Darbosaugossan47KitosVeiklos</vt:lpstr>
      <vt:lpstr>'Forma 4'!VAS073_F_Darbosaugossan4Apskaitosveikla1</vt:lpstr>
      <vt:lpstr>VAS073_F_Darbosaugossan4Apskaitosveikla1</vt:lpstr>
      <vt:lpstr>'Forma 4'!VAS073_F_Darbosaugossan4Kitareguliuoja1</vt:lpstr>
      <vt:lpstr>VAS073_F_Darbosaugossan4Kitareguliuoja1</vt:lpstr>
      <vt:lpstr>'Forma 4'!VAS073_F_Darbouzmokesci11IS</vt:lpstr>
      <vt:lpstr>VAS073_F_Darbouzmokesci11IS</vt:lpstr>
      <vt:lpstr>'Forma 4'!VAS073_F_Darbouzmokesci131GeriamojoVandens</vt:lpstr>
      <vt:lpstr>VAS073_F_Darbouzmokesci131GeriamojoVandens</vt:lpstr>
      <vt:lpstr>'Forma 4'!VAS073_F_Darbouzmokesci132GeriamojoVandens</vt:lpstr>
      <vt:lpstr>VAS073_F_Darbouzmokesci132GeriamojoVandens</vt:lpstr>
      <vt:lpstr>'Forma 4'!VAS073_F_Darbouzmokesci133GeriamojoVandens</vt:lpstr>
      <vt:lpstr>VAS073_F_Darbouzmokesci133GeriamojoVandens</vt:lpstr>
      <vt:lpstr>'Forma 4'!VAS073_F_Darbouzmokesci13IsViso</vt:lpstr>
      <vt:lpstr>VAS073_F_Darbouzmokesci13IsViso</vt:lpstr>
      <vt:lpstr>'Forma 4'!VAS073_F_Darbouzmokesci141NuotekuSurinkimas</vt:lpstr>
      <vt:lpstr>VAS073_F_Darbouzmokesci141NuotekuSurinkimas</vt:lpstr>
      <vt:lpstr>'Forma 4'!VAS073_F_Darbouzmokesci142NuotekuValymas</vt:lpstr>
      <vt:lpstr>VAS073_F_Darbouzmokesci142NuotekuValymas</vt:lpstr>
      <vt:lpstr>'Forma 4'!VAS073_F_Darbouzmokesci143NuotekuDumblo</vt:lpstr>
      <vt:lpstr>VAS073_F_Darbouzmokesci143NuotekuDumblo</vt:lpstr>
      <vt:lpstr>'Forma 4'!VAS073_F_Darbouzmokesci14IsViso</vt:lpstr>
      <vt:lpstr>VAS073_F_Darbouzmokesci14IsViso</vt:lpstr>
      <vt:lpstr>'Forma 4'!VAS073_F_Darbouzmokesci15PavirsiniuNuoteku</vt:lpstr>
      <vt:lpstr>VAS073_F_Darbouzmokesci15PavirsiniuNuoteku</vt:lpstr>
      <vt:lpstr>'Forma 4'!VAS073_F_Darbouzmokesci16KitosReguliuojamosios</vt:lpstr>
      <vt:lpstr>VAS073_F_Darbouzmokesci16KitosReguliuojamosios</vt:lpstr>
      <vt:lpstr>'Forma 4'!VAS073_F_Darbouzmokesci17KitosVeiklos</vt:lpstr>
      <vt:lpstr>VAS073_F_Darbouzmokesci17KitosVeiklos</vt:lpstr>
      <vt:lpstr>'Forma 4'!VAS073_F_Darbouzmokesci1Apskaitosveikla1</vt:lpstr>
      <vt:lpstr>VAS073_F_Darbouzmokesci1Apskaitosveikla1</vt:lpstr>
      <vt:lpstr>'Forma 4'!VAS073_F_Darbouzmokesci1Kitareguliuoja1</vt:lpstr>
      <vt:lpstr>VAS073_F_Darbouzmokesci1Kitareguliuoja1</vt:lpstr>
      <vt:lpstr>'Forma 4'!VAS073_F_Darbouzmokesci21IS</vt:lpstr>
      <vt:lpstr>VAS073_F_Darbouzmokesci21IS</vt:lpstr>
      <vt:lpstr>'Forma 4'!VAS073_F_Darbouzmokesci231GeriamojoVandens</vt:lpstr>
      <vt:lpstr>VAS073_F_Darbouzmokesci231GeriamojoVandens</vt:lpstr>
      <vt:lpstr>'Forma 4'!VAS073_F_Darbouzmokesci232GeriamojoVandens</vt:lpstr>
      <vt:lpstr>VAS073_F_Darbouzmokesci232GeriamojoVandens</vt:lpstr>
      <vt:lpstr>'Forma 4'!VAS073_F_Darbouzmokesci233GeriamojoVandens</vt:lpstr>
      <vt:lpstr>VAS073_F_Darbouzmokesci233GeriamojoVandens</vt:lpstr>
      <vt:lpstr>'Forma 4'!VAS073_F_Darbouzmokesci23IsViso</vt:lpstr>
      <vt:lpstr>VAS073_F_Darbouzmokesci23IsViso</vt:lpstr>
      <vt:lpstr>'Forma 4'!VAS073_F_Darbouzmokesci241NuotekuSurinkimas</vt:lpstr>
      <vt:lpstr>VAS073_F_Darbouzmokesci241NuotekuSurinkimas</vt:lpstr>
      <vt:lpstr>'Forma 4'!VAS073_F_Darbouzmokesci242NuotekuValymas</vt:lpstr>
      <vt:lpstr>VAS073_F_Darbouzmokesci242NuotekuValymas</vt:lpstr>
      <vt:lpstr>'Forma 4'!VAS073_F_Darbouzmokesci243NuotekuDumblo</vt:lpstr>
      <vt:lpstr>VAS073_F_Darbouzmokesci243NuotekuDumblo</vt:lpstr>
      <vt:lpstr>'Forma 4'!VAS073_F_Darbouzmokesci24IsViso</vt:lpstr>
      <vt:lpstr>VAS073_F_Darbouzmokesci24IsViso</vt:lpstr>
      <vt:lpstr>'Forma 4'!VAS073_F_Darbouzmokesci25PavirsiniuNuoteku</vt:lpstr>
      <vt:lpstr>VAS073_F_Darbouzmokesci25PavirsiniuNuoteku</vt:lpstr>
      <vt:lpstr>'Forma 4'!VAS073_F_Darbouzmokesci26KitosReguliuojamosios</vt:lpstr>
      <vt:lpstr>VAS073_F_Darbouzmokesci26KitosReguliuojamosios</vt:lpstr>
      <vt:lpstr>'Forma 4'!VAS073_F_Darbouzmokesci27KitosVeiklos</vt:lpstr>
      <vt:lpstr>VAS073_F_Darbouzmokesci27KitosVeiklos</vt:lpstr>
      <vt:lpstr>'Forma 4'!VAS073_F_Darbouzmokesci2Apskaitosveikla1</vt:lpstr>
      <vt:lpstr>VAS073_F_Darbouzmokesci2Apskaitosveikla1</vt:lpstr>
      <vt:lpstr>'Forma 4'!VAS073_F_Darbouzmokesci2Kitareguliuoja1</vt:lpstr>
      <vt:lpstr>VAS073_F_Darbouzmokesci2Kitareguliuoja1</vt:lpstr>
      <vt:lpstr>'Forma 4'!VAS073_F_Darbouzmokesci31IS</vt:lpstr>
      <vt:lpstr>VAS073_F_Darbouzmokesci31IS</vt:lpstr>
      <vt:lpstr>'Forma 4'!VAS073_F_Darbouzmokesci331GeriamojoVandens</vt:lpstr>
      <vt:lpstr>VAS073_F_Darbouzmokesci331GeriamojoVandens</vt:lpstr>
      <vt:lpstr>'Forma 4'!VAS073_F_Darbouzmokesci332GeriamojoVandens</vt:lpstr>
      <vt:lpstr>VAS073_F_Darbouzmokesci332GeriamojoVandens</vt:lpstr>
      <vt:lpstr>'Forma 4'!VAS073_F_Darbouzmokesci333GeriamojoVandens</vt:lpstr>
      <vt:lpstr>VAS073_F_Darbouzmokesci333GeriamojoVandens</vt:lpstr>
      <vt:lpstr>'Forma 4'!VAS073_F_Darbouzmokesci33IsViso</vt:lpstr>
      <vt:lpstr>VAS073_F_Darbouzmokesci33IsViso</vt:lpstr>
      <vt:lpstr>'Forma 4'!VAS073_F_Darbouzmokesci341NuotekuSurinkimas</vt:lpstr>
      <vt:lpstr>VAS073_F_Darbouzmokesci341NuotekuSurinkimas</vt:lpstr>
      <vt:lpstr>'Forma 4'!VAS073_F_Darbouzmokesci342NuotekuValymas</vt:lpstr>
      <vt:lpstr>VAS073_F_Darbouzmokesci342NuotekuValymas</vt:lpstr>
      <vt:lpstr>'Forma 4'!VAS073_F_Darbouzmokesci343NuotekuDumblo</vt:lpstr>
      <vt:lpstr>VAS073_F_Darbouzmokesci343NuotekuDumblo</vt:lpstr>
      <vt:lpstr>'Forma 4'!VAS073_F_Darbouzmokesci34IsViso</vt:lpstr>
      <vt:lpstr>VAS073_F_Darbouzmokesci34IsViso</vt:lpstr>
      <vt:lpstr>'Forma 4'!VAS073_F_Darbouzmokesci35PavirsiniuNuoteku</vt:lpstr>
      <vt:lpstr>VAS073_F_Darbouzmokesci35PavirsiniuNuoteku</vt:lpstr>
      <vt:lpstr>'Forma 4'!VAS073_F_Darbouzmokesci36KitosReguliuojamosios</vt:lpstr>
      <vt:lpstr>VAS073_F_Darbouzmokesci36KitosReguliuojamosios</vt:lpstr>
      <vt:lpstr>'Forma 4'!VAS073_F_Darbouzmokesci37KitosVeiklos</vt:lpstr>
      <vt:lpstr>VAS073_F_Darbouzmokesci37KitosVeiklos</vt:lpstr>
      <vt:lpstr>'Forma 4'!VAS073_F_Darbouzmokesci3Apskaitosveikla1</vt:lpstr>
      <vt:lpstr>VAS073_F_Darbouzmokesci3Apskaitosveikla1</vt:lpstr>
      <vt:lpstr>'Forma 4'!VAS073_F_Darbouzmokesci3Kitareguliuoja1</vt:lpstr>
      <vt:lpstr>VAS073_F_Darbouzmokesci3Kitareguliuoja1</vt:lpstr>
      <vt:lpstr>'Forma 4'!VAS073_F_Darbouzmokesci41IS</vt:lpstr>
      <vt:lpstr>VAS073_F_Darbouzmokesci41IS</vt:lpstr>
      <vt:lpstr>'Forma 4'!VAS073_F_Darbouzmokesci431GeriamojoVandens</vt:lpstr>
      <vt:lpstr>VAS073_F_Darbouzmokesci431GeriamojoVandens</vt:lpstr>
      <vt:lpstr>'Forma 4'!VAS073_F_Darbouzmokesci432GeriamojoVandens</vt:lpstr>
      <vt:lpstr>VAS073_F_Darbouzmokesci432GeriamojoVandens</vt:lpstr>
      <vt:lpstr>'Forma 4'!VAS073_F_Darbouzmokesci433GeriamojoVandens</vt:lpstr>
      <vt:lpstr>VAS073_F_Darbouzmokesci433GeriamojoVandens</vt:lpstr>
      <vt:lpstr>'Forma 4'!VAS073_F_Darbouzmokesci43IsViso</vt:lpstr>
      <vt:lpstr>VAS073_F_Darbouzmokesci43IsViso</vt:lpstr>
      <vt:lpstr>'Forma 4'!VAS073_F_Darbouzmokesci441NuotekuSurinkimas</vt:lpstr>
      <vt:lpstr>VAS073_F_Darbouzmokesci441NuotekuSurinkimas</vt:lpstr>
      <vt:lpstr>'Forma 4'!VAS073_F_Darbouzmokesci442NuotekuValymas</vt:lpstr>
      <vt:lpstr>VAS073_F_Darbouzmokesci442NuotekuValymas</vt:lpstr>
      <vt:lpstr>'Forma 4'!VAS073_F_Darbouzmokesci443NuotekuDumblo</vt:lpstr>
      <vt:lpstr>VAS073_F_Darbouzmokesci443NuotekuDumblo</vt:lpstr>
      <vt:lpstr>'Forma 4'!VAS073_F_Darbouzmokesci44IsViso</vt:lpstr>
      <vt:lpstr>VAS073_F_Darbouzmokesci44IsViso</vt:lpstr>
      <vt:lpstr>'Forma 4'!VAS073_F_Darbouzmokesci45PavirsiniuNuoteku</vt:lpstr>
      <vt:lpstr>VAS073_F_Darbouzmokesci45PavirsiniuNuoteku</vt:lpstr>
      <vt:lpstr>'Forma 4'!VAS073_F_Darbouzmokesci46KitosReguliuojamosios</vt:lpstr>
      <vt:lpstr>VAS073_F_Darbouzmokesci46KitosReguliuojamosios</vt:lpstr>
      <vt:lpstr>'Forma 4'!VAS073_F_Darbouzmokesci47KitosVeiklos</vt:lpstr>
      <vt:lpstr>VAS073_F_Darbouzmokesci47KitosVeiklos</vt:lpstr>
      <vt:lpstr>'Forma 4'!VAS073_F_Darbouzmokesci4Apskaitosveikla1</vt:lpstr>
      <vt:lpstr>VAS073_F_Darbouzmokesci4Apskaitosveikla1</vt:lpstr>
      <vt:lpstr>'Forma 4'!VAS073_F_Darbouzmokesci4Kitareguliuoja1</vt:lpstr>
      <vt:lpstr>VAS073_F_Darbouzmokesci4Kitareguliuoja1</vt:lpstr>
      <vt:lpstr>'Forma 4'!VAS073_F_Darbouzmokesci51IS</vt:lpstr>
      <vt:lpstr>VAS073_F_Darbouzmokesci51IS</vt:lpstr>
      <vt:lpstr>'Forma 4'!VAS073_F_Darbouzmokesci531GeriamojoVandens</vt:lpstr>
      <vt:lpstr>VAS073_F_Darbouzmokesci531GeriamojoVandens</vt:lpstr>
      <vt:lpstr>'Forma 4'!VAS073_F_Darbouzmokesci532GeriamojoVandens</vt:lpstr>
      <vt:lpstr>VAS073_F_Darbouzmokesci532GeriamojoVandens</vt:lpstr>
      <vt:lpstr>'Forma 4'!VAS073_F_Darbouzmokesci533GeriamojoVandens</vt:lpstr>
      <vt:lpstr>VAS073_F_Darbouzmokesci533GeriamojoVandens</vt:lpstr>
      <vt:lpstr>'Forma 4'!VAS073_F_Darbouzmokesci53IsViso</vt:lpstr>
      <vt:lpstr>VAS073_F_Darbouzmokesci53IsViso</vt:lpstr>
      <vt:lpstr>'Forma 4'!VAS073_F_Darbouzmokesci541NuotekuSurinkimas</vt:lpstr>
      <vt:lpstr>VAS073_F_Darbouzmokesci541NuotekuSurinkimas</vt:lpstr>
      <vt:lpstr>'Forma 4'!VAS073_F_Darbouzmokesci542NuotekuValymas</vt:lpstr>
      <vt:lpstr>VAS073_F_Darbouzmokesci542NuotekuValymas</vt:lpstr>
      <vt:lpstr>'Forma 4'!VAS073_F_Darbouzmokesci543NuotekuDumblo</vt:lpstr>
      <vt:lpstr>VAS073_F_Darbouzmokesci543NuotekuDumblo</vt:lpstr>
      <vt:lpstr>'Forma 4'!VAS073_F_Darbouzmokesci54IsViso</vt:lpstr>
      <vt:lpstr>VAS073_F_Darbouzmokesci54IsViso</vt:lpstr>
      <vt:lpstr>'Forma 4'!VAS073_F_Darbouzmokesci55PavirsiniuNuoteku</vt:lpstr>
      <vt:lpstr>VAS073_F_Darbouzmokesci55PavirsiniuNuoteku</vt:lpstr>
      <vt:lpstr>'Forma 4'!VAS073_F_Darbouzmokesci56KitosReguliuojamosios</vt:lpstr>
      <vt:lpstr>VAS073_F_Darbouzmokesci56KitosReguliuojamosios</vt:lpstr>
      <vt:lpstr>'Forma 4'!VAS073_F_Darbouzmokesci57KitosVeiklos</vt:lpstr>
      <vt:lpstr>VAS073_F_Darbouzmokesci57KitosVeiklos</vt:lpstr>
      <vt:lpstr>'Forma 4'!VAS073_F_Darbouzmokesci5Apskaitosveikla1</vt:lpstr>
      <vt:lpstr>VAS073_F_Darbouzmokesci5Apskaitosveikla1</vt:lpstr>
      <vt:lpstr>'Forma 4'!VAS073_F_Darbouzmokesci5Kitareguliuoja1</vt:lpstr>
      <vt:lpstr>VAS073_F_Darbouzmokesci5Kitareguliuoja1</vt:lpstr>
      <vt:lpstr>'Forma 4'!VAS073_F_Draudimosanaud11IS</vt:lpstr>
      <vt:lpstr>VAS073_F_Draudimosanaud11IS</vt:lpstr>
      <vt:lpstr>'Forma 4'!VAS073_F_Draudimosanaud131GeriamojoVandens</vt:lpstr>
      <vt:lpstr>VAS073_F_Draudimosanaud131GeriamojoVandens</vt:lpstr>
      <vt:lpstr>'Forma 4'!VAS073_F_Draudimosanaud132GeriamojoVandens</vt:lpstr>
      <vt:lpstr>VAS073_F_Draudimosanaud132GeriamojoVandens</vt:lpstr>
      <vt:lpstr>'Forma 4'!VAS073_F_Draudimosanaud133GeriamojoVandens</vt:lpstr>
      <vt:lpstr>VAS073_F_Draudimosanaud133GeriamojoVandens</vt:lpstr>
      <vt:lpstr>'Forma 4'!VAS073_F_Draudimosanaud13IsViso</vt:lpstr>
      <vt:lpstr>VAS073_F_Draudimosanaud13IsViso</vt:lpstr>
      <vt:lpstr>'Forma 4'!VAS073_F_Draudimosanaud141NuotekuSurinkimas</vt:lpstr>
      <vt:lpstr>VAS073_F_Draudimosanaud141NuotekuSurinkimas</vt:lpstr>
      <vt:lpstr>'Forma 4'!VAS073_F_Draudimosanaud142NuotekuValymas</vt:lpstr>
      <vt:lpstr>VAS073_F_Draudimosanaud142NuotekuValymas</vt:lpstr>
      <vt:lpstr>'Forma 4'!VAS073_F_Draudimosanaud143NuotekuDumblo</vt:lpstr>
      <vt:lpstr>VAS073_F_Draudimosanaud143NuotekuDumblo</vt:lpstr>
      <vt:lpstr>'Forma 4'!VAS073_F_Draudimosanaud14IsViso</vt:lpstr>
      <vt:lpstr>VAS073_F_Draudimosanaud14IsViso</vt:lpstr>
      <vt:lpstr>'Forma 4'!VAS073_F_Draudimosanaud15PavirsiniuNuoteku</vt:lpstr>
      <vt:lpstr>VAS073_F_Draudimosanaud15PavirsiniuNuoteku</vt:lpstr>
      <vt:lpstr>'Forma 4'!VAS073_F_Draudimosanaud16KitosReguliuojamosios</vt:lpstr>
      <vt:lpstr>VAS073_F_Draudimosanaud16KitosReguliuojamosios</vt:lpstr>
      <vt:lpstr>'Forma 4'!VAS073_F_Draudimosanaud17KitosVeiklos</vt:lpstr>
      <vt:lpstr>VAS073_F_Draudimosanaud17KitosVeiklos</vt:lpstr>
      <vt:lpstr>'Forma 4'!VAS073_F_Draudimosanaud1Apskaitosveikla1</vt:lpstr>
      <vt:lpstr>VAS073_F_Draudimosanaud1Apskaitosveikla1</vt:lpstr>
      <vt:lpstr>'Forma 4'!VAS073_F_Draudimosanaud1Kitareguliuoja1</vt:lpstr>
      <vt:lpstr>VAS073_F_Draudimosanaud1Kitareguliuoja1</vt:lpstr>
      <vt:lpstr>'Forma 4'!VAS073_F_Draudimosanaud21IS</vt:lpstr>
      <vt:lpstr>VAS073_F_Draudimosanaud21IS</vt:lpstr>
      <vt:lpstr>'Forma 4'!VAS073_F_Draudimosanaud231GeriamojoVandens</vt:lpstr>
      <vt:lpstr>VAS073_F_Draudimosanaud231GeriamojoVandens</vt:lpstr>
      <vt:lpstr>'Forma 4'!VAS073_F_Draudimosanaud232GeriamojoVandens</vt:lpstr>
      <vt:lpstr>VAS073_F_Draudimosanaud232GeriamojoVandens</vt:lpstr>
      <vt:lpstr>'Forma 4'!VAS073_F_Draudimosanaud233GeriamojoVandens</vt:lpstr>
      <vt:lpstr>VAS073_F_Draudimosanaud233GeriamojoVandens</vt:lpstr>
      <vt:lpstr>'Forma 4'!VAS073_F_Draudimosanaud23IsViso</vt:lpstr>
      <vt:lpstr>VAS073_F_Draudimosanaud23IsViso</vt:lpstr>
      <vt:lpstr>'Forma 4'!VAS073_F_Draudimosanaud241NuotekuSurinkimas</vt:lpstr>
      <vt:lpstr>VAS073_F_Draudimosanaud241NuotekuSurinkimas</vt:lpstr>
      <vt:lpstr>'Forma 4'!VAS073_F_Draudimosanaud242NuotekuValymas</vt:lpstr>
      <vt:lpstr>VAS073_F_Draudimosanaud242NuotekuValymas</vt:lpstr>
      <vt:lpstr>'Forma 4'!VAS073_F_Draudimosanaud243NuotekuDumblo</vt:lpstr>
      <vt:lpstr>VAS073_F_Draudimosanaud243NuotekuDumblo</vt:lpstr>
      <vt:lpstr>'Forma 4'!VAS073_F_Draudimosanaud24IsViso</vt:lpstr>
      <vt:lpstr>VAS073_F_Draudimosanaud24IsViso</vt:lpstr>
      <vt:lpstr>'Forma 4'!VAS073_F_Draudimosanaud25PavirsiniuNuoteku</vt:lpstr>
      <vt:lpstr>VAS073_F_Draudimosanaud25PavirsiniuNuoteku</vt:lpstr>
      <vt:lpstr>'Forma 4'!VAS073_F_Draudimosanaud26KitosReguliuojamosios</vt:lpstr>
      <vt:lpstr>VAS073_F_Draudimosanaud26KitosReguliuojamosios</vt:lpstr>
      <vt:lpstr>'Forma 4'!VAS073_F_Draudimosanaud27KitosVeiklos</vt:lpstr>
      <vt:lpstr>VAS073_F_Draudimosanaud27KitosVeiklos</vt:lpstr>
      <vt:lpstr>'Forma 4'!VAS073_F_Draudimosanaud2Apskaitosveikla1</vt:lpstr>
      <vt:lpstr>VAS073_F_Draudimosanaud2Apskaitosveikla1</vt:lpstr>
      <vt:lpstr>'Forma 4'!VAS073_F_Draudimosanaud2Kitareguliuoja1</vt:lpstr>
      <vt:lpstr>VAS073_F_Draudimosanaud2Kitareguliuoja1</vt:lpstr>
      <vt:lpstr>'Forma 4'!VAS073_F_Draudimosanaud31IS</vt:lpstr>
      <vt:lpstr>VAS073_F_Draudimosanaud31IS</vt:lpstr>
      <vt:lpstr>'Forma 4'!VAS073_F_Draudimosanaud331GeriamojoVandens</vt:lpstr>
      <vt:lpstr>VAS073_F_Draudimosanaud331GeriamojoVandens</vt:lpstr>
      <vt:lpstr>'Forma 4'!VAS073_F_Draudimosanaud332GeriamojoVandens</vt:lpstr>
      <vt:lpstr>VAS073_F_Draudimosanaud332GeriamojoVandens</vt:lpstr>
      <vt:lpstr>'Forma 4'!VAS073_F_Draudimosanaud333GeriamojoVandens</vt:lpstr>
      <vt:lpstr>VAS073_F_Draudimosanaud333GeriamojoVandens</vt:lpstr>
      <vt:lpstr>'Forma 4'!VAS073_F_Draudimosanaud33IsViso</vt:lpstr>
      <vt:lpstr>VAS073_F_Draudimosanaud33IsViso</vt:lpstr>
      <vt:lpstr>'Forma 4'!VAS073_F_Draudimosanaud341NuotekuSurinkimas</vt:lpstr>
      <vt:lpstr>VAS073_F_Draudimosanaud341NuotekuSurinkimas</vt:lpstr>
      <vt:lpstr>'Forma 4'!VAS073_F_Draudimosanaud342NuotekuValymas</vt:lpstr>
      <vt:lpstr>VAS073_F_Draudimosanaud342NuotekuValymas</vt:lpstr>
      <vt:lpstr>'Forma 4'!VAS073_F_Draudimosanaud343NuotekuDumblo</vt:lpstr>
      <vt:lpstr>VAS073_F_Draudimosanaud343NuotekuDumblo</vt:lpstr>
      <vt:lpstr>'Forma 4'!VAS073_F_Draudimosanaud34IsViso</vt:lpstr>
      <vt:lpstr>VAS073_F_Draudimosanaud34IsViso</vt:lpstr>
      <vt:lpstr>'Forma 4'!VAS073_F_Draudimosanaud35PavirsiniuNuoteku</vt:lpstr>
      <vt:lpstr>VAS073_F_Draudimosanaud35PavirsiniuNuoteku</vt:lpstr>
      <vt:lpstr>'Forma 4'!VAS073_F_Draudimosanaud36KitosReguliuojamosios</vt:lpstr>
      <vt:lpstr>VAS073_F_Draudimosanaud36KitosReguliuojamosios</vt:lpstr>
      <vt:lpstr>'Forma 4'!VAS073_F_Draudimosanaud37KitosVeiklos</vt:lpstr>
      <vt:lpstr>VAS073_F_Draudimosanaud37KitosVeiklos</vt:lpstr>
      <vt:lpstr>'Forma 4'!VAS073_F_Draudimosanaud3Apskaitosveikla1</vt:lpstr>
      <vt:lpstr>VAS073_F_Draudimosanaud3Apskaitosveikla1</vt:lpstr>
      <vt:lpstr>'Forma 4'!VAS073_F_Draudimosanaud3Kitareguliuoja1</vt:lpstr>
      <vt:lpstr>VAS073_F_Draudimosanaud3Kitareguliuoja1</vt:lpstr>
      <vt:lpstr>'Forma 4'!VAS073_F_Dumblotvarkymo11IS</vt:lpstr>
      <vt:lpstr>VAS073_F_Dumblotvarkymo11IS</vt:lpstr>
      <vt:lpstr>'Forma 4'!VAS073_F_Dumblotvarkymo131GeriamojoVandens</vt:lpstr>
      <vt:lpstr>VAS073_F_Dumblotvarkymo131GeriamojoVandens</vt:lpstr>
      <vt:lpstr>'Forma 4'!VAS073_F_Dumblotvarkymo132GeriamojoVandens</vt:lpstr>
      <vt:lpstr>VAS073_F_Dumblotvarkymo132GeriamojoVandens</vt:lpstr>
      <vt:lpstr>'Forma 4'!VAS073_F_Dumblotvarkymo133GeriamojoVandens</vt:lpstr>
      <vt:lpstr>VAS073_F_Dumblotvarkymo133GeriamojoVandens</vt:lpstr>
      <vt:lpstr>'Forma 4'!VAS073_F_Dumblotvarkymo13IsViso</vt:lpstr>
      <vt:lpstr>VAS073_F_Dumblotvarkymo13IsViso</vt:lpstr>
      <vt:lpstr>'Forma 4'!VAS073_F_Dumblotvarkymo141NuotekuSurinkimas</vt:lpstr>
      <vt:lpstr>VAS073_F_Dumblotvarkymo141NuotekuSurinkimas</vt:lpstr>
      <vt:lpstr>'Forma 4'!VAS073_F_Dumblotvarkymo142NuotekuValymas</vt:lpstr>
      <vt:lpstr>VAS073_F_Dumblotvarkymo142NuotekuValymas</vt:lpstr>
      <vt:lpstr>'Forma 4'!VAS073_F_Dumblotvarkymo143NuotekuDumblo</vt:lpstr>
      <vt:lpstr>VAS073_F_Dumblotvarkymo143NuotekuDumblo</vt:lpstr>
      <vt:lpstr>'Forma 4'!VAS073_F_Dumblotvarkymo14IsViso</vt:lpstr>
      <vt:lpstr>VAS073_F_Dumblotvarkymo14IsViso</vt:lpstr>
      <vt:lpstr>'Forma 4'!VAS073_F_Dumblotvarkymo15PavirsiniuNuoteku</vt:lpstr>
      <vt:lpstr>VAS073_F_Dumblotvarkymo15PavirsiniuNuoteku</vt:lpstr>
      <vt:lpstr>'Forma 4'!VAS073_F_Dumblotvarkymo16KitosReguliuojamosios</vt:lpstr>
      <vt:lpstr>VAS073_F_Dumblotvarkymo16KitosReguliuojamosios</vt:lpstr>
      <vt:lpstr>'Forma 4'!VAS073_F_Dumblotvarkymo17KitosVeiklos</vt:lpstr>
      <vt:lpstr>VAS073_F_Dumblotvarkymo17KitosVeiklos</vt:lpstr>
      <vt:lpstr>'Forma 4'!VAS073_F_Dumblotvarkymo1Apskaitosveikla1</vt:lpstr>
      <vt:lpstr>VAS073_F_Dumblotvarkymo1Apskaitosveikla1</vt:lpstr>
      <vt:lpstr>'Forma 4'!VAS073_F_Dumblotvarkymo1Kitareguliuoja1</vt:lpstr>
      <vt:lpstr>VAS073_F_Dumblotvarkymo1Kitareguliuoja1</vt:lpstr>
      <vt:lpstr>'Forma 4'!VAS073_F_Einamojoremont11IS</vt:lpstr>
      <vt:lpstr>VAS073_F_Einamojoremont11IS</vt:lpstr>
      <vt:lpstr>'Forma 4'!VAS073_F_Einamojoremont131GeriamojoVandens</vt:lpstr>
      <vt:lpstr>VAS073_F_Einamojoremont131GeriamojoVandens</vt:lpstr>
      <vt:lpstr>'Forma 4'!VAS073_F_Einamojoremont132GeriamojoVandens</vt:lpstr>
      <vt:lpstr>VAS073_F_Einamojoremont132GeriamojoVandens</vt:lpstr>
      <vt:lpstr>'Forma 4'!VAS073_F_Einamojoremont133GeriamojoVandens</vt:lpstr>
      <vt:lpstr>VAS073_F_Einamojoremont133GeriamojoVandens</vt:lpstr>
      <vt:lpstr>'Forma 4'!VAS073_F_Einamojoremont13IsViso</vt:lpstr>
      <vt:lpstr>VAS073_F_Einamojoremont13IsViso</vt:lpstr>
      <vt:lpstr>'Forma 4'!VAS073_F_Einamojoremont141NuotekuSurinkimas</vt:lpstr>
      <vt:lpstr>VAS073_F_Einamojoremont141NuotekuSurinkimas</vt:lpstr>
      <vt:lpstr>'Forma 4'!VAS073_F_Einamojoremont142NuotekuValymas</vt:lpstr>
      <vt:lpstr>VAS073_F_Einamojoremont142NuotekuValymas</vt:lpstr>
      <vt:lpstr>'Forma 4'!VAS073_F_Einamojoremont143NuotekuDumblo</vt:lpstr>
      <vt:lpstr>VAS073_F_Einamojoremont143NuotekuDumblo</vt:lpstr>
      <vt:lpstr>'Forma 4'!VAS073_F_Einamojoremont14IsViso</vt:lpstr>
      <vt:lpstr>VAS073_F_Einamojoremont14IsViso</vt:lpstr>
      <vt:lpstr>'Forma 4'!VAS073_F_Einamojoremont15PavirsiniuNuoteku</vt:lpstr>
      <vt:lpstr>VAS073_F_Einamojoremont15PavirsiniuNuoteku</vt:lpstr>
      <vt:lpstr>'Forma 4'!VAS073_F_Einamojoremont16KitosReguliuojamosios</vt:lpstr>
      <vt:lpstr>VAS073_F_Einamojoremont16KitosReguliuojamosios</vt:lpstr>
      <vt:lpstr>'Forma 4'!VAS073_F_Einamojoremont17KitosVeiklos</vt:lpstr>
      <vt:lpstr>VAS073_F_Einamojoremont17KitosVeiklos</vt:lpstr>
      <vt:lpstr>'Forma 4'!VAS073_F_Einamojoremont1Apskaitosveikla1</vt:lpstr>
      <vt:lpstr>VAS073_F_Einamojoremont1Apskaitosveikla1</vt:lpstr>
      <vt:lpstr>'Forma 4'!VAS073_F_Einamojoremont1Kitareguliuoja1</vt:lpstr>
      <vt:lpstr>VAS073_F_Einamojoremont1Kitareguliuoja1</vt:lpstr>
      <vt:lpstr>'Forma 4'!VAS073_F_Einamojoremont21IS</vt:lpstr>
      <vt:lpstr>VAS073_F_Einamojoremont21IS</vt:lpstr>
      <vt:lpstr>'Forma 4'!VAS073_F_Einamojoremont231GeriamojoVandens</vt:lpstr>
      <vt:lpstr>VAS073_F_Einamojoremont231GeriamojoVandens</vt:lpstr>
      <vt:lpstr>'Forma 4'!VAS073_F_Einamojoremont232GeriamojoVandens</vt:lpstr>
      <vt:lpstr>VAS073_F_Einamojoremont232GeriamojoVandens</vt:lpstr>
      <vt:lpstr>'Forma 4'!VAS073_F_Einamojoremont233GeriamojoVandens</vt:lpstr>
      <vt:lpstr>VAS073_F_Einamojoremont233GeriamojoVandens</vt:lpstr>
      <vt:lpstr>'Forma 4'!VAS073_F_Einamojoremont23IsViso</vt:lpstr>
      <vt:lpstr>VAS073_F_Einamojoremont23IsViso</vt:lpstr>
      <vt:lpstr>'Forma 4'!VAS073_F_Einamojoremont241NuotekuSurinkimas</vt:lpstr>
      <vt:lpstr>VAS073_F_Einamojoremont241NuotekuSurinkimas</vt:lpstr>
      <vt:lpstr>'Forma 4'!VAS073_F_Einamojoremont242NuotekuValymas</vt:lpstr>
      <vt:lpstr>VAS073_F_Einamojoremont242NuotekuValymas</vt:lpstr>
      <vt:lpstr>'Forma 4'!VAS073_F_Einamojoremont243NuotekuDumblo</vt:lpstr>
      <vt:lpstr>VAS073_F_Einamojoremont243NuotekuDumblo</vt:lpstr>
      <vt:lpstr>'Forma 4'!VAS073_F_Einamojoremont24IsViso</vt:lpstr>
      <vt:lpstr>VAS073_F_Einamojoremont24IsViso</vt:lpstr>
      <vt:lpstr>'Forma 4'!VAS073_F_Einamojoremont25PavirsiniuNuoteku</vt:lpstr>
      <vt:lpstr>VAS073_F_Einamojoremont25PavirsiniuNuoteku</vt:lpstr>
      <vt:lpstr>'Forma 4'!VAS073_F_Einamojoremont26KitosReguliuojamosios</vt:lpstr>
      <vt:lpstr>VAS073_F_Einamojoremont26KitosReguliuojamosios</vt:lpstr>
      <vt:lpstr>'Forma 4'!VAS073_F_Einamojoremont27KitosVeiklos</vt:lpstr>
      <vt:lpstr>VAS073_F_Einamojoremont27KitosVeiklos</vt:lpstr>
      <vt:lpstr>'Forma 4'!VAS073_F_Einamojoremont2Apskaitosveikla1</vt:lpstr>
      <vt:lpstr>VAS073_F_Einamojoremont2Apskaitosveikla1</vt:lpstr>
      <vt:lpstr>'Forma 4'!VAS073_F_Einamojoremont2Kitareguliuoja1</vt:lpstr>
      <vt:lpstr>VAS073_F_Einamojoremont2Kitareguliuoja1</vt:lpstr>
      <vt:lpstr>'Forma 4'!VAS073_F_Einamojoremont31IS</vt:lpstr>
      <vt:lpstr>VAS073_F_Einamojoremont31IS</vt:lpstr>
      <vt:lpstr>'Forma 4'!VAS073_F_Einamojoremont331GeriamojoVandens</vt:lpstr>
      <vt:lpstr>VAS073_F_Einamojoremont331GeriamojoVandens</vt:lpstr>
      <vt:lpstr>'Forma 4'!VAS073_F_Einamojoremont332GeriamojoVandens</vt:lpstr>
      <vt:lpstr>VAS073_F_Einamojoremont332GeriamojoVandens</vt:lpstr>
      <vt:lpstr>'Forma 4'!VAS073_F_Einamojoremont333GeriamojoVandens</vt:lpstr>
      <vt:lpstr>VAS073_F_Einamojoremont333GeriamojoVandens</vt:lpstr>
      <vt:lpstr>'Forma 4'!VAS073_F_Einamojoremont33IsViso</vt:lpstr>
      <vt:lpstr>VAS073_F_Einamojoremont33IsViso</vt:lpstr>
      <vt:lpstr>'Forma 4'!VAS073_F_Einamojoremont341NuotekuSurinkimas</vt:lpstr>
      <vt:lpstr>VAS073_F_Einamojoremont341NuotekuSurinkimas</vt:lpstr>
      <vt:lpstr>'Forma 4'!VAS073_F_Einamojoremont342NuotekuValymas</vt:lpstr>
      <vt:lpstr>VAS073_F_Einamojoremont342NuotekuValymas</vt:lpstr>
      <vt:lpstr>'Forma 4'!VAS073_F_Einamojoremont343NuotekuDumblo</vt:lpstr>
      <vt:lpstr>VAS073_F_Einamojoremont343NuotekuDumblo</vt:lpstr>
      <vt:lpstr>'Forma 4'!VAS073_F_Einamojoremont34IsViso</vt:lpstr>
      <vt:lpstr>VAS073_F_Einamojoremont34IsViso</vt:lpstr>
      <vt:lpstr>'Forma 4'!VAS073_F_Einamojoremont35PavirsiniuNuoteku</vt:lpstr>
      <vt:lpstr>VAS073_F_Einamojoremont35PavirsiniuNuoteku</vt:lpstr>
      <vt:lpstr>'Forma 4'!VAS073_F_Einamojoremont36KitosReguliuojamosios</vt:lpstr>
      <vt:lpstr>VAS073_F_Einamojoremont36KitosReguliuojamosios</vt:lpstr>
      <vt:lpstr>'Forma 4'!VAS073_F_Einamojoremont37KitosVeiklos</vt:lpstr>
      <vt:lpstr>VAS073_F_Einamojoremont37KitosVeiklos</vt:lpstr>
      <vt:lpstr>'Forma 4'!VAS073_F_Einamojoremont3Apskaitosveikla1</vt:lpstr>
      <vt:lpstr>VAS073_F_Einamojoremont3Apskaitosveikla1</vt:lpstr>
      <vt:lpstr>'Forma 4'!VAS073_F_Einamojoremont3Kitareguliuoja1</vt:lpstr>
      <vt:lpstr>VAS073_F_Einamojoremont3Kitareguliuoja1</vt:lpstr>
      <vt:lpstr>'Forma 4'!VAS073_F_Einamojoremont41IS</vt:lpstr>
      <vt:lpstr>VAS073_F_Einamojoremont41IS</vt:lpstr>
      <vt:lpstr>'Forma 4'!VAS073_F_Einamojoremont431GeriamojoVandens</vt:lpstr>
      <vt:lpstr>VAS073_F_Einamojoremont431GeriamojoVandens</vt:lpstr>
      <vt:lpstr>'Forma 4'!VAS073_F_Einamojoremont432GeriamojoVandens</vt:lpstr>
      <vt:lpstr>VAS073_F_Einamojoremont432GeriamojoVandens</vt:lpstr>
      <vt:lpstr>'Forma 4'!VAS073_F_Einamojoremont433GeriamojoVandens</vt:lpstr>
      <vt:lpstr>VAS073_F_Einamojoremont433GeriamojoVandens</vt:lpstr>
      <vt:lpstr>'Forma 4'!VAS073_F_Einamojoremont43IsViso</vt:lpstr>
      <vt:lpstr>VAS073_F_Einamojoremont43IsViso</vt:lpstr>
      <vt:lpstr>'Forma 4'!VAS073_F_Einamojoremont441NuotekuSurinkimas</vt:lpstr>
      <vt:lpstr>VAS073_F_Einamojoremont441NuotekuSurinkimas</vt:lpstr>
      <vt:lpstr>'Forma 4'!VAS073_F_Einamojoremont442NuotekuValymas</vt:lpstr>
      <vt:lpstr>VAS073_F_Einamojoremont442NuotekuValymas</vt:lpstr>
      <vt:lpstr>'Forma 4'!VAS073_F_Einamojoremont443NuotekuDumblo</vt:lpstr>
      <vt:lpstr>VAS073_F_Einamojoremont443NuotekuDumblo</vt:lpstr>
      <vt:lpstr>'Forma 4'!VAS073_F_Einamojoremont44IsViso</vt:lpstr>
      <vt:lpstr>VAS073_F_Einamojoremont44IsViso</vt:lpstr>
      <vt:lpstr>'Forma 4'!VAS073_F_Einamojoremont45PavirsiniuNuoteku</vt:lpstr>
      <vt:lpstr>VAS073_F_Einamojoremont45PavirsiniuNuoteku</vt:lpstr>
      <vt:lpstr>'Forma 4'!VAS073_F_Einamojoremont46KitosReguliuojamosios</vt:lpstr>
      <vt:lpstr>VAS073_F_Einamojoremont46KitosReguliuojamosios</vt:lpstr>
      <vt:lpstr>'Forma 4'!VAS073_F_Einamojoremont47KitosVeiklos</vt:lpstr>
      <vt:lpstr>VAS073_F_Einamojoremont47KitosVeiklos</vt:lpstr>
      <vt:lpstr>'Forma 4'!VAS073_F_Einamojoremont4Apskaitosveikla1</vt:lpstr>
      <vt:lpstr>VAS073_F_Einamojoremont4Apskaitosveikla1</vt:lpstr>
      <vt:lpstr>'Forma 4'!VAS073_F_Einamojoremont4Kitareguliuoja1</vt:lpstr>
      <vt:lpstr>VAS073_F_Einamojoremont4Kitareguliuoja1</vt:lpstr>
      <vt:lpstr>'Forma 4'!VAS073_F_Elektrosenergi11IS</vt:lpstr>
      <vt:lpstr>VAS073_F_Elektrosenergi11IS</vt:lpstr>
      <vt:lpstr>'Forma 4'!VAS073_F_Elektrosenergi131GeriamojoVandens</vt:lpstr>
      <vt:lpstr>VAS073_F_Elektrosenergi131GeriamojoVandens</vt:lpstr>
      <vt:lpstr>'Forma 4'!VAS073_F_Elektrosenergi132GeriamojoVandens</vt:lpstr>
      <vt:lpstr>VAS073_F_Elektrosenergi132GeriamojoVandens</vt:lpstr>
      <vt:lpstr>'Forma 4'!VAS073_F_Elektrosenergi133GeriamojoVandens</vt:lpstr>
      <vt:lpstr>VAS073_F_Elektrosenergi133GeriamojoVandens</vt:lpstr>
      <vt:lpstr>'Forma 4'!VAS073_F_Elektrosenergi13IsViso</vt:lpstr>
      <vt:lpstr>VAS073_F_Elektrosenergi13IsViso</vt:lpstr>
      <vt:lpstr>'Forma 4'!VAS073_F_Elektrosenergi141NuotekuSurinkimas</vt:lpstr>
      <vt:lpstr>VAS073_F_Elektrosenergi141NuotekuSurinkimas</vt:lpstr>
      <vt:lpstr>'Forma 4'!VAS073_F_Elektrosenergi142NuotekuValymas</vt:lpstr>
      <vt:lpstr>VAS073_F_Elektrosenergi142NuotekuValymas</vt:lpstr>
      <vt:lpstr>'Forma 4'!VAS073_F_Elektrosenergi143NuotekuDumblo</vt:lpstr>
      <vt:lpstr>VAS073_F_Elektrosenergi143NuotekuDumblo</vt:lpstr>
      <vt:lpstr>'Forma 4'!VAS073_F_Elektrosenergi14IsViso</vt:lpstr>
      <vt:lpstr>VAS073_F_Elektrosenergi14IsViso</vt:lpstr>
      <vt:lpstr>'Forma 4'!VAS073_F_Elektrosenergi15PavirsiniuNuoteku</vt:lpstr>
      <vt:lpstr>VAS073_F_Elektrosenergi15PavirsiniuNuoteku</vt:lpstr>
      <vt:lpstr>'Forma 4'!VAS073_F_Elektrosenergi16KitosReguliuojamosios</vt:lpstr>
      <vt:lpstr>VAS073_F_Elektrosenergi16KitosReguliuojamosios</vt:lpstr>
      <vt:lpstr>'Forma 4'!VAS073_F_Elektrosenergi17KitosVeiklos</vt:lpstr>
      <vt:lpstr>VAS073_F_Elektrosenergi17KitosVeiklos</vt:lpstr>
      <vt:lpstr>'Forma 4'!VAS073_F_Elektrosenergi1Apskaitosveikla1</vt:lpstr>
      <vt:lpstr>VAS073_F_Elektrosenergi1Apskaitosveikla1</vt:lpstr>
      <vt:lpstr>'Forma 4'!VAS073_F_Elektrosenergi1Kitareguliuoja1</vt:lpstr>
      <vt:lpstr>VAS073_F_Elektrosenergi1Kitareguliuoja1</vt:lpstr>
      <vt:lpstr>'Forma 4'!VAS073_F_Elektrosenergi21IS</vt:lpstr>
      <vt:lpstr>VAS073_F_Elektrosenergi21IS</vt:lpstr>
      <vt:lpstr>'Forma 4'!VAS073_F_Elektrosenergi231GeriamojoVandens</vt:lpstr>
      <vt:lpstr>VAS073_F_Elektrosenergi231GeriamojoVandens</vt:lpstr>
      <vt:lpstr>'Forma 4'!VAS073_F_Elektrosenergi232GeriamojoVandens</vt:lpstr>
      <vt:lpstr>VAS073_F_Elektrosenergi232GeriamojoVandens</vt:lpstr>
      <vt:lpstr>'Forma 4'!VAS073_F_Elektrosenergi233GeriamojoVandens</vt:lpstr>
      <vt:lpstr>VAS073_F_Elektrosenergi233GeriamojoVandens</vt:lpstr>
      <vt:lpstr>'Forma 4'!VAS073_F_Elektrosenergi23IsViso</vt:lpstr>
      <vt:lpstr>VAS073_F_Elektrosenergi23IsViso</vt:lpstr>
      <vt:lpstr>'Forma 4'!VAS073_F_Elektrosenergi241NuotekuSurinkimas</vt:lpstr>
      <vt:lpstr>VAS073_F_Elektrosenergi241NuotekuSurinkimas</vt:lpstr>
      <vt:lpstr>'Forma 4'!VAS073_F_Elektrosenergi242NuotekuValymas</vt:lpstr>
      <vt:lpstr>VAS073_F_Elektrosenergi242NuotekuValymas</vt:lpstr>
      <vt:lpstr>'Forma 4'!VAS073_F_Elektrosenergi243NuotekuDumblo</vt:lpstr>
      <vt:lpstr>VAS073_F_Elektrosenergi243NuotekuDumblo</vt:lpstr>
      <vt:lpstr>'Forma 4'!VAS073_F_Elektrosenergi24IsViso</vt:lpstr>
      <vt:lpstr>VAS073_F_Elektrosenergi24IsViso</vt:lpstr>
      <vt:lpstr>'Forma 4'!VAS073_F_Elektrosenergi25PavirsiniuNuoteku</vt:lpstr>
      <vt:lpstr>VAS073_F_Elektrosenergi25PavirsiniuNuoteku</vt:lpstr>
      <vt:lpstr>'Forma 4'!VAS073_F_Elektrosenergi26KitosReguliuojamosios</vt:lpstr>
      <vt:lpstr>VAS073_F_Elektrosenergi26KitosReguliuojamosios</vt:lpstr>
      <vt:lpstr>'Forma 4'!VAS073_F_Elektrosenergi27KitosVeiklos</vt:lpstr>
      <vt:lpstr>VAS073_F_Elektrosenergi27KitosVeiklos</vt:lpstr>
      <vt:lpstr>'Forma 4'!VAS073_F_Elektrosenergi2Apskaitosveikla1</vt:lpstr>
      <vt:lpstr>VAS073_F_Elektrosenergi2Apskaitosveikla1</vt:lpstr>
      <vt:lpstr>'Forma 4'!VAS073_F_Elektrosenergi2Kitareguliuoja1</vt:lpstr>
      <vt:lpstr>VAS073_F_Elektrosenergi2Kitareguliuoja1</vt:lpstr>
      <vt:lpstr>'Forma 4'!VAS073_F_Elektrosenergi31IS</vt:lpstr>
      <vt:lpstr>VAS073_F_Elektrosenergi31IS</vt:lpstr>
      <vt:lpstr>'Forma 4'!VAS073_F_Elektrosenergi331GeriamojoVandens</vt:lpstr>
      <vt:lpstr>VAS073_F_Elektrosenergi331GeriamojoVandens</vt:lpstr>
      <vt:lpstr>'Forma 4'!VAS073_F_Elektrosenergi332GeriamojoVandens</vt:lpstr>
      <vt:lpstr>VAS073_F_Elektrosenergi332GeriamojoVandens</vt:lpstr>
      <vt:lpstr>'Forma 4'!VAS073_F_Elektrosenergi333GeriamojoVandens</vt:lpstr>
      <vt:lpstr>VAS073_F_Elektrosenergi333GeriamojoVandens</vt:lpstr>
      <vt:lpstr>'Forma 4'!VAS073_F_Elektrosenergi33IsViso</vt:lpstr>
      <vt:lpstr>VAS073_F_Elektrosenergi33IsViso</vt:lpstr>
      <vt:lpstr>'Forma 4'!VAS073_F_Elektrosenergi341NuotekuSurinkimas</vt:lpstr>
      <vt:lpstr>VAS073_F_Elektrosenergi341NuotekuSurinkimas</vt:lpstr>
      <vt:lpstr>'Forma 4'!VAS073_F_Elektrosenergi342NuotekuValymas</vt:lpstr>
      <vt:lpstr>VAS073_F_Elektrosenergi342NuotekuValymas</vt:lpstr>
      <vt:lpstr>'Forma 4'!VAS073_F_Elektrosenergi343NuotekuDumblo</vt:lpstr>
      <vt:lpstr>VAS073_F_Elektrosenergi343NuotekuDumblo</vt:lpstr>
      <vt:lpstr>'Forma 4'!VAS073_F_Elektrosenergi34IsViso</vt:lpstr>
      <vt:lpstr>VAS073_F_Elektrosenergi34IsViso</vt:lpstr>
      <vt:lpstr>'Forma 4'!VAS073_F_Elektrosenergi35PavirsiniuNuoteku</vt:lpstr>
      <vt:lpstr>VAS073_F_Elektrosenergi35PavirsiniuNuoteku</vt:lpstr>
      <vt:lpstr>'Forma 4'!VAS073_F_Elektrosenergi36KitosReguliuojamosios</vt:lpstr>
      <vt:lpstr>VAS073_F_Elektrosenergi36KitosReguliuojamosios</vt:lpstr>
      <vt:lpstr>'Forma 4'!VAS073_F_Elektrosenergi37KitosVeiklos</vt:lpstr>
      <vt:lpstr>VAS073_F_Elektrosenergi37KitosVeiklos</vt:lpstr>
      <vt:lpstr>'Forma 4'!VAS073_F_Elektrosenergi3Apskaitosveikla1</vt:lpstr>
      <vt:lpstr>VAS073_F_Elektrosenergi3Apskaitosveikla1</vt:lpstr>
      <vt:lpstr>'Forma 4'!VAS073_F_Elektrosenergi3Kitareguliuoja1</vt:lpstr>
      <vt:lpstr>VAS073_F_Elektrosenergi3Kitareguliuoja1</vt:lpstr>
      <vt:lpstr>'Forma 4'!VAS073_F_Elektrosenergi41IS</vt:lpstr>
      <vt:lpstr>VAS073_F_Elektrosenergi41IS</vt:lpstr>
      <vt:lpstr>'Forma 4'!VAS073_F_Elektrosenergi431GeriamojoVandens</vt:lpstr>
      <vt:lpstr>VAS073_F_Elektrosenergi431GeriamojoVandens</vt:lpstr>
      <vt:lpstr>'Forma 4'!VAS073_F_Elektrosenergi432GeriamojoVandens</vt:lpstr>
      <vt:lpstr>VAS073_F_Elektrosenergi432GeriamojoVandens</vt:lpstr>
      <vt:lpstr>'Forma 4'!VAS073_F_Elektrosenergi433GeriamojoVandens</vt:lpstr>
      <vt:lpstr>VAS073_F_Elektrosenergi433GeriamojoVandens</vt:lpstr>
      <vt:lpstr>'Forma 4'!VAS073_F_Elektrosenergi43IsViso</vt:lpstr>
      <vt:lpstr>VAS073_F_Elektrosenergi43IsViso</vt:lpstr>
      <vt:lpstr>'Forma 4'!VAS073_F_Elektrosenergi441NuotekuSurinkimas</vt:lpstr>
      <vt:lpstr>VAS073_F_Elektrosenergi441NuotekuSurinkimas</vt:lpstr>
      <vt:lpstr>'Forma 4'!VAS073_F_Elektrosenergi442NuotekuValymas</vt:lpstr>
      <vt:lpstr>VAS073_F_Elektrosenergi442NuotekuValymas</vt:lpstr>
      <vt:lpstr>'Forma 4'!VAS073_F_Elektrosenergi443NuotekuDumblo</vt:lpstr>
      <vt:lpstr>VAS073_F_Elektrosenergi443NuotekuDumblo</vt:lpstr>
      <vt:lpstr>'Forma 4'!VAS073_F_Elektrosenergi44IsViso</vt:lpstr>
      <vt:lpstr>VAS073_F_Elektrosenergi44IsViso</vt:lpstr>
      <vt:lpstr>'Forma 4'!VAS073_F_Elektrosenergi45PavirsiniuNuoteku</vt:lpstr>
      <vt:lpstr>VAS073_F_Elektrosenergi45PavirsiniuNuoteku</vt:lpstr>
      <vt:lpstr>'Forma 4'!VAS073_F_Elektrosenergi46KitosReguliuojamosios</vt:lpstr>
      <vt:lpstr>VAS073_F_Elektrosenergi46KitosReguliuojamosios</vt:lpstr>
      <vt:lpstr>'Forma 4'!VAS073_F_Elektrosenergi47KitosVeiklos</vt:lpstr>
      <vt:lpstr>VAS073_F_Elektrosenergi47KitosVeiklos</vt:lpstr>
      <vt:lpstr>'Forma 4'!VAS073_F_Elektrosenergi4Apskaitosveikla1</vt:lpstr>
      <vt:lpstr>VAS073_F_Elektrosenergi4Apskaitosveikla1</vt:lpstr>
      <vt:lpstr>'Forma 4'!VAS073_F_Elektrosenergi4Kitareguliuoja1</vt:lpstr>
      <vt:lpstr>VAS073_F_Elektrosenergi4Kitareguliuoja1</vt:lpstr>
      <vt:lpstr>'Forma 4'!VAS073_F_Elektrosenergi51IS</vt:lpstr>
      <vt:lpstr>VAS073_F_Elektrosenergi51IS</vt:lpstr>
      <vt:lpstr>'Forma 4'!VAS073_F_Elektrosenergi531GeriamojoVandens</vt:lpstr>
      <vt:lpstr>VAS073_F_Elektrosenergi531GeriamojoVandens</vt:lpstr>
      <vt:lpstr>'Forma 4'!VAS073_F_Elektrosenergi532GeriamojoVandens</vt:lpstr>
      <vt:lpstr>VAS073_F_Elektrosenergi532GeriamojoVandens</vt:lpstr>
      <vt:lpstr>'Forma 4'!VAS073_F_Elektrosenergi533GeriamojoVandens</vt:lpstr>
      <vt:lpstr>VAS073_F_Elektrosenergi533GeriamojoVandens</vt:lpstr>
      <vt:lpstr>'Forma 4'!VAS073_F_Elektrosenergi53IsViso</vt:lpstr>
      <vt:lpstr>VAS073_F_Elektrosenergi53IsViso</vt:lpstr>
      <vt:lpstr>'Forma 4'!VAS073_F_Elektrosenergi541NuotekuSurinkimas</vt:lpstr>
      <vt:lpstr>VAS073_F_Elektrosenergi541NuotekuSurinkimas</vt:lpstr>
      <vt:lpstr>'Forma 4'!VAS073_F_Elektrosenergi542NuotekuValymas</vt:lpstr>
      <vt:lpstr>VAS073_F_Elektrosenergi542NuotekuValymas</vt:lpstr>
      <vt:lpstr>'Forma 4'!VAS073_F_Elektrosenergi543NuotekuDumblo</vt:lpstr>
      <vt:lpstr>VAS073_F_Elektrosenergi543NuotekuDumblo</vt:lpstr>
      <vt:lpstr>'Forma 4'!VAS073_F_Elektrosenergi54IsViso</vt:lpstr>
      <vt:lpstr>VAS073_F_Elektrosenergi54IsViso</vt:lpstr>
      <vt:lpstr>'Forma 4'!VAS073_F_Elektrosenergi55PavirsiniuNuoteku</vt:lpstr>
      <vt:lpstr>VAS073_F_Elektrosenergi55PavirsiniuNuoteku</vt:lpstr>
      <vt:lpstr>'Forma 4'!VAS073_F_Elektrosenergi56KitosReguliuojamosios</vt:lpstr>
      <vt:lpstr>VAS073_F_Elektrosenergi56KitosReguliuojamosios</vt:lpstr>
      <vt:lpstr>'Forma 4'!VAS073_F_Elektrosenergi57KitosVeiklos</vt:lpstr>
      <vt:lpstr>VAS073_F_Elektrosenergi57KitosVeiklos</vt:lpstr>
      <vt:lpstr>'Forma 4'!VAS073_F_Elektrosenergi5Apskaitosveikla1</vt:lpstr>
      <vt:lpstr>VAS073_F_Elektrosenergi5Apskaitosveikla1</vt:lpstr>
      <vt:lpstr>'Forma 4'!VAS073_F_Elektrosenergi5Kitareguliuoja1</vt:lpstr>
      <vt:lpstr>VAS073_F_Elektrosenergi5Kitareguliuoja1</vt:lpstr>
      <vt:lpstr>'Forma 4'!VAS073_F_Elektrosenergi61IS</vt:lpstr>
      <vt:lpstr>VAS073_F_Elektrosenergi61IS</vt:lpstr>
      <vt:lpstr>'Forma 4'!VAS073_F_Elektrosenergi631GeriamojoVandens</vt:lpstr>
      <vt:lpstr>VAS073_F_Elektrosenergi631GeriamojoVandens</vt:lpstr>
      <vt:lpstr>'Forma 4'!VAS073_F_Elektrosenergi632GeriamojoVandens</vt:lpstr>
      <vt:lpstr>VAS073_F_Elektrosenergi632GeriamojoVandens</vt:lpstr>
      <vt:lpstr>'Forma 4'!VAS073_F_Elektrosenergi633GeriamojoVandens</vt:lpstr>
      <vt:lpstr>VAS073_F_Elektrosenergi633GeriamojoVandens</vt:lpstr>
      <vt:lpstr>'Forma 4'!VAS073_F_Elektrosenergi63IsViso</vt:lpstr>
      <vt:lpstr>VAS073_F_Elektrosenergi63IsViso</vt:lpstr>
      <vt:lpstr>'Forma 4'!VAS073_F_Elektrosenergi641NuotekuSurinkimas</vt:lpstr>
      <vt:lpstr>VAS073_F_Elektrosenergi641NuotekuSurinkimas</vt:lpstr>
      <vt:lpstr>'Forma 4'!VAS073_F_Elektrosenergi642NuotekuValymas</vt:lpstr>
      <vt:lpstr>VAS073_F_Elektrosenergi642NuotekuValymas</vt:lpstr>
      <vt:lpstr>'Forma 4'!VAS073_F_Elektrosenergi643NuotekuDumblo</vt:lpstr>
      <vt:lpstr>VAS073_F_Elektrosenergi643NuotekuDumblo</vt:lpstr>
      <vt:lpstr>'Forma 4'!VAS073_F_Elektrosenergi64IsViso</vt:lpstr>
      <vt:lpstr>VAS073_F_Elektrosenergi64IsViso</vt:lpstr>
      <vt:lpstr>'Forma 4'!VAS073_F_Elektrosenergi65PavirsiniuNuoteku</vt:lpstr>
      <vt:lpstr>VAS073_F_Elektrosenergi65PavirsiniuNuoteku</vt:lpstr>
      <vt:lpstr>'Forma 4'!VAS073_F_Elektrosenergi66KitosReguliuojamosios</vt:lpstr>
      <vt:lpstr>VAS073_F_Elektrosenergi66KitosReguliuojamosios</vt:lpstr>
      <vt:lpstr>'Forma 4'!VAS073_F_Elektrosenergi67KitosVeiklos</vt:lpstr>
      <vt:lpstr>VAS073_F_Elektrosenergi67KitosVeiklos</vt:lpstr>
      <vt:lpstr>'Forma 4'!VAS073_F_Elektrosenergi6Apskaitosveikla1</vt:lpstr>
      <vt:lpstr>VAS073_F_Elektrosenergi6Apskaitosveikla1</vt:lpstr>
      <vt:lpstr>'Forma 4'!VAS073_F_Elektrosenergi6Kitareguliuoja1</vt:lpstr>
      <vt:lpstr>VAS073_F_Elektrosenergi6Kitareguliuoja1</vt:lpstr>
      <vt:lpstr>'Forma 4'!VAS073_F_Elektrosenergi71IS</vt:lpstr>
      <vt:lpstr>VAS073_F_Elektrosenergi71IS</vt:lpstr>
      <vt:lpstr>'Forma 4'!VAS073_F_Elektrosenergi731GeriamojoVandens</vt:lpstr>
      <vt:lpstr>VAS073_F_Elektrosenergi731GeriamojoVandens</vt:lpstr>
      <vt:lpstr>'Forma 4'!VAS073_F_Elektrosenergi732GeriamojoVandens</vt:lpstr>
      <vt:lpstr>VAS073_F_Elektrosenergi732GeriamojoVandens</vt:lpstr>
      <vt:lpstr>'Forma 4'!VAS073_F_Elektrosenergi733GeriamojoVandens</vt:lpstr>
      <vt:lpstr>VAS073_F_Elektrosenergi733GeriamojoVandens</vt:lpstr>
      <vt:lpstr>'Forma 4'!VAS073_F_Elektrosenergi73IsViso</vt:lpstr>
      <vt:lpstr>VAS073_F_Elektrosenergi73IsViso</vt:lpstr>
      <vt:lpstr>'Forma 4'!VAS073_F_Elektrosenergi741NuotekuSurinkimas</vt:lpstr>
      <vt:lpstr>VAS073_F_Elektrosenergi741NuotekuSurinkimas</vt:lpstr>
      <vt:lpstr>'Forma 4'!VAS073_F_Elektrosenergi742NuotekuValymas</vt:lpstr>
      <vt:lpstr>VAS073_F_Elektrosenergi742NuotekuValymas</vt:lpstr>
      <vt:lpstr>'Forma 4'!VAS073_F_Elektrosenergi743NuotekuDumblo</vt:lpstr>
      <vt:lpstr>VAS073_F_Elektrosenergi743NuotekuDumblo</vt:lpstr>
      <vt:lpstr>'Forma 4'!VAS073_F_Elektrosenergi74IsViso</vt:lpstr>
      <vt:lpstr>VAS073_F_Elektrosenergi74IsViso</vt:lpstr>
      <vt:lpstr>'Forma 4'!VAS073_F_Elektrosenergi75PavirsiniuNuoteku</vt:lpstr>
      <vt:lpstr>VAS073_F_Elektrosenergi75PavirsiniuNuoteku</vt:lpstr>
      <vt:lpstr>'Forma 4'!VAS073_F_Elektrosenergi76KitosReguliuojamosios</vt:lpstr>
      <vt:lpstr>VAS073_F_Elektrosenergi76KitosReguliuojamosios</vt:lpstr>
      <vt:lpstr>'Forma 4'!VAS073_F_Elektrosenergi77KitosVeiklos</vt:lpstr>
      <vt:lpstr>VAS073_F_Elektrosenergi77KitosVeiklos</vt:lpstr>
      <vt:lpstr>'Forma 4'!VAS073_F_Elektrosenergi7Apskaitosveikla1</vt:lpstr>
      <vt:lpstr>VAS073_F_Elektrosenergi7Apskaitosveikla1</vt:lpstr>
      <vt:lpstr>'Forma 4'!VAS073_F_Elektrosenergi7Kitareguliuoja1</vt:lpstr>
      <vt:lpstr>VAS073_F_Elektrosenergi7Kitareguliuoja1</vt:lpstr>
      <vt:lpstr>'Forma 4'!VAS073_F_Elektrosenergi81IS</vt:lpstr>
      <vt:lpstr>VAS073_F_Elektrosenergi81IS</vt:lpstr>
      <vt:lpstr>'Forma 4'!VAS073_F_Elektrosenergi831GeriamojoVandens</vt:lpstr>
      <vt:lpstr>VAS073_F_Elektrosenergi831GeriamojoVandens</vt:lpstr>
      <vt:lpstr>'Forma 4'!VAS073_F_Elektrosenergi832GeriamojoVandens</vt:lpstr>
      <vt:lpstr>VAS073_F_Elektrosenergi832GeriamojoVandens</vt:lpstr>
      <vt:lpstr>'Forma 4'!VAS073_F_Elektrosenergi833GeriamojoVandens</vt:lpstr>
      <vt:lpstr>VAS073_F_Elektrosenergi833GeriamojoVandens</vt:lpstr>
      <vt:lpstr>'Forma 4'!VAS073_F_Elektrosenergi83IsViso</vt:lpstr>
      <vt:lpstr>VAS073_F_Elektrosenergi83IsViso</vt:lpstr>
      <vt:lpstr>'Forma 4'!VAS073_F_Elektrosenergi841NuotekuSurinkimas</vt:lpstr>
      <vt:lpstr>VAS073_F_Elektrosenergi841NuotekuSurinkimas</vt:lpstr>
      <vt:lpstr>'Forma 4'!VAS073_F_Elektrosenergi842NuotekuValymas</vt:lpstr>
      <vt:lpstr>VAS073_F_Elektrosenergi842NuotekuValymas</vt:lpstr>
      <vt:lpstr>'Forma 4'!VAS073_F_Elektrosenergi843NuotekuDumblo</vt:lpstr>
      <vt:lpstr>VAS073_F_Elektrosenergi843NuotekuDumblo</vt:lpstr>
      <vt:lpstr>'Forma 4'!VAS073_F_Elektrosenergi84IsViso</vt:lpstr>
      <vt:lpstr>VAS073_F_Elektrosenergi84IsViso</vt:lpstr>
      <vt:lpstr>'Forma 4'!VAS073_F_Elektrosenergi85PavirsiniuNuoteku</vt:lpstr>
      <vt:lpstr>VAS073_F_Elektrosenergi85PavirsiniuNuoteku</vt:lpstr>
      <vt:lpstr>'Forma 4'!VAS073_F_Elektrosenergi86KitosReguliuojamosios</vt:lpstr>
      <vt:lpstr>VAS073_F_Elektrosenergi86KitosReguliuojamosios</vt:lpstr>
      <vt:lpstr>'Forma 4'!VAS073_F_Elektrosenergi87KitosVeiklos</vt:lpstr>
      <vt:lpstr>VAS073_F_Elektrosenergi87KitosVeiklos</vt:lpstr>
      <vt:lpstr>'Forma 4'!VAS073_F_Elektrosenergi8Apskaitosveikla1</vt:lpstr>
      <vt:lpstr>VAS073_F_Elektrosenergi8Apskaitosveikla1</vt:lpstr>
      <vt:lpstr>'Forma 4'!VAS073_F_Elektrosenergi8Kitareguliuoja1</vt:lpstr>
      <vt:lpstr>VAS073_F_Elektrosenergi8Kitareguliuoja1</vt:lpstr>
      <vt:lpstr>'Forma 4'!VAS073_F_Finansinessana11IS</vt:lpstr>
      <vt:lpstr>VAS073_F_Finansinessana11IS</vt:lpstr>
      <vt:lpstr>'Forma 4'!VAS073_F_Finansinessana131GeriamojoVandens</vt:lpstr>
      <vt:lpstr>VAS073_F_Finansinessana131GeriamojoVandens</vt:lpstr>
      <vt:lpstr>'Forma 4'!VAS073_F_Finansinessana132GeriamojoVandens</vt:lpstr>
      <vt:lpstr>VAS073_F_Finansinessana132GeriamojoVandens</vt:lpstr>
      <vt:lpstr>'Forma 4'!VAS073_F_Finansinessana133GeriamojoVandens</vt:lpstr>
      <vt:lpstr>VAS073_F_Finansinessana133GeriamojoVandens</vt:lpstr>
      <vt:lpstr>'Forma 4'!VAS073_F_Finansinessana13IsViso</vt:lpstr>
      <vt:lpstr>VAS073_F_Finansinessana13IsViso</vt:lpstr>
      <vt:lpstr>'Forma 4'!VAS073_F_Finansinessana141NuotekuSurinkimas</vt:lpstr>
      <vt:lpstr>VAS073_F_Finansinessana141NuotekuSurinkimas</vt:lpstr>
      <vt:lpstr>'Forma 4'!VAS073_F_Finansinessana142NuotekuValymas</vt:lpstr>
      <vt:lpstr>VAS073_F_Finansinessana142NuotekuValymas</vt:lpstr>
      <vt:lpstr>'Forma 4'!VAS073_F_Finansinessana143NuotekuDumblo</vt:lpstr>
      <vt:lpstr>VAS073_F_Finansinessana143NuotekuDumblo</vt:lpstr>
      <vt:lpstr>'Forma 4'!VAS073_F_Finansinessana14IsViso</vt:lpstr>
      <vt:lpstr>VAS073_F_Finansinessana14IsViso</vt:lpstr>
      <vt:lpstr>'Forma 4'!VAS073_F_Finansinessana15PavirsiniuNuoteku</vt:lpstr>
      <vt:lpstr>VAS073_F_Finansinessana15PavirsiniuNuoteku</vt:lpstr>
      <vt:lpstr>'Forma 4'!VAS073_F_Finansinessana16KitosReguliuojamosios</vt:lpstr>
      <vt:lpstr>VAS073_F_Finansinessana16KitosReguliuojamosios</vt:lpstr>
      <vt:lpstr>'Forma 4'!VAS073_F_Finansinessana17KitosVeiklos</vt:lpstr>
      <vt:lpstr>VAS073_F_Finansinessana17KitosVeiklos</vt:lpstr>
      <vt:lpstr>'Forma 4'!VAS073_F_Finansinessana1Apskaitosveikla1</vt:lpstr>
      <vt:lpstr>VAS073_F_Finansinessana1Apskaitosveikla1</vt:lpstr>
      <vt:lpstr>'Forma 4'!VAS073_F_Finansinessana1Kitareguliuoja1</vt:lpstr>
      <vt:lpstr>VAS073_F_Finansinessana1Kitareguliuoja1</vt:lpstr>
      <vt:lpstr>'Forma 4'!VAS073_F_Finansinessana21IS</vt:lpstr>
      <vt:lpstr>VAS073_F_Finansinessana21IS</vt:lpstr>
      <vt:lpstr>'Forma 4'!VAS073_F_Finansinessana231GeriamojoVandens</vt:lpstr>
      <vt:lpstr>VAS073_F_Finansinessana231GeriamojoVandens</vt:lpstr>
      <vt:lpstr>'Forma 4'!VAS073_F_Finansinessana232GeriamojoVandens</vt:lpstr>
      <vt:lpstr>VAS073_F_Finansinessana232GeriamojoVandens</vt:lpstr>
      <vt:lpstr>'Forma 4'!VAS073_F_Finansinessana233GeriamojoVandens</vt:lpstr>
      <vt:lpstr>VAS073_F_Finansinessana233GeriamojoVandens</vt:lpstr>
      <vt:lpstr>'Forma 4'!VAS073_F_Finansinessana23IsViso</vt:lpstr>
      <vt:lpstr>VAS073_F_Finansinessana23IsViso</vt:lpstr>
      <vt:lpstr>'Forma 4'!VAS073_F_Finansinessana241NuotekuSurinkimas</vt:lpstr>
      <vt:lpstr>VAS073_F_Finansinessana241NuotekuSurinkimas</vt:lpstr>
      <vt:lpstr>'Forma 4'!VAS073_F_Finansinessana242NuotekuValymas</vt:lpstr>
      <vt:lpstr>VAS073_F_Finansinessana242NuotekuValymas</vt:lpstr>
      <vt:lpstr>'Forma 4'!VAS073_F_Finansinessana243NuotekuDumblo</vt:lpstr>
      <vt:lpstr>VAS073_F_Finansinessana243NuotekuDumblo</vt:lpstr>
      <vt:lpstr>'Forma 4'!VAS073_F_Finansinessana24IsViso</vt:lpstr>
      <vt:lpstr>VAS073_F_Finansinessana24IsViso</vt:lpstr>
      <vt:lpstr>'Forma 4'!VAS073_F_Finansinessana25PavirsiniuNuoteku</vt:lpstr>
      <vt:lpstr>VAS073_F_Finansinessana25PavirsiniuNuoteku</vt:lpstr>
      <vt:lpstr>'Forma 4'!VAS073_F_Finansinessana26KitosReguliuojamosios</vt:lpstr>
      <vt:lpstr>VAS073_F_Finansinessana26KitosReguliuojamosios</vt:lpstr>
      <vt:lpstr>'Forma 4'!VAS073_F_Finansinessana27KitosVeiklos</vt:lpstr>
      <vt:lpstr>VAS073_F_Finansinessana27KitosVeiklos</vt:lpstr>
      <vt:lpstr>'Forma 4'!VAS073_F_Finansinessana2Apskaitosveikla1</vt:lpstr>
      <vt:lpstr>VAS073_F_Finansinessana2Apskaitosveikla1</vt:lpstr>
      <vt:lpstr>'Forma 4'!VAS073_F_Finansinessana2Kitareguliuoja1</vt:lpstr>
      <vt:lpstr>VAS073_F_Finansinessana2Kitareguliuoja1</vt:lpstr>
      <vt:lpstr>'Forma 4'!VAS073_F_Finansinessana31IS</vt:lpstr>
      <vt:lpstr>VAS073_F_Finansinessana31IS</vt:lpstr>
      <vt:lpstr>'Forma 4'!VAS073_F_Finansinessana331GeriamojoVandens</vt:lpstr>
      <vt:lpstr>VAS073_F_Finansinessana331GeriamojoVandens</vt:lpstr>
      <vt:lpstr>'Forma 4'!VAS073_F_Finansinessana332GeriamojoVandens</vt:lpstr>
      <vt:lpstr>VAS073_F_Finansinessana332GeriamojoVandens</vt:lpstr>
      <vt:lpstr>'Forma 4'!VAS073_F_Finansinessana333GeriamojoVandens</vt:lpstr>
      <vt:lpstr>VAS073_F_Finansinessana333GeriamojoVandens</vt:lpstr>
      <vt:lpstr>'Forma 4'!VAS073_F_Finansinessana33IsViso</vt:lpstr>
      <vt:lpstr>VAS073_F_Finansinessana33IsViso</vt:lpstr>
      <vt:lpstr>'Forma 4'!VAS073_F_Finansinessana341NuotekuSurinkimas</vt:lpstr>
      <vt:lpstr>VAS073_F_Finansinessana341NuotekuSurinkimas</vt:lpstr>
      <vt:lpstr>'Forma 4'!VAS073_F_Finansinessana342NuotekuValymas</vt:lpstr>
      <vt:lpstr>VAS073_F_Finansinessana342NuotekuValymas</vt:lpstr>
      <vt:lpstr>'Forma 4'!VAS073_F_Finansinessana343NuotekuDumblo</vt:lpstr>
      <vt:lpstr>VAS073_F_Finansinessana343NuotekuDumblo</vt:lpstr>
      <vt:lpstr>'Forma 4'!VAS073_F_Finansinessana34IsViso</vt:lpstr>
      <vt:lpstr>VAS073_F_Finansinessana34IsViso</vt:lpstr>
      <vt:lpstr>'Forma 4'!VAS073_F_Finansinessana35PavirsiniuNuoteku</vt:lpstr>
      <vt:lpstr>VAS073_F_Finansinessana35PavirsiniuNuoteku</vt:lpstr>
      <vt:lpstr>'Forma 4'!VAS073_F_Finansinessana36KitosReguliuojamosios</vt:lpstr>
      <vt:lpstr>VAS073_F_Finansinessana36KitosReguliuojamosios</vt:lpstr>
      <vt:lpstr>'Forma 4'!VAS073_F_Finansinessana37KitosVeiklos</vt:lpstr>
      <vt:lpstr>VAS073_F_Finansinessana37KitosVeiklos</vt:lpstr>
      <vt:lpstr>'Forma 4'!VAS073_F_Finansinessana3Apskaitosveikla1</vt:lpstr>
      <vt:lpstr>VAS073_F_Finansinessana3Apskaitosveikla1</vt:lpstr>
      <vt:lpstr>'Forma 4'!VAS073_F_Finansinessana3Kitareguliuoja1</vt:lpstr>
      <vt:lpstr>VAS073_F_Finansinessana3Kitareguliuoja1</vt:lpstr>
      <vt:lpstr>'Forma 4'!VAS073_F_Geriamojovande111IS</vt:lpstr>
      <vt:lpstr>VAS073_F_Geriamojovande111IS</vt:lpstr>
      <vt:lpstr>'Forma 4'!VAS073_F_Geriamojovande1131GeriamojoVandens</vt:lpstr>
      <vt:lpstr>VAS073_F_Geriamojovande1131GeriamojoVandens</vt:lpstr>
      <vt:lpstr>'Forma 4'!VAS073_F_Geriamojovande1132GeriamojoVandens</vt:lpstr>
      <vt:lpstr>VAS073_F_Geriamojovande1132GeriamojoVandens</vt:lpstr>
      <vt:lpstr>'Forma 4'!VAS073_F_Geriamojovande1133GeriamojoVandens</vt:lpstr>
      <vt:lpstr>VAS073_F_Geriamojovande1133GeriamojoVandens</vt:lpstr>
      <vt:lpstr>'Forma 4'!VAS073_F_Geriamojovande113IsViso</vt:lpstr>
      <vt:lpstr>VAS073_F_Geriamojovande113IsViso</vt:lpstr>
      <vt:lpstr>'Forma 4'!VAS073_F_Geriamojovande1141NuotekuSurinkimas</vt:lpstr>
      <vt:lpstr>VAS073_F_Geriamojovande1141NuotekuSurinkimas</vt:lpstr>
      <vt:lpstr>'Forma 4'!VAS073_F_Geriamojovande1142NuotekuValymas</vt:lpstr>
      <vt:lpstr>VAS073_F_Geriamojovande1142NuotekuValymas</vt:lpstr>
      <vt:lpstr>'Forma 4'!VAS073_F_Geriamojovande1143NuotekuDumblo</vt:lpstr>
      <vt:lpstr>VAS073_F_Geriamojovande1143NuotekuDumblo</vt:lpstr>
      <vt:lpstr>'Forma 4'!VAS073_F_Geriamojovande114IsViso</vt:lpstr>
      <vt:lpstr>VAS073_F_Geriamojovande114IsViso</vt:lpstr>
      <vt:lpstr>'Forma 4'!VAS073_F_Geriamojovande115PavirsiniuNuoteku</vt:lpstr>
      <vt:lpstr>VAS073_F_Geriamojovande115PavirsiniuNuoteku</vt:lpstr>
      <vt:lpstr>'Forma 4'!VAS073_F_Geriamojovande116KitosReguliuojamosios</vt:lpstr>
      <vt:lpstr>VAS073_F_Geriamojovande116KitosReguliuojamosios</vt:lpstr>
      <vt:lpstr>'Forma 4'!VAS073_F_Geriamojovande117KitosVeiklos</vt:lpstr>
      <vt:lpstr>VAS073_F_Geriamojovande117KitosVeiklos</vt:lpstr>
      <vt:lpstr>'Forma 4'!VAS073_F_Geriamojovande11Apskaitosveikla1</vt:lpstr>
      <vt:lpstr>VAS073_F_Geriamojovande11Apskaitosveikla1</vt:lpstr>
      <vt:lpstr>'Forma 4'!VAS073_F_Geriamojovande11Kitareguliuoja1</vt:lpstr>
      <vt:lpstr>VAS073_F_Geriamojovande11Kitareguliuoja1</vt:lpstr>
      <vt:lpstr>'Forma 4'!VAS073_F_Geriamojovande121IS</vt:lpstr>
      <vt:lpstr>VAS073_F_Geriamojovande121IS</vt:lpstr>
      <vt:lpstr>'Forma 4'!VAS073_F_Geriamojovande1231GeriamojoVandens</vt:lpstr>
      <vt:lpstr>VAS073_F_Geriamojovande1231GeriamojoVandens</vt:lpstr>
      <vt:lpstr>'Forma 4'!VAS073_F_Geriamojovande1232GeriamojoVandens</vt:lpstr>
      <vt:lpstr>VAS073_F_Geriamojovande1232GeriamojoVandens</vt:lpstr>
      <vt:lpstr>'Forma 4'!VAS073_F_Geriamojovande1233GeriamojoVandens</vt:lpstr>
      <vt:lpstr>VAS073_F_Geriamojovande1233GeriamojoVandens</vt:lpstr>
      <vt:lpstr>'Forma 4'!VAS073_F_Geriamojovande123IsViso</vt:lpstr>
      <vt:lpstr>VAS073_F_Geriamojovande123IsViso</vt:lpstr>
      <vt:lpstr>'Forma 4'!VAS073_F_Geriamojovande1241NuotekuSurinkimas</vt:lpstr>
      <vt:lpstr>VAS073_F_Geriamojovande1241NuotekuSurinkimas</vt:lpstr>
      <vt:lpstr>'Forma 4'!VAS073_F_Geriamojovande1242NuotekuValymas</vt:lpstr>
      <vt:lpstr>VAS073_F_Geriamojovande1242NuotekuValymas</vt:lpstr>
      <vt:lpstr>'Forma 4'!VAS073_F_Geriamojovande1243NuotekuDumblo</vt:lpstr>
      <vt:lpstr>VAS073_F_Geriamojovande1243NuotekuDumblo</vt:lpstr>
      <vt:lpstr>'Forma 4'!VAS073_F_Geriamojovande124IsViso</vt:lpstr>
      <vt:lpstr>VAS073_F_Geriamojovande124IsViso</vt:lpstr>
      <vt:lpstr>'Forma 4'!VAS073_F_Geriamojovande125PavirsiniuNuoteku</vt:lpstr>
      <vt:lpstr>VAS073_F_Geriamojovande125PavirsiniuNuoteku</vt:lpstr>
      <vt:lpstr>'Forma 4'!VAS073_F_Geriamojovande126KitosReguliuojamosios</vt:lpstr>
      <vt:lpstr>VAS073_F_Geriamojovande126KitosReguliuojamosios</vt:lpstr>
      <vt:lpstr>'Forma 4'!VAS073_F_Geriamojovande127KitosVeiklos</vt:lpstr>
      <vt:lpstr>VAS073_F_Geriamojovande127KitosVeiklos</vt:lpstr>
      <vt:lpstr>'Forma 4'!VAS073_F_Geriamojovande12Apskaitosveikla1</vt:lpstr>
      <vt:lpstr>VAS073_F_Geriamojovande12Apskaitosveikla1</vt:lpstr>
      <vt:lpstr>'Forma 4'!VAS073_F_Geriamojovande12Kitareguliuoja1</vt:lpstr>
      <vt:lpstr>VAS073_F_Geriamojovande12Kitareguliuoja1</vt:lpstr>
      <vt:lpstr>'Forma 4'!VAS073_F_Imokosgarantin11IS</vt:lpstr>
      <vt:lpstr>VAS073_F_Imokosgarantin11IS</vt:lpstr>
      <vt:lpstr>'Forma 4'!VAS073_F_Imokosgarantin131GeriamojoVandens</vt:lpstr>
      <vt:lpstr>VAS073_F_Imokosgarantin131GeriamojoVandens</vt:lpstr>
      <vt:lpstr>'Forma 4'!VAS073_F_Imokosgarantin132GeriamojoVandens</vt:lpstr>
      <vt:lpstr>VAS073_F_Imokosgarantin132GeriamojoVandens</vt:lpstr>
      <vt:lpstr>'Forma 4'!VAS073_F_Imokosgarantin133GeriamojoVandens</vt:lpstr>
      <vt:lpstr>VAS073_F_Imokosgarantin133GeriamojoVandens</vt:lpstr>
      <vt:lpstr>'Forma 4'!VAS073_F_Imokosgarantin13IsViso</vt:lpstr>
      <vt:lpstr>VAS073_F_Imokosgarantin13IsViso</vt:lpstr>
      <vt:lpstr>'Forma 4'!VAS073_F_Imokosgarantin141NuotekuSurinkimas</vt:lpstr>
      <vt:lpstr>VAS073_F_Imokosgarantin141NuotekuSurinkimas</vt:lpstr>
      <vt:lpstr>'Forma 4'!VAS073_F_Imokosgarantin142NuotekuValymas</vt:lpstr>
      <vt:lpstr>VAS073_F_Imokosgarantin142NuotekuValymas</vt:lpstr>
      <vt:lpstr>'Forma 4'!VAS073_F_Imokosgarantin143NuotekuDumblo</vt:lpstr>
      <vt:lpstr>VAS073_F_Imokosgarantin143NuotekuDumblo</vt:lpstr>
      <vt:lpstr>'Forma 4'!VAS073_F_Imokosgarantin14IsViso</vt:lpstr>
      <vt:lpstr>VAS073_F_Imokosgarantin14IsViso</vt:lpstr>
      <vt:lpstr>'Forma 4'!VAS073_F_Imokosgarantin15PavirsiniuNuoteku</vt:lpstr>
      <vt:lpstr>VAS073_F_Imokosgarantin15PavirsiniuNuoteku</vt:lpstr>
      <vt:lpstr>'Forma 4'!VAS073_F_Imokosgarantin16KitosReguliuojamosios</vt:lpstr>
      <vt:lpstr>VAS073_F_Imokosgarantin16KitosReguliuojamosios</vt:lpstr>
      <vt:lpstr>'Forma 4'!VAS073_F_Imokosgarantin17KitosVeiklos</vt:lpstr>
      <vt:lpstr>VAS073_F_Imokosgarantin17KitosVeiklos</vt:lpstr>
      <vt:lpstr>'Forma 4'!VAS073_F_Imokosgarantin1Apskaitosveikla1</vt:lpstr>
      <vt:lpstr>VAS073_F_Imokosgarantin1Apskaitosveikla1</vt:lpstr>
      <vt:lpstr>'Forma 4'!VAS073_F_Imokosgarantin1Kitareguliuoja1</vt:lpstr>
      <vt:lpstr>VAS073_F_Imokosgarantin1Kitareguliuoja1</vt:lpstr>
      <vt:lpstr>'Forma 4'!VAS073_F_Imokuadministr11IS</vt:lpstr>
      <vt:lpstr>VAS073_F_Imokuadministr11IS</vt:lpstr>
      <vt:lpstr>'Forma 4'!VAS073_F_Imokuadministr131GeriamojoVandens</vt:lpstr>
      <vt:lpstr>VAS073_F_Imokuadministr131GeriamojoVandens</vt:lpstr>
      <vt:lpstr>'Forma 4'!VAS073_F_Imokuadministr132GeriamojoVandens</vt:lpstr>
      <vt:lpstr>VAS073_F_Imokuadministr132GeriamojoVandens</vt:lpstr>
      <vt:lpstr>'Forma 4'!VAS073_F_Imokuadministr133GeriamojoVandens</vt:lpstr>
      <vt:lpstr>VAS073_F_Imokuadministr133GeriamojoVandens</vt:lpstr>
      <vt:lpstr>'Forma 4'!VAS073_F_Imokuadministr13IsViso</vt:lpstr>
      <vt:lpstr>VAS073_F_Imokuadministr13IsViso</vt:lpstr>
      <vt:lpstr>'Forma 4'!VAS073_F_Imokuadministr141NuotekuSurinkimas</vt:lpstr>
      <vt:lpstr>VAS073_F_Imokuadministr141NuotekuSurinkimas</vt:lpstr>
      <vt:lpstr>'Forma 4'!VAS073_F_Imokuadministr142NuotekuValymas</vt:lpstr>
      <vt:lpstr>VAS073_F_Imokuadministr142NuotekuValymas</vt:lpstr>
      <vt:lpstr>'Forma 4'!VAS073_F_Imokuadministr143NuotekuDumblo</vt:lpstr>
      <vt:lpstr>VAS073_F_Imokuadministr143NuotekuDumblo</vt:lpstr>
      <vt:lpstr>'Forma 4'!VAS073_F_Imokuadministr14IsViso</vt:lpstr>
      <vt:lpstr>VAS073_F_Imokuadministr14IsViso</vt:lpstr>
      <vt:lpstr>'Forma 4'!VAS073_F_Imokuadministr15PavirsiniuNuoteku</vt:lpstr>
      <vt:lpstr>VAS073_F_Imokuadministr15PavirsiniuNuoteku</vt:lpstr>
      <vt:lpstr>'Forma 4'!VAS073_F_Imokuadministr16KitosReguliuojamosios</vt:lpstr>
      <vt:lpstr>VAS073_F_Imokuadministr16KitosReguliuojamosios</vt:lpstr>
      <vt:lpstr>'Forma 4'!VAS073_F_Imokuadministr17KitosVeiklos</vt:lpstr>
      <vt:lpstr>VAS073_F_Imokuadministr17KitosVeiklos</vt:lpstr>
      <vt:lpstr>'Forma 4'!VAS073_F_Imokuadministr1Apskaitosveikla1</vt:lpstr>
      <vt:lpstr>VAS073_F_Imokuadministr1Apskaitosveikla1</vt:lpstr>
      <vt:lpstr>'Forma 4'!VAS073_F_Imokuadministr1Kitareguliuoja1</vt:lpstr>
      <vt:lpstr>VAS073_F_Imokuadministr1Kitareguliuoja1</vt:lpstr>
      <vt:lpstr>'Forma 4'!VAS073_F_Imokuadministr21IS</vt:lpstr>
      <vt:lpstr>VAS073_F_Imokuadministr21IS</vt:lpstr>
      <vt:lpstr>'Forma 4'!VAS073_F_Imokuadministr231GeriamojoVandens</vt:lpstr>
      <vt:lpstr>VAS073_F_Imokuadministr231GeriamojoVandens</vt:lpstr>
      <vt:lpstr>'Forma 4'!VAS073_F_Imokuadministr232GeriamojoVandens</vt:lpstr>
      <vt:lpstr>VAS073_F_Imokuadministr232GeriamojoVandens</vt:lpstr>
      <vt:lpstr>'Forma 4'!VAS073_F_Imokuadministr233GeriamojoVandens</vt:lpstr>
      <vt:lpstr>VAS073_F_Imokuadministr233GeriamojoVandens</vt:lpstr>
      <vt:lpstr>'Forma 4'!VAS073_F_Imokuadministr23IsViso</vt:lpstr>
      <vt:lpstr>VAS073_F_Imokuadministr23IsViso</vt:lpstr>
      <vt:lpstr>'Forma 4'!VAS073_F_Imokuadministr241NuotekuSurinkimas</vt:lpstr>
      <vt:lpstr>VAS073_F_Imokuadministr241NuotekuSurinkimas</vt:lpstr>
      <vt:lpstr>'Forma 4'!VAS073_F_Imokuadministr242NuotekuValymas</vt:lpstr>
      <vt:lpstr>VAS073_F_Imokuadministr242NuotekuValymas</vt:lpstr>
      <vt:lpstr>'Forma 4'!VAS073_F_Imokuadministr243NuotekuDumblo</vt:lpstr>
      <vt:lpstr>VAS073_F_Imokuadministr243NuotekuDumblo</vt:lpstr>
      <vt:lpstr>'Forma 4'!VAS073_F_Imokuadministr24IsViso</vt:lpstr>
      <vt:lpstr>VAS073_F_Imokuadministr24IsViso</vt:lpstr>
      <vt:lpstr>'Forma 4'!VAS073_F_Imokuadministr25PavirsiniuNuoteku</vt:lpstr>
      <vt:lpstr>VAS073_F_Imokuadministr25PavirsiniuNuoteku</vt:lpstr>
      <vt:lpstr>'Forma 4'!VAS073_F_Imokuadministr26KitosReguliuojamosios</vt:lpstr>
      <vt:lpstr>VAS073_F_Imokuadministr26KitosReguliuojamosios</vt:lpstr>
      <vt:lpstr>'Forma 4'!VAS073_F_Imokuadministr27KitosVeiklos</vt:lpstr>
      <vt:lpstr>VAS073_F_Imokuadministr27KitosVeiklos</vt:lpstr>
      <vt:lpstr>'Forma 4'!VAS073_F_Imokuadministr2Apskaitosveikla1</vt:lpstr>
      <vt:lpstr>VAS073_F_Imokuadministr2Apskaitosveikla1</vt:lpstr>
      <vt:lpstr>'Forma 4'!VAS073_F_Imokuadministr2Kitareguliuoja1</vt:lpstr>
      <vt:lpstr>VAS073_F_Imokuadministr2Kitareguliuoja1</vt:lpstr>
      <vt:lpstr>'Forma 4'!VAS073_F_Imokuadministr31IS</vt:lpstr>
      <vt:lpstr>VAS073_F_Imokuadministr31IS</vt:lpstr>
      <vt:lpstr>'Forma 4'!VAS073_F_Imokuadministr331GeriamojoVandens</vt:lpstr>
      <vt:lpstr>VAS073_F_Imokuadministr331GeriamojoVandens</vt:lpstr>
      <vt:lpstr>'Forma 4'!VAS073_F_Imokuadministr332GeriamojoVandens</vt:lpstr>
      <vt:lpstr>VAS073_F_Imokuadministr332GeriamojoVandens</vt:lpstr>
      <vt:lpstr>'Forma 4'!VAS073_F_Imokuadministr333GeriamojoVandens</vt:lpstr>
      <vt:lpstr>VAS073_F_Imokuadministr333GeriamojoVandens</vt:lpstr>
      <vt:lpstr>'Forma 4'!VAS073_F_Imokuadministr33IsViso</vt:lpstr>
      <vt:lpstr>VAS073_F_Imokuadministr33IsViso</vt:lpstr>
      <vt:lpstr>'Forma 4'!VAS073_F_Imokuadministr341NuotekuSurinkimas</vt:lpstr>
      <vt:lpstr>VAS073_F_Imokuadministr341NuotekuSurinkimas</vt:lpstr>
      <vt:lpstr>'Forma 4'!VAS073_F_Imokuadministr342NuotekuValymas</vt:lpstr>
      <vt:lpstr>VAS073_F_Imokuadministr342NuotekuValymas</vt:lpstr>
      <vt:lpstr>'Forma 4'!VAS073_F_Imokuadministr343NuotekuDumblo</vt:lpstr>
      <vt:lpstr>VAS073_F_Imokuadministr343NuotekuDumblo</vt:lpstr>
      <vt:lpstr>'Forma 4'!VAS073_F_Imokuadministr34IsViso</vt:lpstr>
      <vt:lpstr>VAS073_F_Imokuadministr34IsViso</vt:lpstr>
      <vt:lpstr>'Forma 4'!VAS073_F_Imokuadministr35PavirsiniuNuoteku</vt:lpstr>
      <vt:lpstr>VAS073_F_Imokuadministr35PavirsiniuNuoteku</vt:lpstr>
      <vt:lpstr>'Forma 4'!VAS073_F_Imokuadministr36KitosReguliuojamosios</vt:lpstr>
      <vt:lpstr>VAS073_F_Imokuadministr36KitosReguliuojamosios</vt:lpstr>
      <vt:lpstr>'Forma 4'!VAS073_F_Imokuadministr37KitosVeiklos</vt:lpstr>
      <vt:lpstr>VAS073_F_Imokuadministr37KitosVeiklos</vt:lpstr>
      <vt:lpstr>'Forma 4'!VAS073_F_Imokuadministr3Apskaitosveikla1</vt:lpstr>
      <vt:lpstr>VAS073_F_Imokuadministr3Apskaitosveikla1</vt:lpstr>
      <vt:lpstr>'Forma 4'!VAS073_F_Imokuadministr3Kitareguliuoja1</vt:lpstr>
      <vt:lpstr>VAS073_F_Imokuadministr3Kitareguliuoja1</vt:lpstr>
      <vt:lpstr>'Forma 4'!VAS073_F_Imokuadministr41IS</vt:lpstr>
      <vt:lpstr>VAS073_F_Imokuadministr41IS</vt:lpstr>
      <vt:lpstr>'Forma 4'!VAS073_F_Imokuadministr431GeriamojoVandens</vt:lpstr>
      <vt:lpstr>VAS073_F_Imokuadministr431GeriamojoVandens</vt:lpstr>
      <vt:lpstr>'Forma 4'!VAS073_F_Imokuadministr432GeriamojoVandens</vt:lpstr>
      <vt:lpstr>VAS073_F_Imokuadministr432GeriamojoVandens</vt:lpstr>
      <vt:lpstr>'Forma 4'!VAS073_F_Imokuadministr433GeriamojoVandens</vt:lpstr>
      <vt:lpstr>VAS073_F_Imokuadministr433GeriamojoVandens</vt:lpstr>
      <vt:lpstr>'Forma 4'!VAS073_F_Imokuadministr43IsViso</vt:lpstr>
      <vt:lpstr>VAS073_F_Imokuadministr43IsViso</vt:lpstr>
      <vt:lpstr>'Forma 4'!VAS073_F_Imokuadministr441NuotekuSurinkimas</vt:lpstr>
      <vt:lpstr>VAS073_F_Imokuadministr441NuotekuSurinkimas</vt:lpstr>
      <vt:lpstr>'Forma 4'!VAS073_F_Imokuadministr442NuotekuValymas</vt:lpstr>
      <vt:lpstr>VAS073_F_Imokuadministr442NuotekuValymas</vt:lpstr>
      <vt:lpstr>'Forma 4'!VAS073_F_Imokuadministr443NuotekuDumblo</vt:lpstr>
      <vt:lpstr>VAS073_F_Imokuadministr443NuotekuDumblo</vt:lpstr>
      <vt:lpstr>'Forma 4'!VAS073_F_Imokuadministr44IsViso</vt:lpstr>
      <vt:lpstr>VAS073_F_Imokuadministr44IsViso</vt:lpstr>
      <vt:lpstr>'Forma 4'!VAS073_F_Imokuadministr45PavirsiniuNuoteku</vt:lpstr>
      <vt:lpstr>VAS073_F_Imokuadministr45PavirsiniuNuoteku</vt:lpstr>
      <vt:lpstr>'Forma 4'!VAS073_F_Imokuadministr46KitosReguliuojamosios</vt:lpstr>
      <vt:lpstr>VAS073_F_Imokuadministr46KitosReguliuojamosios</vt:lpstr>
      <vt:lpstr>'Forma 4'!VAS073_F_Imokuadministr47KitosVeiklos</vt:lpstr>
      <vt:lpstr>VAS073_F_Imokuadministr47KitosVeiklos</vt:lpstr>
      <vt:lpstr>'Forma 4'!VAS073_F_Imokuadministr4Apskaitosveikla1</vt:lpstr>
      <vt:lpstr>VAS073_F_Imokuadministr4Apskaitosveikla1</vt:lpstr>
      <vt:lpstr>'Forma 4'!VAS073_F_Imokuadministr4Kitareguliuoja1</vt:lpstr>
      <vt:lpstr>VAS073_F_Imokuadministr4Kitareguliuoja1</vt:lpstr>
      <vt:lpstr>'Forma 4'!VAS073_F_Kanceliariness11IS</vt:lpstr>
      <vt:lpstr>VAS073_F_Kanceliariness11IS</vt:lpstr>
      <vt:lpstr>'Forma 4'!VAS073_F_Kanceliariness131GeriamojoVandens</vt:lpstr>
      <vt:lpstr>VAS073_F_Kanceliariness131GeriamojoVandens</vt:lpstr>
      <vt:lpstr>'Forma 4'!VAS073_F_Kanceliariness132GeriamojoVandens</vt:lpstr>
      <vt:lpstr>VAS073_F_Kanceliariness132GeriamojoVandens</vt:lpstr>
      <vt:lpstr>'Forma 4'!VAS073_F_Kanceliariness133GeriamojoVandens</vt:lpstr>
      <vt:lpstr>VAS073_F_Kanceliariness133GeriamojoVandens</vt:lpstr>
      <vt:lpstr>'Forma 4'!VAS073_F_Kanceliariness13IsViso</vt:lpstr>
      <vt:lpstr>VAS073_F_Kanceliariness13IsViso</vt:lpstr>
      <vt:lpstr>'Forma 4'!VAS073_F_Kanceliariness141NuotekuSurinkimas</vt:lpstr>
      <vt:lpstr>VAS073_F_Kanceliariness141NuotekuSurinkimas</vt:lpstr>
      <vt:lpstr>'Forma 4'!VAS073_F_Kanceliariness142NuotekuValymas</vt:lpstr>
      <vt:lpstr>VAS073_F_Kanceliariness142NuotekuValymas</vt:lpstr>
      <vt:lpstr>'Forma 4'!VAS073_F_Kanceliariness143NuotekuDumblo</vt:lpstr>
      <vt:lpstr>VAS073_F_Kanceliariness143NuotekuDumblo</vt:lpstr>
      <vt:lpstr>'Forma 4'!VAS073_F_Kanceliariness14IsViso</vt:lpstr>
      <vt:lpstr>VAS073_F_Kanceliariness14IsViso</vt:lpstr>
      <vt:lpstr>'Forma 4'!VAS073_F_Kanceliariness15PavirsiniuNuoteku</vt:lpstr>
      <vt:lpstr>VAS073_F_Kanceliariness15PavirsiniuNuoteku</vt:lpstr>
      <vt:lpstr>'Forma 4'!VAS073_F_Kanceliariness16KitosReguliuojamosios</vt:lpstr>
      <vt:lpstr>VAS073_F_Kanceliariness16KitosReguliuojamosios</vt:lpstr>
      <vt:lpstr>'Forma 4'!VAS073_F_Kanceliariness17KitosVeiklos</vt:lpstr>
      <vt:lpstr>VAS073_F_Kanceliariness17KitosVeiklos</vt:lpstr>
      <vt:lpstr>'Forma 4'!VAS073_F_Kanceliariness1Apskaitosveikla1</vt:lpstr>
      <vt:lpstr>VAS073_F_Kanceliariness1Apskaitosveikla1</vt:lpstr>
      <vt:lpstr>'Forma 4'!VAS073_F_Kanceliariness1Kitareguliuoja1</vt:lpstr>
      <vt:lpstr>VAS073_F_Kanceliariness1Kitareguliuoja1</vt:lpstr>
      <vt:lpstr>'Forma 4'!VAS073_F_Kanceliariness21IS</vt:lpstr>
      <vt:lpstr>VAS073_F_Kanceliariness21IS</vt:lpstr>
      <vt:lpstr>'Forma 4'!VAS073_F_Kanceliariness231GeriamojoVandens</vt:lpstr>
      <vt:lpstr>VAS073_F_Kanceliariness231GeriamojoVandens</vt:lpstr>
      <vt:lpstr>'Forma 4'!VAS073_F_Kanceliariness232GeriamojoVandens</vt:lpstr>
      <vt:lpstr>VAS073_F_Kanceliariness232GeriamojoVandens</vt:lpstr>
      <vt:lpstr>'Forma 4'!VAS073_F_Kanceliariness233GeriamojoVandens</vt:lpstr>
      <vt:lpstr>VAS073_F_Kanceliariness233GeriamojoVandens</vt:lpstr>
      <vt:lpstr>'Forma 4'!VAS073_F_Kanceliariness23IsViso</vt:lpstr>
      <vt:lpstr>VAS073_F_Kanceliariness23IsViso</vt:lpstr>
      <vt:lpstr>'Forma 4'!VAS073_F_Kanceliariness241NuotekuSurinkimas</vt:lpstr>
      <vt:lpstr>VAS073_F_Kanceliariness241NuotekuSurinkimas</vt:lpstr>
      <vt:lpstr>'Forma 4'!VAS073_F_Kanceliariness242NuotekuValymas</vt:lpstr>
      <vt:lpstr>VAS073_F_Kanceliariness242NuotekuValymas</vt:lpstr>
      <vt:lpstr>'Forma 4'!VAS073_F_Kanceliariness243NuotekuDumblo</vt:lpstr>
      <vt:lpstr>VAS073_F_Kanceliariness243NuotekuDumblo</vt:lpstr>
      <vt:lpstr>'Forma 4'!VAS073_F_Kanceliariness24IsViso</vt:lpstr>
      <vt:lpstr>VAS073_F_Kanceliariness24IsViso</vt:lpstr>
      <vt:lpstr>'Forma 4'!VAS073_F_Kanceliariness25PavirsiniuNuoteku</vt:lpstr>
      <vt:lpstr>VAS073_F_Kanceliariness25PavirsiniuNuoteku</vt:lpstr>
      <vt:lpstr>'Forma 4'!VAS073_F_Kanceliariness26KitosReguliuojamosios</vt:lpstr>
      <vt:lpstr>VAS073_F_Kanceliariness26KitosReguliuojamosios</vt:lpstr>
      <vt:lpstr>'Forma 4'!VAS073_F_Kanceliariness27KitosVeiklos</vt:lpstr>
      <vt:lpstr>VAS073_F_Kanceliariness27KitosVeiklos</vt:lpstr>
      <vt:lpstr>'Forma 4'!VAS073_F_Kanceliariness2Apskaitosveikla1</vt:lpstr>
      <vt:lpstr>VAS073_F_Kanceliariness2Apskaitosveikla1</vt:lpstr>
      <vt:lpstr>'Forma 4'!VAS073_F_Kanceliariness2Kitareguliuoja1</vt:lpstr>
      <vt:lpstr>VAS073_F_Kanceliariness2Kitareguliuoja1</vt:lpstr>
      <vt:lpstr>'Forma 4'!VAS073_F_Kanceliariness31IS</vt:lpstr>
      <vt:lpstr>VAS073_F_Kanceliariness31IS</vt:lpstr>
      <vt:lpstr>'Forma 4'!VAS073_F_Kanceliariness331GeriamojoVandens</vt:lpstr>
      <vt:lpstr>VAS073_F_Kanceliariness331GeriamojoVandens</vt:lpstr>
      <vt:lpstr>'Forma 4'!VAS073_F_Kanceliariness332GeriamojoVandens</vt:lpstr>
      <vt:lpstr>VAS073_F_Kanceliariness332GeriamojoVandens</vt:lpstr>
      <vt:lpstr>'Forma 4'!VAS073_F_Kanceliariness333GeriamojoVandens</vt:lpstr>
      <vt:lpstr>VAS073_F_Kanceliariness333GeriamojoVandens</vt:lpstr>
      <vt:lpstr>'Forma 4'!VAS073_F_Kanceliariness33IsViso</vt:lpstr>
      <vt:lpstr>VAS073_F_Kanceliariness33IsViso</vt:lpstr>
      <vt:lpstr>'Forma 4'!VAS073_F_Kanceliariness341NuotekuSurinkimas</vt:lpstr>
      <vt:lpstr>VAS073_F_Kanceliariness341NuotekuSurinkimas</vt:lpstr>
      <vt:lpstr>'Forma 4'!VAS073_F_Kanceliariness342NuotekuValymas</vt:lpstr>
      <vt:lpstr>VAS073_F_Kanceliariness342NuotekuValymas</vt:lpstr>
      <vt:lpstr>'Forma 4'!VAS073_F_Kanceliariness343NuotekuDumblo</vt:lpstr>
      <vt:lpstr>VAS073_F_Kanceliariness343NuotekuDumblo</vt:lpstr>
      <vt:lpstr>'Forma 4'!VAS073_F_Kanceliariness34IsViso</vt:lpstr>
      <vt:lpstr>VAS073_F_Kanceliariness34IsViso</vt:lpstr>
      <vt:lpstr>'Forma 4'!VAS073_F_Kanceliariness35PavirsiniuNuoteku</vt:lpstr>
      <vt:lpstr>VAS073_F_Kanceliariness35PavirsiniuNuoteku</vt:lpstr>
      <vt:lpstr>'Forma 4'!VAS073_F_Kanceliariness36KitosReguliuojamosios</vt:lpstr>
      <vt:lpstr>VAS073_F_Kanceliariness36KitosReguliuojamosios</vt:lpstr>
      <vt:lpstr>'Forma 4'!VAS073_F_Kanceliariness37KitosVeiklos</vt:lpstr>
      <vt:lpstr>VAS073_F_Kanceliariness37KitosVeiklos</vt:lpstr>
      <vt:lpstr>'Forma 4'!VAS073_F_Kanceliariness3Apskaitosveikla1</vt:lpstr>
      <vt:lpstr>VAS073_F_Kanceliariness3Apskaitosveikla1</vt:lpstr>
      <vt:lpstr>'Forma 4'!VAS073_F_Kanceliariness3Kitareguliuoja1</vt:lpstr>
      <vt:lpstr>VAS073_F_Kanceliariness3Kitareguliuoja1</vt:lpstr>
      <vt:lpstr>'Forma 4'!VAS073_F_Kanceliariness41IS</vt:lpstr>
      <vt:lpstr>VAS073_F_Kanceliariness41IS</vt:lpstr>
      <vt:lpstr>'Forma 4'!VAS073_F_Kanceliariness431GeriamojoVandens</vt:lpstr>
      <vt:lpstr>VAS073_F_Kanceliariness431GeriamojoVandens</vt:lpstr>
      <vt:lpstr>'Forma 4'!VAS073_F_Kanceliariness432GeriamojoVandens</vt:lpstr>
      <vt:lpstr>VAS073_F_Kanceliariness432GeriamojoVandens</vt:lpstr>
      <vt:lpstr>'Forma 4'!VAS073_F_Kanceliariness433GeriamojoVandens</vt:lpstr>
      <vt:lpstr>VAS073_F_Kanceliariness433GeriamojoVandens</vt:lpstr>
      <vt:lpstr>'Forma 4'!VAS073_F_Kanceliariness43IsViso</vt:lpstr>
      <vt:lpstr>VAS073_F_Kanceliariness43IsViso</vt:lpstr>
      <vt:lpstr>'Forma 4'!VAS073_F_Kanceliariness441NuotekuSurinkimas</vt:lpstr>
      <vt:lpstr>VAS073_F_Kanceliariness441NuotekuSurinkimas</vt:lpstr>
      <vt:lpstr>'Forma 4'!VAS073_F_Kanceliariness442NuotekuValymas</vt:lpstr>
      <vt:lpstr>VAS073_F_Kanceliariness442NuotekuValymas</vt:lpstr>
      <vt:lpstr>'Forma 4'!VAS073_F_Kanceliariness443NuotekuDumblo</vt:lpstr>
      <vt:lpstr>VAS073_F_Kanceliariness443NuotekuDumblo</vt:lpstr>
      <vt:lpstr>'Forma 4'!VAS073_F_Kanceliariness44IsViso</vt:lpstr>
      <vt:lpstr>VAS073_F_Kanceliariness44IsViso</vt:lpstr>
      <vt:lpstr>'Forma 4'!VAS073_F_Kanceliariness45PavirsiniuNuoteku</vt:lpstr>
      <vt:lpstr>VAS073_F_Kanceliariness45PavirsiniuNuoteku</vt:lpstr>
      <vt:lpstr>'Forma 4'!VAS073_F_Kanceliariness46KitosReguliuojamosios</vt:lpstr>
      <vt:lpstr>VAS073_F_Kanceliariness46KitosReguliuojamosios</vt:lpstr>
      <vt:lpstr>'Forma 4'!VAS073_F_Kanceliariness47KitosVeiklos</vt:lpstr>
      <vt:lpstr>VAS073_F_Kanceliariness47KitosVeiklos</vt:lpstr>
      <vt:lpstr>'Forma 4'!VAS073_F_Kanceliariness4Apskaitosveikla1</vt:lpstr>
      <vt:lpstr>VAS073_F_Kanceliariness4Apskaitosveikla1</vt:lpstr>
      <vt:lpstr>'Forma 4'!VAS073_F_Kanceliariness4Kitareguliuoja1</vt:lpstr>
      <vt:lpstr>VAS073_F_Kanceliariness4Kitareguliuoja1</vt:lpstr>
      <vt:lpstr>'Forma 4'!VAS073_F_Kintamosiospas11IS</vt:lpstr>
      <vt:lpstr>VAS073_F_Kintamosiospas11IS</vt:lpstr>
      <vt:lpstr>'Forma 4'!VAS073_F_Kintamosiospas131GeriamojoVandens</vt:lpstr>
      <vt:lpstr>VAS073_F_Kintamosiospas131GeriamojoVandens</vt:lpstr>
      <vt:lpstr>'Forma 4'!VAS073_F_Kintamosiospas132GeriamojoVandens</vt:lpstr>
      <vt:lpstr>VAS073_F_Kintamosiospas132GeriamojoVandens</vt:lpstr>
      <vt:lpstr>'Forma 4'!VAS073_F_Kintamosiospas133GeriamojoVandens</vt:lpstr>
      <vt:lpstr>VAS073_F_Kintamosiospas133GeriamojoVandens</vt:lpstr>
      <vt:lpstr>'Forma 4'!VAS073_F_Kintamosiospas13IsViso</vt:lpstr>
      <vt:lpstr>VAS073_F_Kintamosiospas13IsViso</vt:lpstr>
      <vt:lpstr>'Forma 4'!VAS073_F_Kintamosiospas141NuotekuSurinkimas</vt:lpstr>
      <vt:lpstr>VAS073_F_Kintamosiospas141NuotekuSurinkimas</vt:lpstr>
      <vt:lpstr>'Forma 4'!VAS073_F_Kintamosiospas142NuotekuValymas</vt:lpstr>
      <vt:lpstr>VAS073_F_Kintamosiospas142NuotekuValymas</vt:lpstr>
      <vt:lpstr>'Forma 4'!VAS073_F_Kintamosiospas143NuotekuDumblo</vt:lpstr>
      <vt:lpstr>VAS073_F_Kintamosiospas143NuotekuDumblo</vt:lpstr>
      <vt:lpstr>'Forma 4'!VAS073_F_Kintamosiospas14IsViso</vt:lpstr>
      <vt:lpstr>VAS073_F_Kintamosiospas14IsViso</vt:lpstr>
      <vt:lpstr>'Forma 4'!VAS073_F_Kintamosiospas15PavirsiniuNuoteku</vt:lpstr>
      <vt:lpstr>VAS073_F_Kintamosiospas15PavirsiniuNuoteku</vt:lpstr>
      <vt:lpstr>'Forma 4'!VAS073_F_Kintamosiospas16KitosReguliuojamosios</vt:lpstr>
      <vt:lpstr>VAS073_F_Kintamosiospas16KitosReguliuojamosios</vt:lpstr>
      <vt:lpstr>'Forma 4'!VAS073_F_Kintamosiospas17KitosVeiklos</vt:lpstr>
      <vt:lpstr>VAS073_F_Kintamosiospas17KitosVeiklos</vt:lpstr>
      <vt:lpstr>'Forma 4'!VAS073_F_Kintamosiospas1Apskaitosveikla1</vt:lpstr>
      <vt:lpstr>VAS073_F_Kintamosiospas1Apskaitosveikla1</vt:lpstr>
      <vt:lpstr>'Forma 4'!VAS073_F_Kintamosiospas1Kitareguliuoja1</vt:lpstr>
      <vt:lpstr>VAS073_F_Kintamosiospas1Kitareguliuoja1</vt:lpstr>
      <vt:lpstr>'Forma 4'!VAS073_F_Kitosadministr11IS</vt:lpstr>
      <vt:lpstr>VAS073_F_Kitosadministr11IS</vt:lpstr>
      <vt:lpstr>'Forma 4'!VAS073_F_Kitosadministr131GeriamojoVandens</vt:lpstr>
      <vt:lpstr>VAS073_F_Kitosadministr131GeriamojoVandens</vt:lpstr>
      <vt:lpstr>'Forma 4'!VAS073_F_Kitosadministr132GeriamojoVandens</vt:lpstr>
      <vt:lpstr>VAS073_F_Kitosadministr132GeriamojoVandens</vt:lpstr>
      <vt:lpstr>'Forma 4'!VAS073_F_Kitosadministr133GeriamojoVandens</vt:lpstr>
      <vt:lpstr>VAS073_F_Kitosadministr133GeriamojoVandens</vt:lpstr>
      <vt:lpstr>'Forma 4'!VAS073_F_Kitosadministr13IsViso</vt:lpstr>
      <vt:lpstr>VAS073_F_Kitosadministr13IsViso</vt:lpstr>
      <vt:lpstr>'Forma 4'!VAS073_F_Kitosadministr141NuotekuSurinkimas</vt:lpstr>
      <vt:lpstr>VAS073_F_Kitosadministr141NuotekuSurinkimas</vt:lpstr>
      <vt:lpstr>'Forma 4'!VAS073_F_Kitosadministr142NuotekuValymas</vt:lpstr>
      <vt:lpstr>VAS073_F_Kitosadministr142NuotekuValymas</vt:lpstr>
      <vt:lpstr>'Forma 4'!VAS073_F_Kitosadministr143NuotekuDumblo</vt:lpstr>
      <vt:lpstr>VAS073_F_Kitosadministr143NuotekuDumblo</vt:lpstr>
      <vt:lpstr>'Forma 4'!VAS073_F_Kitosadministr14IsViso</vt:lpstr>
      <vt:lpstr>VAS073_F_Kitosadministr14IsViso</vt:lpstr>
      <vt:lpstr>'Forma 4'!VAS073_F_Kitosadministr15PavirsiniuNuoteku</vt:lpstr>
      <vt:lpstr>VAS073_F_Kitosadministr15PavirsiniuNuoteku</vt:lpstr>
      <vt:lpstr>'Forma 4'!VAS073_F_Kitosadministr16KitosReguliuojamosios</vt:lpstr>
      <vt:lpstr>VAS073_F_Kitosadministr16KitosReguliuojamosios</vt:lpstr>
      <vt:lpstr>'Forma 4'!VAS073_F_Kitosadministr17KitosVeiklos</vt:lpstr>
      <vt:lpstr>VAS073_F_Kitosadministr17KitosVeiklos</vt:lpstr>
      <vt:lpstr>'Forma 4'!VAS073_F_Kitosadministr1Apskaitosveikla1</vt:lpstr>
      <vt:lpstr>VAS073_F_Kitosadministr1Apskaitosveikla1</vt:lpstr>
      <vt:lpstr>'Forma 4'!VAS073_F_Kitosadministr1Kitareguliuoja1</vt:lpstr>
      <vt:lpstr>VAS073_F_Kitosadministr1Kitareguliuoja1</vt:lpstr>
      <vt:lpstr>'Forma 4'!VAS073_F_Kitosadministr21IS</vt:lpstr>
      <vt:lpstr>VAS073_F_Kitosadministr21IS</vt:lpstr>
      <vt:lpstr>'Forma 4'!VAS073_F_Kitosadministr231GeriamojoVandens</vt:lpstr>
      <vt:lpstr>VAS073_F_Kitosadministr231GeriamojoVandens</vt:lpstr>
      <vt:lpstr>'Forma 4'!VAS073_F_Kitosadministr232GeriamojoVandens</vt:lpstr>
      <vt:lpstr>VAS073_F_Kitosadministr232GeriamojoVandens</vt:lpstr>
      <vt:lpstr>'Forma 4'!VAS073_F_Kitosadministr233GeriamojoVandens</vt:lpstr>
      <vt:lpstr>VAS073_F_Kitosadministr233GeriamojoVandens</vt:lpstr>
      <vt:lpstr>'Forma 4'!VAS073_F_Kitosadministr23IsViso</vt:lpstr>
      <vt:lpstr>VAS073_F_Kitosadministr23IsViso</vt:lpstr>
      <vt:lpstr>'Forma 4'!VAS073_F_Kitosadministr241NuotekuSurinkimas</vt:lpstr>
      <vt:lpstr>VAS073_F_Kitosadministr241NuotekuSurinkimas</vt:lpstr>
      <vt:lpstr>'Forma 4'!VAS073_F_Kitosadministr242NuotekuValymas</vt:lpstr>
      <vt:lpstr>VAS073_F_Kitosadministr242NuotekuValymas</vt:lpstr>
      <vt:lpstr>'Forma 4'!VAS073_F_Kitosadministr243NuotekuDumblo</vt:lpstr>
      <vt:lpstr>VAS073_F_Kitosadministr243NuotekuDumblo</vt:lpstr>
      <vt:lpstr>'Forma 4'!VAS073_F_Kitosadministr24IsViso</vt:lpstr>
      <vt:lpstr>VAS073_F_Kitosadministr24IsViso</vt:lpstr>
      <vt:lpstr>'Forma 4'!VAS073_F_Kitosadministr25PavirsiniuNuoteku</vt:lpstr>
      <vt:lpstr>VAS073_F_Kitosadministr25PavirsiniuNuoteku</vt:lpstr>
      <vt:lpstr>'Forma 4'!VAS073_F_Kitosadministr26KitosReguliuojamosios</vt:lpstr>
      <vt:lpstr>VAS073_F_Kitosadministr26KitosReguliuojamosios</vt:lpstr>
      <vt:lpstr>'Forma 4'!VAS073_F_Kitosadministr27KitosVeiklos</vt:lpstr>
      <vt:lpstr>VAS073_F_Kitosadministr27KitosVeiklos</vt:lpstr>
      <vt:lpstr>'Forma 4'!VAS073_F_Kitosadministr2Apskaitosveikla1</vt:lpstr>
      <vt:lpstr>VAS073_F_Kitosadministr2Apskaitosveikla1</vt:lpstr>
      <vt:lpstr>'Forma 4'!VAS073_F_Kitosadministr2Kitareguliuoja1</vt:lpstr>
      <vt:lpstr>VAS073_F_Kitosadministr2Kitareguliuoja1</vt:lpstr>
      <vt:lpstr>'Forma 4'!VAS073_F_Kitosadministr31IS</vt:lpstr>
      <vt:lpstr>VAS073_F_Kitosadministr31IS</vt:lpstr>
      <vt:lpstr>'Forma 4'!VAS073_F_Kitosadministr331GeriamojoVandens</vt:lpstr>
      <vt:lpstr>VAS073_F_Kitosadministr331GeriamojoVandens</vt:lpstr>
      <vt:lpstr>'Forma 4'!VAS073_F_Kitosadministr332GeriamojoVandens</vt:lpstr>
      <vt:lpstr>VAS073_F_Kitosadministr332GeriamojoVandens</vt:lpstr>
      <vt:lpstr>'Forma 4'!VAS073_F_Kitosadministr333GeriamojoVandens</vt:lpstr>
      <vt:lpstr>VAS073_F_Kitosadministr333GeriamojoVandens</vt:lpstr>
      <vt:lpstr>'Forma 4'!VAS073_F_Kitosadministr33IsViso</vt:lpstr>
      <vt:lpstr>VAS073_F_Kitosadministr33IsViso</vt:lpstr>
      <vt:lpstr>'Forma 4'!VAS073_F_Kitosadministr341NuotekuSurinkimas</vt:lpstr>
      <vt:lpstr>VAS073_F_Kitosadministr341NuotekuSurinkimas</vt:lpstr>
      <vt:lpstr>'Forma 4'!VAS073_F_Kitosadministr342NuotekuValymas</vt:lpstr>
      <vt:lpstr>VAS073_F_Kitosadministr342NuotekuValymas</vt:lpstr>
      <vt:lpstr>'Forma 4'!VAS073_F_Kitosadministr343NuotekuDumblo</vt:lpstr>
      <vt:lpstr>VAS073_F_Kitosadministr343NuotekuDumblo</vt:lpstr>
      <vt:lpstr>'Forma 4'!VAS073_F_Kitosadministr34IsViso</vt:lpstr>
      <vt:lpstr>VAS073_F_Kitosadministr34IsViso</vt:lpstr>
      <vt:lpstr>'Forma 4'!VAS073_F_Kitosadministr35PavirsiniuNuoteku</vt:lpstr>
      <vt:lpstr>VAS073_F_Kitosadministr35PavirsiniuNuoteku</vt:lpstr>
      <vt:lpstr>'Forma 4'!VAS073_F_Kitosadministr36KitosReguliuojamosios</vt:lpstr>
      <vt:lpstr>VAS073_F_Kitosadministr36KitosReguliuojamosios</vt:lpstr>
      <vt:lpstr>'Forma 4'!VAS073_F_Kitosadministr37KitosVeiklos</vt:lpstr>
      <vt:lpstr>VAS073_F_Kitosadministr37KitosVeiklos</vt:lpstr>
      <vt:lpstr>'Forma 4'!VAS073_F_Kitosadministr3Apskaitosveikla1</vt:lpstr>
      <vt:lpstr>VAS073_F_Kitosadministr3Apskaitosveikla1</vt:lpstr>
      <vt:lpstr>'Forma 4'!VAS073_F_Kitosadministr3Kitareguliuoja1</vt:lpstr>
      <vt:lpstr>VAS073_F_Kitosadministr3Kitareguliuoja1</vt:lpstr>
      <vt:lpstr>'Forma 4'!VAS073_F_Kitosadministr41IS</vt:lpstr>
      <vt:lpstr>VAS073_F_Kitosadministr41IS</vt:lpstr>
      <vt:lpstr>'Forma 4'!VAS073_F_Kitosadministr431GeriamojoVandens</vt:lpstr>
      <vt:lpstr>VAS073_F_Kitosadministr431GeriamojoVandens</vt:lpstr>
      <vt:lpstr>'Forma 4'!VAS073_F_Kitosadministr432GeriamojoVandens</vt:lpstr>
      <vt:lpstr>VAS073_F_Kitosadministr432GeriamojoVandens</vt:lpstr>
      <vt:lpstr>'Forma 4'!VAS073_F_Kitosadministr433GeriamojoVandens</vt:lpstr>
      <vt:lpstr>VAS073_F_Kitosadministr433GeriamojoVandens</vt:lpstr>
      <vt:lpstr>'Forma 4'!VAS073_F_Kitosadministr43IsViso</vt:lpstr>
      <vt:lpstr>VAS073_F_Kitosadministr43IsViso</vt:lpstr>
      <vt:lpstr>'Forma 4'!VAS073_F_Kitosadministr441NuotekuSurinkimas</vt:lpstr>
      <vt:lpstr>VAS073_F_Kitosadministr441NuotekuSurinkimas</vt:lpstr>
      <vt:lpstr>'Forma 4'!VAS073_F_Kitosadministr442NuotekuValymas</vt:lpstr>
      <vt:lpstr>VAS073_F_Kitosadministr442NuotekuValymas</vt:lpstr>
      <vt:lpstr>'Forma 4'!VAS073_F_Kitosadministr443NuotekuDumblo</vt:lpstr>
      <vt:lpstr>VAS073_F_Kitosadministr443NuotekuDumblo</vt:lpstr>
      <vt:lpstr>'Forma 4'!VAS073_F_Kitosadministr44IsViso</vt:lpstr>
      <vt:lpstr>VAS073_F_Kitosadministr44IsViso</vt:lpstr>
      <vt:lpstr>'Forma 4'!VAS073_F_Kitosadministr45PavirsiniuNuoteku</vt:lpstr>
      <vt:lpstr>VAS073_F_Kitosadministr45PavirsiniuNuoteku</vt:lpstr>
      <vt:lpstr>'Forma 4'!VAS073_F_Kitosadministr46KitosReguliuojamosios</vt:lpstr>
      <vt:lpstr>VAS073_F_Kitosadministr46KitosReguliuojamosios</vt:lpstr>
      <vt:lpstr>'Forma 4'!VAS073_F_Kitosadministr47KitosVeiklos</vt:lpstr>
      <vt:lpstr>VAS073_F_Kitosadministr47KitosVeiklos</vt:lpstr>
      <vt:lpstr>'Forma 4'!VAS073_F_Kitosadministr4Apskaitosveikla1</vt:lpstr>
      <vt:lpstr>VAS073_F_Kitosadministr4Apskaitosveikla1</vt:lpstr>
      <vt:lpstr>'Forma 4'!VAS073_F_Kitosadministr4Kitareguliuoja1</vt:lpstr>
      <vt:lpstr>VAS073_F_Kitosadministr4Kitareguliuoja1</vt:lpstr>
      <vt:lpstr>'Forma 4'!VAS073_F_Kitosfinansine11IS</vt:lpstr>
      <vt:lpstr>VAS073_F_Kitosfinansine11IS</vt:lpstr>
      <vt:lpstr>'Forma 4'!VAS073_F_Kitosfinansine131GeriamojoVandens</vt:lpstr>
      <vt:lpstr>VAS073_F_Kitosfinansine131GeriamojoVandens</vt:lpstr>
      <vt:lpstr>'Forma 4'!VAS073_F_Kitosfinansine132GeriamojoVandens</vt:lpstr>
      <vt:lpstr>VAS073_F_Kitosfinansine132GeriamojoVandens</vt:lpstr>
      <vt:lpstr>'Forma 4'!VAS073_F_Kitosfinansine133GeriamojoVandens</vt:lpstr>
      <vt:lpstr>VAS073_F_Kitosfinansine133GeriamojoVandens</vt:lpstr>
      <vt:lpstr>'Forma 4'!VAS073_F_Kitosfinansine13IsViso</vt:lpstr>
      <vt:lpstr>VAS073_F_Kitosfinansine13IsViso</vt:lpstr>
      <vt:lpstr>'Forma 4'!VAS073_F_Kitosfinansine141NuotekuSurinkimas</vt:lpstr>
      <vt:lpstr>VAS073_F_Kitosfinansine141NuotekuSurinkimas</vt:lpstr>
      <vt:lpstr>'Forma 4'!VAS073_F_Kitosfinansine142NuotekuValymas</vt:lpstr>
      <vt:lpstr>VAS073_F_Kitosfinansine142NuotekuValymas</vt:lpstr>
      <vt:lpstr>'Forma 4'!VAS073_F_Kitosfinansine143NuotekuDumblo</vt:lpstr>
      <vt:lpstr>VAS073_F_Kitosfinansine143NuotekuDumblo</vt:lpstr>
      <vt:lpstr>'Forma 4'!VAS073_F_Kitosfinansine14IsViso</vt:lpstr>
      <vt:lpstr>VAS073_F_Kitosfinansine14IsViso</vt:lpstr>
      <vt:lpstr>'Forma 4'!VAS073_F_Kitosfinansine15PavirsiniuNuoteku</vt:lpstr>
      <vt:lpstr>VAS073_F_Kitosfinansine15PavirsiniuNuoteku</vt:lpstr>
      <vt:lpstr>'Forma 4'!VAS073_F_Kitosfinansine16KitosReguliuojamosios</vt:lpstr>
      <vt:lpstr>VAS073_F_Kitosfinansine16KitosReguliuojamosios</vt:lpstr>
      <vt:lpstr>'Forma 4'!VAS073_F_Kitosfinansine17KitosVeiklos</vt:lpstr>
      <vt:lpstr>VAS073_F_Kitosfinansine17KitosVeiklos</vt:lpstr>
      <vt:lpstr>'Forma 4'!VAS073_F_Kitosfinansine1Apskaitosveikla1</vt:lpstr>
      <vt:lpstr>VAS073_F_Kitosfinansine1Apskaitosveikla1</vt:lpstr>
      <vt:lpstr>'Forma 4'!VAS073_F_Kitosfinansine1Kitareguliuoja1</vt:lpstr>
      <vt:lpstr>VAS073_F_Kitosfinansine1Kitareguliuoja1</vt:lpstr>
      <vt:lpstr>'Forma 4'!VAS073_F_Kitosfinansine21IS</vt:lpstr>
      <vt:lpstr>VAS073_F_Kitosfinansine21IS</vt:lpstr>
      <vt:lpstr>'Forma 4'!VAS073_F_Kitosfinansine231GeriamojoVandens</vt:lpstr>
      <vt:lpstr>VAS073_F_Kitosfinansine231GeriamojoVandens</vt:lpstr>
      <vt:lpstr>'Forma 4'!VAS073_F_Kitosfinansine232GeriamojoVandens</vt:lpstr>
      <vt:lpstr>VAS073_F_Kitosfinansine232GeriamojoVandens</vt:lpstr>
      <vt:lpstr>'Forma 4'!VAS073_F_Kitosfinansine233GeriamojoVandens</vt:lpstr>
      <vt:lpstr>VAS073_F_Kitosfinansine233GeriamojoVandens</vt:lpstr>
      <vt:lpstr>'Forma 4'!VAS073_F_Kitosfinansine23IsViso</vt:lpstr>
      <vt:lpstr>VAS073_F_Kitosfinansine23IsViso</vt:lpstr>
      <vt:lpstr>'Forma 4'!VAS073_F_Kitosfinansine241NuotekuSurinkimas</vt:lpstr>
      <vt:lpstr>VAS073_F_Kitosfinansine241NuotekuSurinkimas</vt:lpstr>
      <vt:lpstr>'Forma 4'!VAS073_F_Kitosfinansine242NuotekuValymas</vt:lpstr>
      <vt:lpstr>VAS073_F_Kitosfinansine242NuotekuValymas</vt:lpstr>
      <vt:lpstr>'Forma 4'!VAS073_F_Kitosfinansine243NuotekuDumblo</vt:lpstr>
      <vt:lpstr>VAS073_F_Kitosfinansine243NuotekuDumblo</vt:lpstr>
      <vt:lpstr>'Forma 4'!VAS073_F_Kitosfinansine24IsViso</vt:lpstr>
      <vt:lpstr>VAS073_F_Kitosfinansine24IsViso</vt:lpstr>
      <vt:lpstr>'Forma 4'!VAS073_F_Kitosfinansine25PavirsiniuNuoteku</vt:lpstr>
      <vt:lpstr>VAS073_F_Kitosfinansine25PavirsiniuNuoteku</vt:lpstr>
      <vt:lpstr>'Forma 4'!VAS073_F_Kitosfinansine26KitosReguliuojamosios</vt:lpstr>
      <vt:lpstr>VAS073_F_Kitosfinansine26KitosReguliuojamosios</vt:lpstr>
      <vt:lpstr>'Forma 4'!VAS073_F_Kitosfinansine27KitosVeiklos</vt:lpstr>
      <vt:lpstr>VAS073_F_Kitosfinansine27KitosVeiklos</vt:lpstr>
      <vt:lpstr>'Forma 4'!VAS073_F_Kitosfinansine2Apskaitosveikla1</vt:lpstr>
      <vt:lpstr>VAS073_F_Kitosfinansine2Apskaitosveikla1</vt:lpstr>
      <vt:lpstr>'Forma 4'!VAS073_F_Kitosfinansine2Kitareguliuoja1</vt:lpstr>
      <vt:lpstr>VAS073_F_Kitosfinansine2Kitareguliuoja1</vt:lpstr>
      <vt:lpstr>'Forma 4'!VAS073_F_Kitosfinansine31IS</vt:lpstr>
      <vt:lpstr>VAS073_F_Kitosfinansine31IS</vt:lpstr>
      <vt:lpstr>'Forma 4'!VAS073_F_Kitosfinansine331GeriamojoVandens</vt:lpstr>
      <vt:lpstr>VAS073_F_Kitosfinansine331GeriamojoVandens</vt:lpstr>
      <vt:lpstr>'Forma 4'!VAS073_F_Kitosfinansine332GeriamojoVandens</vt:lpstr>
      <vt:lpstr>VAS073_F_Kitosfinansine332GeriamojoVandens</vt:lpstr>
      <vt:lpstr>'Forma 4'!VAS073_F_Kitosfinansine333GeriamojoVandens</vt:lpstr>
      <vt:lpstr>VAS073_F_Kitosfinansine333GeriamojoVandens</vt:lpstr>
      <vt:lpstr>'Forma 4'!VAS073_F_Kitosfinansine33IsViso</vt:lpstr>
      <vt:lpstr>VAS073_F_Kitosfinansine33IsViso</vt:lpstr>
      <vt:lpstr>'Forma 4'!VAS073_F_Kitosfinansine341NuotekuSurinkimas</vt:lpstr>
      <vt:lpstr>VAS073_F_Kitosfinansine341NuotekuSurinkimas</vt:lpstr>
      <vt:lpstr>'Forma 4'!VAS073_F_Kitosfinansine342NuotekuValymas</vt:lpstr>
      <vt:lpstr>VAS073_F_Kitosfinansine342NuotekuValymas</vt:lpstr>
      <vt:lpstr>'Forma 4'!VAS073_F_Kitosfinansine343NuotekuDumblo</vt:lpstr>
      <vt:lpstr>VAS073_F_Kitosfinansine343NuotekuDumblo</vt:lpstr>
      <vt:lpstr>'Forma 4'!VAS073_F_Kitosfinansine34IsViso</vt:lpstr>
      <vt:lpstr>VAS073_F_Kitosfinansine34IsViso</vt:lpstr>
      <vt:lpstr>'Forma 4'!VAS073_F_Kitosfinansine35PavirsiniuNuoteku</vt:lpstr>
      <vt:lpstr>VAS073_F_Kitosfinansine35PavirsiniuNuoteku</vt:lpstr>
      <vt:lpstr>'Forma 4'!VAS073_F_Kitosfinansine36KitosReguliuojamosios</vt:lpstr>
      <vt:lpstr>VAS073_F_Kitosfinansine36KitosReguliuojamosios</vt:lpstr>
      <vt:lpstr>'Forma 4'!VAS073_F_Kitosfinansine37KitosVeiklos</vt:lpstr>
      <vt:lpstr>VAS073_F_Kitosfinansine37KitosVeiklos</vt:lpstr>
      <vt:lpstr>'Forma 4'!VAS073_F_Kitosfinansine3Apskaitosveikla1</vt:lpstr>
      <vt:lpstr>VAS073_F_Kitosfinansine3Apskaitosveikla1</vt:lpstr>
      <vt:lpstr>'Forma 4'!VAS073_F_Kitosfinansine3Kitareguliuoja1</vt:lpstr>
      <vt:lpstr>VAS073_F_Kitosfinansine3Kitareguliuoja1</vt:lpstr>
      <vt:lpstr>'Forma 4'!VAS073_F_Kitosfinansine41IS</vt:lpstr>
      <vt:lpstr>VAS073_F_Kitosfinansine41IS</vt:lpstr>
      <vt:lpstr>'Forma 4'!VAS073_F_Kitosfinansine431GeriamojoVandens</vt:lpstr>
      <vt:lpstr>VAS073_F_Kitosfinansine431GeriamojoVandens</vt:lpstr>
      <vt:lpstr>'Forma 4'!VAS073_F_Kitosfinansine432GeriamojoVandens</vt:lpstr>
      <vt:lpstr>VAS073_F_Kitosfinansine432GeriamojoVandens</vt:lpstr>
      <vt:lpstr>'Forma 4'!VAS073_F_Kitosfinansine433GeriamojoVandens</vt:lpstr>
      <vt:lpstr>VAS073_F_Kitosfinansine433GeriamojoVandens</vt:lpstr>
      <vt:lpstr>'Forma 4'!VAS073_F_Kitosfinansine43IsViso</vt:lpstr>
      <vt:lpstr>VAS073_F_Kitosfinansine43IsViso</vt:lpstr>
      <vt:lpstr>'Forma 4'!VAS073_F_Kitosfinansine441NuotekuSurinkimas</vt:lpstr>
      <vt:lpstr>VAS073_F_Kitosfinansine441NuotekuSurinkimas</vt:lpstr>
      <vt:lpstr>'Forma 4'!VAS073_F_Kitosfinansine442NuotekuValymas</vt:lpstr>
      <vt:lpstr>VAS073_F_Kitosfinansine442NuotekuValymas</vt:lpstr>
      <vt:lpstr>'Forma 4'!VAS073_F_Kitosfinansine443NuotekuDumblo</vt:lpstr>
      <vt:lpstr>VAS073_F_Kitosfinansine443NuotekuDumblo</vt:lpstr>
      <vt:lpstr>'Forma 4'!VAS073_F_Kitosfinansine44IsViso</vt:lpstr>
      <vt:lpstr>VAS073_F_Kitosfinansine44IsViso</vt:lpstr>
      <vt:lpstr>'Forma 4'!VAS073_F_Kitosfinansine45PavirsiniuNuoteku</vt:lpstr>
      <vt:lpstr>VAS073_F_Kitosfinansine45PavirsiniuNuoteku</vt:lpstr>
      <vt:lpstr>'Forma 4'!VAS073_F_Kitosfinansine46KitosReguliuojamosios</vt:lpstr>
      <vt:lpstr>VAS073_F_Kitosfinansine46KitosReguliuojamosios</vt:lpstr>
      <vt:lpstr>'Forma 4'!VAS073_F_Kitosfinansine47KitosVeiklos</vt:lpstr>
      <vt:lpstr>VAS073_F_Kitosfinansine47KitosVeiklos</vt:lpstr>
      <vt:lpstr>'Forma 4'!VAS073_F_Kitosfinansine4Apskaitosveikla1</vt:lpstr>
      <vt:lpstr>VAS073_F_Kitosfinansine4Apskaitosveikla1</vt:lpstr>
      <vt:lpstr>'Forma 4'!VAS073_F_Kitosfinansine4Kitareguliuoja1</vt:lpstr>
      <vt:lpstr>VAS073_F_Kitosfinansine4Kitareguliuoja1</vt:lpstr>
      <vt:lpstr>'Forma 4'!VAS073_F_Kitoskintamosi11IS</vt:lpstr>
      <vt:lpstr>VAS073_F_Kitoskintamosi11IS</vt:lpstr>
      <vt:lpstr>'Forma 4'!VAS073_F_Kitoskintamosi131GeriamojoVandens</vt:lpstr>
      <vt:lpstr>VAS073_F_Kitoskintamosi131GeriamojoVandens</vt:lpstr>
      <vt:lpstr>'Forma 4'!VAS073_F_Kitoskintamosi132GeriamojoVandens</vt:lpstr>
      <vt:lpstr>VAS073_F_Kitoskintamosi132GeriamojoVandens</vt:lpstr>
      <vt:lpstr>'Forma 4'!VAS073_F_Kitoskintamosi133GeriamojoVandens</vt:lpstr>
      <vt:lpstr>VAS073_F_Kitoskintamosi133GeriamojoVandens</vt:lpstr>
      <vt:lpstr>'Forma 4'!VAS073_F_Kitoskintamosi13IsViso</vt:lpstr>
      <vt:lpstr>VAS073_F_Kitoskintamosi13IsViso</vt:lpstr>
      <vt:lpstr>'Forma 4'!VAS073_F_Kitoskintamosi141NuotekuSurinkimas</vt:lpstr>
      <vt:lpstr>VAS073_F_Kitoskintamosi141NuotekuSurinkimas</vt:lpstr>
      <vt:lpstr>'Forma 4'!VAS073_F_Kitoskintamosi142NuotekuValymas</vt:lpstr>
      <vt:lpstr>VAS073_F_Kitoskintamosi142NuotekuValymas</vt:lpstr>
      <vt:lpstr>'Forma 4'!VAS073_F_Kitoskintamosi143NuotekuDumblo</vt:lpstr>
      <vt:lpstr>VAS073_F_Kitoskintamosi143NuotekuDumblo</vt:lpstr>
      <vt:lpstr>'Forma 4'!VAS073_F_Kitoskintamosi14IsViso</vt:lpstr>
      <vt:lpstr>VAS073_F_Kitoskintamosi14IsViso</vt:lpstr>
      <vt:lpstr>'Forma 4'!VAS073_F_Kitoskintamosi15PavirsiniuNuoteku</vt:lpstr>
      <vt:lpstr>VAS073_F_Kitoskintamosi15PavirsiniuNuoteku</vt:lpstr>
      <vt:lpstr>'Forma 4'!VAS073_F_Kitoskintamosi16KitosReguliuojamosios</vt:lpstr>
      <vt:lpstr>VAS073_F_Kitoskintamosi16KitosReguliuojamosios</vt:lpstr>
      <vt:lpstr>'Forma 4'!VAS073_F_Kitoskintamosi17KitosVeiklos</vt:lpstr>
      <vt:lpstr>VAS073_F_Kitoskintamosi17KitosVeiklos</vt:lpstr>
      <vt:lpstr>'Forma 4'!VAS073_F_Kitoskintamosi1Apskaitosveikla1</vt:lpstr>
      <vt:lpstr>VAS073_F_Kitoskintamosi1Apskaitosveikla1</vt:lpstr>
      <vt:lpstr>'Forma 4'!VAS073_F_Kitoskintamosi1Kitareguliuoja1</vt:lpstr>
      <vt:lpstr>VAS073_F_Kitoskintamosi1Kitareguliuoja1</vt:lpstr>
      <vt:lpstr>'Forma 4'!VAS073_F_Kitoskintamosi21IS</vt:lpstr>
      <vt:lpstr>VAS073_F_Kitoskintamosi21IS</vt:lpstr>
      <vt:lpstr>'Forma 4'!VAS073_F_Kitoskintamosi231GeriamojoVandens</vt:lpstr>
      <vt:lpstr>VAS073_F_Kitoskintamosi231GeriamojoVandens</vt:lpstr>
      <vt:lpstr>'Forma 4'!VAS073_F_Kitoskintamosi232GeriamojoVandens</vt:lpstr>
      <vt:lpstr>VAS073_F_Kitoskintamosi232GeriamojoVandens</vt:lpstr>
      <vt:lpstr>'Forma 4'!VAS073_F_Kitoskintamosi233GeriamojoVandens</vt:lpstr>
      <vt:lpstr>VAS073_F_Kitoskintamosi233GeriamojoVandens</vt:lpstr>
      <vt:lpstr>'Forma 4'!VAS073_F_Kitoskintamosi23IsViso</vt:lpstr>
      <vt:lpstr>VAS073_F_Kitoskintamosi23IsViso</vt:lpstr>
      <vt:lpstr>'Forma 4'!VAS073_F_Kitoskintamosi241NuotekuSurinkimas</vt:lpstr>
      <vt:lpstr>VAS073_F_Kitoskintamosi241NuotekuSurinkimas</vt:lpstr>
      <vt:lpstr>'Forma 4'!VAS073_F_Kitoskintamosi242NuotekuValymas</vt:lpstr>
      <vt:lpstr>VAS073_F_Kitoskintamosi242NuotekuValymas</vt:lpstr>
      <vt:lpstr>'Forma 4'!VAS073_F_Kitoskintamosi243NuotekuDumblo</vt:lpstr>
      <vt:lpstr>VAS073_F_Kitoskintamosi243NuotekuDumblo</vt:lpstr>
      <vt:lpstr>'Forma 4'!VAS073_F_Kitoskintamosi24IsViso</vt:lpstr>
      <vt:lpstr>VAS073_F_Kitoskintamosi24IsViso</vt:lpstr>
      <vt:lpstr>'Forma 4'!VAS073_F_Kitoskintamosi25PavirsiniuNuoteku</vt:lpstr>
      <vt:lpstr>VAS073_F_Kitoskintamosi25PavirsiniuNuoteku</vt:lpstr>
      <vt:lpstr>'Forma 4'!VAS073_F_Kitoskintamosi26KitosReguliuojamosios</vt:lpstr>
      <vt:lpstr>VAS073_F_Kitoskintamosi26KitosReguliuojamosios</vt:lpstr>
      <vt:lpstr>'Forma 4'!VAS073_F_Kitoskintamosi27KitosVeiklos</vt:lpstr>
      <vt:lpstr>VAS073_F_Kitoskintamosi27KitosVeiklos</vt:lpstr>
      <vt:lpstr>'Forma 4'!VAS073_F_Kitoskintamosi2Apskaitosveikla1</vt:lpstr>
      <vt:lpstr>VAS073_F_Kitoskintamosi2Apskaitosveikla1</vt:lpstr>
      <vt:lpstr>'Forma 4'!VAS073_F_Kitoskintamosi2Kitareguliuoja1</vt:lpstr>
      <vt:lpstr>VAS073_F_Kitoskintamosi2Kitareguliuoja1</vt:lpstr>
      <vt:lpstr>'Forma 4'!VAS073_F_Kitospastovios11IS</vt:lpstr>
      <vt:lpstr>VAS073_F_Kitospastovios11IS</vt:lpstr>
      <vt:lpstr>'Forma 4'!VAS073_F_Kitospastovios131GeriamojoVandens</vt:lpstr>
      <vt:lpstr>VAS073_F_Kitospastovios131GeriamojoVandens</vt:lpstr>
      <vt:lpstr>'Forma 4'!VAS073_F_Kitospastovios132GeriamojoVandens</vt:lpstr>
      <vt:lpstr>VAS073_F_Kitospastovios132GeriamojoVandens</vt:lpstr>
      <vt:lpstr>'Forma 4'!VAS073_F_Kitospastovios133GeriamojoVandens</vt:lpstr>
      <vt:lpstr>VAS073_F_Kitospastovios133GeriamojoVandens</vt:lpstr>
      <vt:lpstr>'Forma 4'!VAS073_F_Kitospastovios13IsViso</vt:lpstr>
      <vt:lpstr>VAS073_F_Kitospastovios13IsViso</vt:lpstr>
      <vt:lpstr>'Forma 4'!VAS073_F_Kitospastovios141NuotekuSurinkimas</vt:lpstr>
      <vt:lpstr>VAS073_F_Kitospastovios141NuotekuSurinkimas</vt:lpstr>
      <vt:lpstr>'Forma 4'!VAS073_F_Kitospastovios142NuotekuValymas</vt:lpstr>
      <vt:lpstr>VAS073_F_Kitospastovios142NuotekuValymas</vt:lpstr>
      <vt:lpstr>'Forma 4'!VAS073_F_Kitospastovios143NuotekuDumblo</vt:lpstr>
      <vt:lpstr>VAS073_F_Kitospastovios143NuotekuDumblo</vt:lpstr>
      <vt:lpstr>'Forma 4'!VAS073_F_Kitospastovios14IsViso</vt:lpstr>
      <vt:lpstr>VAS073_F_Kitospastovios14IsViso</vt:lpstr>
      <vt:lpstr>'Forma 4'!VAS073_F_Kitospastovios15PavirsiniuNuoteku</vt:lpstr>
      <vt:lpstr>VAS073_F_Kitospastovios15PavirsiniuNuoteku</vt:lpstr>
      <vt:lpstr>'Forma 4'!VAS073_F_Kitospastovios16KitosReguliuojamosios</vt:lpstr>
      <vt:lpstr>VAS073_F_Kitospastovios16KitosReguliuojamosios</vt:lpstr>
      <vt:lpstr>'Forma 4'!VAS073_F_Kitospastovios17KitosVeiklos</vt:lpstr>
      <vt:lpstr>VAS073_F_Kitospastovios17KitosVeiklos</vt:lpstr>
      <vt:lpstr>'Forma 4'!VAS073_F_Kitospastovios1Apskaitosveikla1</vt:lpstr>
      <vt:lpstr>VAS073_F_Kitospastovios1Apskaitosveikla1</vt:lpstr>
      <vt:lpstr>'Forma 4'!VAS073_F_Kitospastovios1Kitareguliuoja1</vt:lpstr>
      <vt:lpstr>VAS073_F_Kitospastovios1Kitareguliuoja1</vt:lpstr>
      <vt:lpstr>'Forma 4'!VAS073_F_Kitospastovios21IS</vt:lpstr>
      <vt:lpstr>VAS073_F_Kitospastovios21IS</vt:lpstr>
      <vt:lpstr>'Forma 4'!VAS073_F_Kitospastovios231GeriamojoVandens</vt:lpstr>
      <vt:lpstr>VAS073_F_Kitospastovios231GeriamojoVandens</vt:lpstr>
      <vt:lpstr>'Forma 4'!VAS073_F_Kitospastovios232GeriamojoVandens</vt:lpstr>
      <vt:lpstr>VAS073_F_Kitospastovios232GeriamojoVandens</vt:lpstr>
      <vt:lpstr>'Forma 4'!VAS073_F_Kitospastovios233GeriamojoVandens</vt:lpstr>
      <vt:lpstr>VAS073_F_Kitospastovios233GeriamojoVandens</vt:lpstr>
      <vt:lpstr>'Forma 4'!VAS073_F_Kitospastovios23IsViso</vt:lpstr>
      <vt:lpstr>VAS073_F_Kitospastovios23IsViso</vt:lpstr>
      <vt:lpstr>'Forma 4'!VAS073_F_Kitospastovios241NuotekuSurinkimas</vt:lpstr>
      <vt:lpstr>VAS073_F_Kitospastovios241NuotekuSurinkimas</vt:lpstr>
      <vt:lpstr>'Forma 4'!VAS073_F_Kitospastovios242NuotekuValymas</vt:lpstr>
      <vt:lpstr>VAS073_F_Kitospastovios242NuotekuValymas</vt:lpstr>
      <vt:lpstr>'Forma 4'!VAS073_F_Kitospastovios243NuotekuDumblo</vt:lpstr>
      <vt:lpstr>VAS073_F_Kitospastovios243NuotekuDumblo</vt:lpstr>
      <vt:lpstr>'Forma 4'!VAS073_F_Kitospastovios24IsViso</vt:lpstr>
      <vt:lpstr>VAS073_F_Kitospastovios24IsViso</vt:lpstr>
      <vt:lpstr>'Forma 4'!VAS073_F_Kitospastovios25PavirsiniuNuoteku</vt:lpstr>
      <vt:lpstr>VAS073_F_Kitospastovios25PavirsiniuNuoteku</vt:lpstr>
      <vt:lpstr>'Forma 4'!VAS073_F_Kitospastovios26KitosReguliuojamosios</vt:lpstr>
      <vt:lpstr>VAS073_F_Kitospastovios26KitosReguliuojamosios</vt:lpstr>
      <vt:lpstr>'Forma 4'!VAS073_F_Kitospastovios27KitosVeiklos</vt:lpstr>
      <vt:lpstr>VAS073_F_Kitospastovios27KitosVeiklos</vt:lpstr>
      <vt:lpstr>'Forma 4'!VAS073_F_Kitospastovios2Apskaitosveikla1</vt:lpstr>
      <vt:lpstr>VAS073_F_Kitospastovios2Apskaitosveikla1</vt:lpstr>
      <vt:lpstr>'Forma 4'!VAS073_F_Kitospastovios2Kitareguliuoja1</vt:lpstr>
      <vt:lpstr>VAS073_F_Kitospastovios2Kitareguliuoja1</vt:lpstr>
      <vt:lpstr>'Forma 4'!VAS073_F_Kitospersonalo11IS</vt:lpstr>
      <vt:lpstr>VAS073_F_Kitospersonalo11IS</vt:lpstr>
      <vt:lpstr>'Forma 4'!VAS073_F_Kitospersonalo131GeriamojoVandens</vt:lpstr>
      <vt:lpstr>VAS073_F_Kitospersonalo131GeriamojoVandens</vt:lpstr>
      <vt:lpstr>'Forma 4'!VAS073_F_Kitospersonalo132GeriamojoVandens</vt:lpstr>
      <vt:lpstr>VAS073_F_Kitospersonalo132GeriamojoVandens</vt:lpstr>
      <vt:lpstr>'Forma 4'!VAS073_F_Kitospersonalo133GeriamojoVandens</vt:lpstr>
      <vt:lpstr>VAS073_F_Kitospersonalo133GeriamojoVandens</vt:lpstr>
      <vt:lpstr>'Forma 4'!VAS073_F_Kitospersonalo13IsViso</vt:lpstr>
      <vt:lpstr>VAS073_F_Kitospersonalo13IsViso</vt:lpstr>
      <vt:lpstr>'Forma 4'!VAS073_F_Kitospersonalo141NuotekuSurinkimas</vt:lpstr>
      <vt:lpstr>VAS073_F_Kitospersonalo141NuotekuSurinkimas</vt:lpstr>
      <vt:lpstr>'Forma 4'!VAS073_F_Kitospersonalo142NuotekuValymas</vt:lpstr>
      <vt:lpstr>VAS073_F_Kitospersonalo142NuotekuValymas</vt:lpstr>
      <vt:lpstr>'Forma 4'!VAS073_F_Kitospersonalo143NuotekuDumblo</vt:lpstr>
      <vt:lpstr>VAS073_F_Kitospersonalo143NuotekuDumblo</vt:lpstr>
      <vt:lpstr>'Forma 4'!VAS073_F_Kitospersonalo14IsViso</vt:lpstr>
      <vt:lpstr>VAS073_F_Kitospersonalo14IsViso</vt:lpstr>
      <vt:lpstr>'Forma 4'!VAS073_F_Kitospersonalo15PavirsiniuNuoteku</vt:lpstr>
      <vt:lpstr>VAS073_F_Kitospersonalo15PavirsiniuNuoteku</vt:lpstr>
      <vt:lpstr>'Forma 4'!VAS073_F_Kitospersonalo16KitosReguliuojamosios</vt:lpstr>
      <vt:lpstr>VAS073_F_Kitospersonalo16KitosReguliuojamosios</vt:lpstr>
      <vt:lpstr>'Forma 4'!VAS073_F_Kitospersonalo17KitosVeiklos</vt:lpstr>
      <vt:lpstr>VAS073_F_Kitospersonalo17KitosVeiklos</vt:lpstr>
      <vt:lpstr>'Forma 4'!VAS073_F_Kitospersonalo1Apskaitosveikla1</vt:lpstr>
      <vt:lpstr>VAS073_F_Kitospersonalo1Apskaitosveikla1</vt:lpstr>
      <vt:lpstr>'Forma 4'!VAS073_F_Kitospersonalo1Kitareguliuoja1</vt:lpstr>
      <vt:lpstr>VAS073_F_Kitospersonalo1Kitareguliuoja1</vt:lpstr>
      <vt:lpstr>'Forma 4'!VAS073_F_Kitospersonalo21IS</vt:lpstr>
      <vt:lpstr>VAS073_F_Kitospersonalo21IS</vt:lpstr>
      <vt:lpstr>'Forma 4'!VAS073_F_Kitospersonalo231GeriamojoVandens</vt:lpstr>
      <vt:lpstr>VAS073_F_Kitospersonalo231GeriamojoVandens</vt:lpstr>
      <vt:lpstr>'Forma 4'!VAS073_F_Kitospersonalo232GeriamojoVandens</vt:lpstr>
      <vt:lpstr>VAS073_F_Kitospersonalo232GeriamojoVandens</vt:lpstr>
      <vt:lpstr>'Forma 4'!VAS073_F_Kitospersonalo233GeriamojoVandens</vt:lpstr>
      <vt:lpstr>VAS073_F_Kitospersonalo233GeriamojoVandens</vt:lpstr>
      <vt:lpstr>'Forma 4'!VAS073_F_Kitospersonalo23IsViso</vt:lpstr>
      <vt:lpstr>VAS073_F_Kitospersonalo23IsViso</vt:lpstr>
      <vt:lpstr>'Forma 4'!VAS073_F_Kitospersonalo241NuotekuSurinkimas</vt:lpstr>
      <vt:lpstr>VAS073_F_Kitospersonalo241NuotekuSurinkimas</vt:lpstr>
      <vt:lpstr>'Forma 4'!VAS073_F_Kitospersonalo242NuotekuValymas</vt:lpstr>
      <vt:lpstr>VAS073_F_Kitospersonalo242NuotekuValymas</vt:lpstr>
      <vt:lpstr>'Forma 4'!VAS073_F_Kitospersonalo243NuotekuDumblo</vt:lpstr>
      <vt:lpstr>VAS073_F_Kitospersonalo243NuotekuDumblo</vt:lpstr>
      <vt:lpstr>'Forma 4'!VAS073_F_Kitospersonalo24IsViso</vt:lpstr>
      <vt:lpstr>VAS073_F_Kitospersonalo24IsViso</vt:lpstr>
      <vt:lpstr>'Forma 4'!VAS073_F_Kitospersonalo25PavirsiniuNuoteku</vt:lpstr>
      <vt:lpstr>VAS073_F_Kitospersonalo25PavirsiniuNuoteku</vt:lpstr>
      <vt:lpstr>'Forma 4'!VAS073_F_Kitospersonalo26KitosReguliuojamosios</vt:lpstr>
      <vt:lpstr>VAS073_F_Kitospersonalo26KitosReguliuojamosios</vt:lpstr>
      <vt:lpstr>'Forma 4'!VAS073_F_Kitospersonalo27KitosVeiklos</vt:lpstr>
      <vt:lpstr>VAS073_F_Kitospersonalo27KitosVeiklos</vt:lpstr>
      <vt:lpstr>'Forma 4'!VAS073_F_Kitospersonalo2Apskaitosveikla1</vt:lpstr>
      <vt:lpstr>VAS073_F_Kitospersonalo2Apskaitosveikla1</vt:lpstr>
      <vt:lpstr>'Forma 4'!VAS073_F_Kitospersonalo2Kitareguliuoja1</vt:lpstr>
      <vt:lpstr>VAS073_F_Kitospersonalo2Kitareguliuoja1</vt:lpstr>
      <vt:lpstr>'Forma 4'!VAS073_F_Kitospersonalo31IS</vt:lpstr>
      <vt:lpstr>VAS073_F_Kitospersonalo31IS</vt:lpstr>
      <vt:lpstr>'Forma 4'!VAS073_F_Kitospersonalo331GeriamojoVandens</vt:lpstr>
      <vt:lpstr>VAS073_F_Kitospersonalo331GeriamojoVandens</vt:lpstr>
      <vt:lpstr>'Forma 4'!VAS073_F_Kitospersonalo332GeriamojoVandens</vt:lpstr>
      <vt:lpstr>VAS073_F_Kitospersonalo332GeriamojoVandens</vt:lpstr>
      <vt:lpstr>'Forma 4'!VAS073_F_Kitospersonalo333GeriamojoVandens</vt:lpstr>
      <vt:lpstr>VAS073_F_Kitospersonalo333GeriamojoVandens</vt:lpstr>
      <vt:lpstr>'Forma 4'!VAS073_F_Kitospersonalo33IsViso</vt:lpstr>
      <vt:lpstr>VAS073_F_Kitospersonalo33IsViso</vt:lpstr>
      <vt:lpstr>'Forma 4'!VAS073_F_Kitospersonalo341NuotekuSurinkimas</vt:lpstr>
      <vt:lpstr>VAS073_F_Kitospersonalo341NuotekuSurinkimas</vt:lpstr>
      <vt:lpstr>'Forma 4'!VAS073_F_Kitospersonalo342NuotekuValymas</vt:lpstr>
      <vt:lpstr>VAS073_F_Kitospersonalo342NuotekuValymas</vt:lpstr>
      <vt:lpstr>'Forma 4'!VAS073_F_Kitospersonalo343NuotekuDumblo</vt:lpstr>
      <vt:lpstr>VAS073_F_Kitospersonalo343NuotekuDumblo</vt:lpstr>
      <vt:lpstr>'Forma 4'!VAS073_F_Kitospersonalo34IsViso</vt:lpstr>
      <vt:lpstr>VAS073_F_Kitospersonalo34IsViso</vt:lpstr>
      <vt:lpstr>'Forma 4'!VAS073_F_Kitospersonalo35PavirsiniuNuoteku</vt:lpstr>
      <vt:lpstr>VAS073_F_Kitospersonalo35PavirsiniuNuoteku</vt:lpstr>
      <vt:lpstr>'Forma 4'!VAS073_F_Kitospersonalo36KitosReguliuojamosios</vt:lpstr>
      <vt:lpstr>VAS073_F_Kitospersonalo36KitosReguliuojamosios</vt:lpstr>
      <vt:lpstr>'Forma 4'!VAS073_F_Kitospersonalo37KitosVeiklos</vt:lpstr>
      <vt:lpstr>VAS073_F_Kitospersonalo37KitosVeiklos</vt:lpstr>
      <vt:lpstr>'Forma 4'!VAS073_F_Kitospersonalo3Apskaitosveikla1</vt:lpstr>
      <vt:lpstr>VAS073_F_Kitospersonalo3Apskaitosveikla1</vt:lpstr>
      <vt:lpstr>'Forma 4'!VAS073_F_Kitospersonalo3Kitareguliuoja1</vt:lpstr>
      <vt:lpstr>VAS073_F_Kitospersonalo3Kitareguliuoja1</vt:lpstr>
      <vt:lpstr>'Forma 4'!VAS073_F_Kitospersonalo41IS</vt:lpstr>
      <vt:lpstr>VAS073_F_Kitospersonalo41IS</vt:lpstr>
      <vt:lpstr>'Forma 4'!VAS073_F_Kitospersonalo431GeriamojoVandens</vt:lpstr>
      <vt:lpstr>VAS073_F_Kitospersonalo431GeriamojoVandens</vt:lpstr>
      <vt:lpstr>'Forma 4'!VAS073_F_Kitospersonalo432GeriamojoVandens</vt:lpstr>
      <vt:lpstr>VAS073_F_Kitospersonalo432GeriamojoVandens</vt:lpstr>
      <vt:lpstr>'Forma 4'!VAS073_F_Kitospersonalo433GeriamojoVandens</vt:lpstr>
      <vt:lpstr>VAS073_F_Kitospersonalo433GeriamojoVandens</vt:lpstr>
      <vt:lpstr>'Forma 4'!VAS073_F_Kitospersonalo43IsViso</vt:lpstr>
      <vt:lpstr>VAS073_F_Kitospersonalo43IsViso</vt:lpstr>
      <vt:lpstr>'Forma 4'!VAS073_F_Kitospersonalo441NuotekuSurinkimas</vt:lpstr>
      <vt:lpstr>VAS073_F_Kitospersonalo441NuotekuSurinkimas</vt:lpstr>
      <vt:lpstr>'Forma 4'!VAS073_F_Kitospersonalo442NuotekuValymas</vt:lpstr>
      <vt:lpstr>VAS073_F_Kitospersonalo442NuotekuValymas</vt:lpstr>
      <vt:lpstr>'Forma 4'!VAS073_F_Kitospersonalo443NuotekuDumblo</vt:lpstr>
      <vt:lpstr>VAS073_F_Kitospersonalo443NuotekuDumblo</vt:lpstr>
      <vt:lpstr>'Forma 4'!VAS073_F_Kitospersonalo44IsViso</vt:lpstr>
      <vt:lpstr>VAS073_F_Kitospersonalo44IsViso</vt:lpstr>
      <vt:lpstr>'Forma 4'!VAS073_F_Kitospersonalo45PavirsiniuNuoteku</vt:lpstr>
      <vt:lpstr>VAS073_F_Kitospersonalo45PavirsiniuNuoteku</vt:lpstr>
      <vt:lpstr>'Forma 4'!VAS073_F_Kitospersonalo46KitosReguliuojamosios</vt:lpstr>
      <vt:lpstr>VAS073_F_Kitospersonalo46KitosReguliuojamosios</vt:lpstr>
      <vt:lpstr>'Forma 4'!VAS073_F_Kitospersonalo47KitosVeiklos</vt:lpstr>
      <vt:lpstr>VAS073_F_Kitospersonalo47KitosVeiklos</vt:lpstr>
      <vt:lpstr>'Forma 4'!VAS073_F_Kitospersonalo4Apskaitosveikla1</vt:lpstr>
      <vt:lpstr>VAS073_F_Kitospersonalo4Apskaitosveikla1</vt:lpstr>
      <vt:lpstr>'Forma 4'!VAS073_F_Kitospersonalo4Kitareguliuoja1</vt:lpstr>
      <vt:lpstr>VAS073_F_Kitospersonalo4Kitareguliuoja1</vt:lpstr>
      <vt:lpstr>'Forma 4'!VAS073_F_Kitossanaudos11IS</vt:lpstr>
      <vt:lpstr>VAS073_F_Kitossanaudos11IS</vt:lpstr>
      <vt:lpstr>'Forma 4'!VAS073_F_Kitossanaudos131GeriamojoVandens</vt:lpstr>
      <vt:lpstr>VAS073_F_Kitossanaudos131GeriamojoVandens</vt:lpstr>
      <vt:lpstr>'Forma 4'!VAS073_F_Kitossanaudos132GeriamojoVandens</vt:lpstr>
      <vt:lpstr>VAS073_F_Kitossanaudos132GeriamojoVandens</vt:lpstr>
      <vt:lpstr>'Forma 4'!VAS073_F_Kitossanaudos133GeriamojoVandens</vt:lpstr>
      <vt:lpstr>VAS073_F_Kitossanaudos133GeriamojoVandens</vt:lpstr>
      <vt:lpstr>'Forma 4'!VAS073_F_Kitossanaudos13IsViso</vt:lpstr>
      <vt:lpstr>VAS073_F_Kitossanaudos13IsViso</vt:lpstr>
      <vt:lpstr>'Forma 4'!VAS073_F_Kitossanaudos141NuotekuSurinkimas</vt:lpstr>
      <vt:lpstr>VAS073_F_Kitossanaudos141NuotekuSurinkimas</vt:lpstr>
      <vt:lpstr>'Forma 4'!VAS073_F_Kitossanaudos142NuotekuValymas</vt:lpstr>
      <vt:lpstr>VAS073_F_Kitossanaudos142NuotekuValymas</vt:lpstr>
      <vt:lpstr>'Forma 4'!VAS073_F_Kitossanaudos143NuotekuDumblo</vt:lpstr>
      <vt:lpstr>VAS073_F_Kitossanaudos143NuotekuDumblo</vt:lpstr>
      <vt:lpstr>'Forma 4'!VAS073_F_Kitossanaudos14IsViso</vt:lpstr>
      <vt:lpstr>VAS073_F_Kitossanaudos14IsViso</vt:lpstr>
      <vt:lpstr>'Forma 4'!VAS073_F_Kitossanaudos15PavirsiniuNuoteku</vt:lpstr>
      <vt:lpstr>VAS073_F_Kitossanaudos15PavirsiniuNuoteku</vt:lpstr>
      <vt:lpstr>'Forma 4'!VAS073_F_Kitossanaudos16KitosReguliuojamosios</vt:lpstr>
      <vt:lpstr>VAS073_F_Kitossanaudos16KitosReguliuojamosios</vt:lpstr>
      <vt:lpstr>'Forma 4'!VAS073_F_Kitossanaudos17KitosVeiklos</vt:lpstr>
      <vt:lpstr>VAS073_F_Kitossanaudos17KitosVeiklos</vt:lpstr>
      <vt:lpstr>'Forma 4'!VAS073_F_Kitossanaudos1Apskaitosveikla1</vt:lpstr>
      <vt:lpstr>VAS073_F_Kitossanaudos1Apskaitosveikla1</vt:lpstr>
      <vt:lpstr>'Forma 4'!VAS073_F_Kitossanaudos1Kitareguliuoja1</vt:lpstr>
      <vt:lpstr>VAS073_F_Kitossanaudos1Kitareguliuoja1</vt:lpstr>
      <vt:lpstr>'Forma 4'!VAS073_F_Kitossanaudos21IS</vt:lpstr>
      <vt:lpstr>VAS073_F_Kitossanaudos21IS</vt:lpstr>
      <vt:lpstr>'Forma 4'!VAS073_F_Kitossanaudos231GeriamojoVandens</vt:lpstr>
      <vt:lpstr>VAS073_F_Kitossanaudos231GeriamojoVandens</vt:lpstr>
      <vt:lpstr>'Forma 4'!VAS073_F_Kitossanaudos232GeriamojoVandens</vt:lpstr>
      <vt:lpstr>VAS073_F_Kitossanaudos232GeriamojoVandens</vt:lpstr>
      <vt:lpstr>'Forma 4'!VAS073_F_Kitossanaudos233GeriamojoVandens</vt:lpstr>
      <vt:lpstr>VAS073_F_Kitossanaudos233GeriamojoVandens</vt:lpstr>
      <vt:lpstr>'Forma 4'!VAS073_F_Kitossanaudos23IsViso</vt:lpstr>
      <vt:lpstr>VAS073_F_Kitossanaudos23IsViso</vt:lpstr>
      <vt:lpstr>'Forma 4'!VAS073_F_Kitossanaudos241NuotekuSurinkimas</vt:lpstr>
      <vt:lpstr>VAS073_F_Kitossanaudos241NuotekuSurinkimas</vt:lpstr>
      <vt:lpstr>'Forma 4'!VAS073_F_Kitossanaudos242NuotekuValymas</vt:lpstr>
      <vt:lpstr>VAS073_F_Kitossanaudos242NuotekuValymas</vt:lpstr>
      <vt:lpstr>'Forma 4'!VAS073_F_Kitossanaudos243NuotekuDumblo</vt:lpstr>
      <vt:lpstr>VAS073_F_Kitossanaudos243NuotekuDumblo</vt:lpstr>
      <vt:lpstr>'Forma 4'!VAS073_F_Kitossanaudos24IsViso</vt:lpstr>
      <vt:lpstr>VAS073_F_Kitossanaudos24IsViso</vt:lpstr>
      <vt:lpstr>'Forma 4'!VAS073_F_Kitossanaudos25PavirsiniuNuoteku</vt:lpstr>
      <vt:lpstr>VAS073_F_Kitossanaudos25PavirsiniuNuoteku</vt:lpstr>
      <vt:lpstr>'Forma 4'!VAS073_F_Kitossanaudos26KitosReguliuojamosios</vt:lpstr>
      <vt:lpstr>VAS073_F_Kitossanaudos26KitosReguliuojamosios</vt:lpstr>
      <vt:lpstr>'Forma 4'!VAS073_F_Kitossanaudos27KitosVeiklos</vt:lpstr>
      <vt:lpstr>VAS073_F_Kitossanaudos27KitosVeiklos</vt:lpstr>
      <vt:lpstr>'Forma 4'!VAS073_F_Kitossanaudos2Apskaitosveikla1</vt:lpstr>
      <vt:lpstr>VAS073_F_Kitossanaudos2Apskaitosveikla1</vt:lpstr>
      <vt:lpstr>'Forma 4'!VAS073_F_Kitossanaudos2Kitareguliuoja1</vt:lpstr>
      <vt:lpstr>VAS073_F_Kitossanaudos2Kitareguliuoja1</vt:lpstr>
      <vt:lpstr>'Forma 4'!VAS073_F_Kitossanaudos31IS</vt:lpstr>
      <vt:lpstr>VAS073_F_Kitossanaudos31IS</vt:lpstr>
      <vt:lpstr>'Forma 4'!VAS073_F_Kitossanaudos331GeriamojoVandens</vt:lpstr>
      <vt:lpstr>VAS073_F_Kitossanaudos331GeriamojoVandens</vt:lpstr>
      <vt:lpstr>'Forma 4'!VAS073_F_Kitossanaudos332GeriamojoVandens</vt:lpstr>
      <vt:lpstr>VAS073_F_Kitossanaudos332GeriamojoVandens</vt:lpstr>
      <vt:lpstr>'Forma 4'!VAS073_F_Kitossanaudos333GeriamojoVandens</vt:lpstr>
      <vt:lpstr>VAS073_F_Kitossanaudos333GeriamojoVandens</vt:lpstr>
      <vt:lpstr>'Forma 4'!VAS073_F_Kitossanaudos33IsViso</vt:lpstr>
      <vt:lpstr>VAS073_F_Kitossanaudos33IsViso</vt:lpstr>
      <vt:lpstr>'Forma 4'!VAS073_F_Kitossanaudos341NuotekuSurinkimas</vt:lpstr>
      <vt:lpstr>VAS073_F_Kitossanaudos341NuotekuSurinkimas</vt:lpstr>
      <vt:lpstr>'Forma 4'!VAS073_F_Kitossanaudos342NuotekuValymas</vt:lpstr>
      <vt:lpstr>VAS073_F_Kitossanaudos342NuotekuValymas</vt:lpstr>
      <vt:lpstr>'Forma 4'!VAS073_F_Kitossanaudos343NuotekuDumblo</vt:lpstr>
      <vt:lpstr>VAS073_F_Kitossanaudos343NuotekuDumblo</vt:lpstr>
      <vt:lpstr>'Forma 4'!VAS073_F_Kitossanaudos34IsViso</vt:lpstr>
      <vt:lpstr>VAS073_F_Kitossanaudos34IsViso</vt:lpstr>
      <vt:lpstr>'Forma 4'!VAS073_F_Kitossanaudos35PavirsiniuNuoteku</vt:lpstr>
      <vt:lpstr>VAS073_F_Kitossanaudos35PavirsiniuNuoteku</vt:lpstr>
      <vt:lpstr>'Forma 4'!VAS073_F_Kitossanaudos36KitosReguliuojamosios</vt:lpstr>
      <vt:lpstr>VAS073_F_Kitossanaudos36KitosReguliuojamosios</vt:lpstr>
      <vt:lpstr>'Forma 4'!VAS073_F_Kitossanaudos37KitosVeiklos</vt:lpstr>
      <vt:lpstr>VAS073_F_Kitossanaudos37KitosVeiklos</vt:lpstr>
      <vt:lpstr>'Forma 4'!VAS073_F_Kitossanaudos3Apskaitosveikla1</vt:lpstr>
      <vt:lpstr>VAS073_F_Kitossanaudos3Apskaitosveikla1</vt:lpstr>
      <vt:lpstr>'Forma 4'!VAS073_F_Kitossanaudos3Kitareguliuoja1</vt:lpstr>
      <vt:lpstr>VAS073_F_Kitossanaudos3Kitareguliuoja1</vt:lpstr>
      <vt:lpstr>'Forma 4'!VAS073_F_Kitossanaudos41IS</vt:lpstr>
      <vt:lpstr>VAS073_F_Kitossanaudos41IS</vt:lpstr>
      <vt:lpstr>'Forma 4'!VAS073_F_Kitossanaudos431GeriamojoVandens</vt:lpstr>
      <vt:lpstr>VAS073_F_Kitossanaudos431GeriamojoVandens</vt:lpstr>
      <vt:lpstr>'Forma 4'!VAS073_F_Kitossanaudos432GeriamojoVandens</vt:lpstr>
      <vt:lpstr>VAS073_F_Kitossanaudos432GeriamojoVandens</vt:lpstr>
      <vt:lpstr>'Forma 4'!VAS073_F_Kitossanaudos433GeriamojoVandens</vt:lpstr>
      <vt:lpstr>VAS073_F_Kitossanaudos433GeriamojoVandens</vt:lpstr>
      <vt:lpstr>'Forma 4'!VAS073_F_Kitossanaudos43IsViso</vt:lpstr>
      <vt:lpstr>VAS073_F_Kitossanaudos43IsViso</vt:lpstr>
      <vt:lpstr>'Forma 4'!VAS073_F_Kitossanaudos441NuotekuSurinkimas</vt:lpstr>
      <vt:lpstr>VAS073_F_Kitossanaudos441NuotekuSurinkimas</vt:lpstr>
      <vt:lpstr>'Forma 4'!VAS073_F_Kitossanaudos442NuotekuValymas</vt:lpstr>
      <vt:lpstr>VAS073_F_Kitossanaudos442NuotekuValymas</vt:lpstr>
      <vt:lpstr>'Forma 4'!VAS073_F_Kitossanaudos443NuotekuDumblo</vt:lpstr>
      <vt:lpstr>VAS073_F_Kitossanaudos443NuotekuDumblo</vt:lpstr>
      <vt:lpstr>'Forma 4'!VAS073_F_Kitossanaudos44IsViso</vt:lpstr>
      <vt:lpstr>VAS073_F_Kitossanaudos44IsViso</vt:lpstr>
      <vt:lpstr>'Forma 4'!VAS073_F_Kitossanaudos45PavirsiniuNuoteku</vt:lpstr>
      <vt:lpstr>VAS073_F_Kitossanaudos45PavirsiniuNuoteku</vt:lpstr>
      <vt:lpstr>'Forma 4'!VAS073_F_Kitossanaudos46KitosReguliuojamosios</vt:lpstr>
      <vt:lpstr>VAS073_F_Kitossanaudos46KitosReguliuojamosios</vt:lpstr>
      <vt:lpstr>'Forma 4'!VAS073_F_Kitossanaudos47KitosVeiklos</vt:lpstr>
      <vt:lpstr>VAS073_F_Kitossanaudos47KitosVeiklos</vt:lpstr>
      <vt:lpstr>'Forma 4'!VAS073_F_Kitossanaudos4Apskaitosveikla1</vt:lpstr>
      <vt:lpstr>VAS073_F_Kitossanaudos4Apskaitosveikla1</vt:lpstr>
      <vt:lpstr>'Forma 4'!VAS073_F_Kitossanaudos4Kitareguliuoja1</vt:lpstr>
      <vt:lpstr>VAS073_F_Kitossanaudos4Kitareguliuoja1</vt:lpstr>
      <vt:lpstr>'Forma 4'!VAS073_F_Kitossanaudos51IS</vt:lpstr>
      <vt:lpstr>VAS073_F_Kitossanaudos51IS</vt:lpstr>
      <vt:lpstr>'Forma 4'!VAS073_F_Kitossanaudos531GeriamojoVandens</vt:lpstr>
      <vt:lpstr>VAS073_F_Kitossanaudos531GeriamojoVandens</vt:lpstr>
      <vt:lpstr>'Forma 4'!VAS073_F_Kitossanaudos532GeriamojoVandens</vt:lpstr>
      <vt:lpstr>VAS073_F_Kitossanaudos532GeriamojoVandens</vt:lpstr>
      <vt:lpstr>'Forma 4'!VAS073_F_Kitossanaudos533GeriamojoVandens</vt:lpstr>
      <vt:lpstr>VAS073_F_Kitossanaudos533GeriamojoVandens</vt:lpstr>
      <vt:lpstr>'Forma 4'!VAS073_F_Kitossanaudos53IsViso</vt:lpstr>
      <vt:lpstr>VAS073_F_Kitossanaudos53IsViso</vt:lpstr>
      <vt:lpstr>'Forma 4'!VAS073_F_Kitossanaudos541NuotekuSurinkimas</vt:lpstr>
      <vt:lpstr>VAS073_F_Kitossanaudos541NuotekuSurinkimas</vt:lpstr>
      <vt:lpstr>'Forma 4'!VAS073_F_Kitossanaudos542NuotekuValymas</vt:lpstr>
      <vt:lpstr>VAS073_F_Kitossanaudos542NuotekuValymas</vt:lpstr>
      <vt:lpstr>'Forma 4'!VAS073_F_Kitossanaudos543NuotekuDumblo</vt:lpstr>
      <vt:lpstr>VAS073_F_Kitossanaudos543NuotekuDumblo</vt:lpstr>
      <vt:lpstr>'Forma 4'!VAS073_F_Kitossanaudos54IsViso</vt:lpstr>
      <vt:lpstr>VAS073_F_Kitossanaudos54IsViso</vt:lpstr>
      <vt:lpstr>'Forma 4'!VAS073_F_Kitossanaudos55PavirsiniuNuoteku</vt:lpstr>
      <vt:lpstr>VAS073_F_Kitossanaudos55PavirsiniuNuoteku</vt:lpstr>
      <vt:lpstr>'Forma 4'!VAS073_F_Kitossanaudos56KitosReguliuojamosios</vt:lpstr>
      <vt:lpstr>VAS073_F_Kitossanaudos56KitosReguliuojamosios</vt:lpstr>
      <vt:lpstr>'Forma 4'!VAS073_F_Kitossanaudos57KitosVeiklos</vt:lpstr>
      <vt:lpstr>VAS073_F_Kitossanaudos57KitosVeiklos</vt:lpstr>
      <vt:lpstr>'Forma 4'!VAS073_F_Kitossanaudos5Apskaitosveikla1</vt:lpstr>
      <vt:lpstr>VAS073_F_Kitossanaudos5Apskaitosveikla1</vt:lpstr>
      <vt:lpstr>'Forma 4'!VAS073_F_Kitossanaudos5Kitareguliuoja1</vt:lpstr>
      <vt:lpstr>VAS073_F_Kitossanaudos5Kitareguliuoja1</vt:lpstr>
      <vt:lpstr>'Forma 4'!VAS073_F_Kitostechninio11IS</vt:lpstr>
      <vt:lpstr>VAS073_F_Kitostechninio11IS</vt:lpstr>
      <vt:lpstr>'Forma 4'!VAS073_F_Kitostechninio131GeriamojoVandens</vt:lpstr>
      <vt:lpstr>VAS073_F_Kitostechninio131GeriamojoVandens</vt:lpstr>
      <vt:lpstr>'Forma 4'!VAS073_F_Kitostechninio132GeriamojoVandens</vt:lpstr>
      <vt:lpstr>VAS073_F_Kitostechninio132GeriamojoVandens</vt:lpstr>
      <vt:lpstr>'Forma 4'!VAS073_F_Kitostechninio133GeriamojoVandens</vt:lpstr>
      <vt:lpstr>VAS073_F_Kitostechninio133GeriamojoVandens</vt:lpstr>
      <vt:lpstr>'Forma 4'!VAS073_F_Kitostechninio13IsViso</vt:lpstr>
      <vt:lpstr>VAS073_F_Kitostechninio13IsViso</vt:lpstr>
      <vt:lpstr>'Forma 4'!VAS073_F_Kitostechninio141NuotekuSurinkimas</vt:lpstr>
      <vt:lpstr>VAS073_F_Kitostechninio141NuotekuSurinkimas</vt:lpstr>
      <vt:lpstr>'Forma 4'!VAS073_F_Kitostechninio142NuotekuValymas</vt:lpstr>
      <vt:lpstr>VAS073_F_Kitostechninio142NuotekuValymas</vt:lpstr>
      <vt:lpstr>'Forma 4'!VAS073_F_Kitostechninio143NuotekuDumblo</vt:lpstr>
      <vt:lpstr>VAS073_F_Kitostechninio143NuotekuDumblo</vt:lpstr>
      <vt:lpstr>'Forma 4'!VAS073_F_Kitostechninio14IsViso</vt:lpstr>
      <vt:lpstr>VAS073_F_Kitostechninio14IsViso</vt:lpstr>
      <vt:lpstr>'Forma 4'!VAS073_F_Kitostechninio15PavirsiniuNuoteku</vt:lpstr>
      <vt:lpstr>VAS073_F_Kitostechninio15PavirsiniuNuoteku</vt:lpstr>
      <vt:lpstr>'Forma 4'!VAS073_F_Kitostechninio16KitosReguliuojamosios</vt:lpstr>
      <vt:lpstr>VAS073_F_Kitostechninio16KitosReguliuojamosios</vt:lpstr>
      <vt:lpstr>'Forma 4'!VAS073_F_Kitostechninio17KitosVeiklos</vt:lpstr>
      <vt:lpstr>VAS073_F_Kitostechninio17KitosVeiklos</vt:lpstr>
      <vt:lpstr>'Forma 4'!VAS073_F_Kitostechninio1Apskaitosveikla1</vt:lpstr>
      <vt:lpstr>VAS073_F_Kitostechninio1Apskaitosveikla1</vt:lpstr>
      <vt:lpstr>'Forma 4'!VAS073_F_Kitostechninio1Kitareguliuoja1</vt:lpstr>
      <vt:lpstr>VAS073_F_Kitostechninio1Kitareguliuoja1</vt:lpstr>
      <vt:lpstr>'Forma 4'!VAS073_F_Kitostechninio21IS</vt:lpstr>
      <vt:lpstr>VAS073_F_Kitostechninio21IS</vt:lpstr>
      <vt:lpstr>'Forma 4'!VAS073_F_Kitostechninio231GeriamojoVandens</vt:lpstr>
      <vt:lpstr>VAS073_F_Kitostechninio231GeriamojoVandens</vt:lpstr>
      <vt:lpstr>'Forma 4'!VAS073_F_Kitostechninio232GeriamojoVandens</vt:lpstr>
      <vt:lpstr>VAS073_F_Kitostechninio232GeriamojoVandens</vt:lpstr>
      <vt:lpstr>'Forma 4'!VAS073_F_Kitostechninio233GeriamojoVandens</vt:lpstr>
      <vt:lpstr>VAS073_F_Kitostechninio233GeriamojoVandens</vt:lpstr>
      <vt:lpstr>'Forma 4'!VAS073_F_Kitostechninio23IsViso</vt:lpstr>
      <vt:lpstr>VAS073_F_Kitostechninio23IsViso</vt:lpstr>
      <vt:lpstr>'Forma 4'!VAS073_F_Kitostechninio241NuotekuSurinkimas</vt:lpstr>
      <vt:lpstr>VAS073_F_Kitostechninio241NuotekuSurinkimas</vt:lpstr>
      <vt:lpstr>'Forma 4'!VAS073_F_Kitostechninio242NuotekuValymas</vt:lpstr>
      <vt:lpstr>VAS073_F_Kitostechninio242NuotekuValymas</vt:lpstr>
      <vt:lpstr>'Forma 4'!VAS073_F_Kitostechninio243NuotekuDumblo</vt:lpstr>
      <vt:lpstr>VAS073_F_Kitostechninio243NuotekuDumblo</vt:lpstr>
      <vt:lpstr>'Forma 4'!VAS073_F_Kitostechninio24IsViso</vt:lpstr>
      <vt:lpstr>VAS073_F_Kitostechninio24IsViso</vt:lpstr>
      <vt:lpstr>'Forma 4'!VAS073_F_Kitostechninio25PavirsiniuNuoteku</vt:lpstr>
      <vt:lpstr>VAS073_F_Kitostechninio25PavirsiniuNuoteku</vt:lpstr>
      <vt:lpstr>'Forma 4'!VAS073_F_Kitostechninio26KitosReguliuojamosios</vt:lpstr>
      <vt:lpstr>VAS073_F_Kitostechninio26KitosReguliuojamosios</vt:lpstr>
      <vt:lpstr>'Forma 4'!VAS073_F_Kitostechninio27KitosVeiklos</vt:lpstr>
      <vt:lpstr>VAS073_F_Kitostechninio27KitosVeiklos</vt:lpstr>
      <vt:lpstr>'Forma 4'!VAS073_F_Kitostechninio2Apskaitosveikla1</vt:lpstr>
      <vt:lpstr>VAS073_F_Kitostechninio2Apskaitosveikla1</vt:lpstr>
      <vt:lpstr>'Forma 4'!VAS073_F_Kitostechninio2Kitareguliuoja1</vt:lpstr>
      <vt:lpstr>VAS073_F_Kitostechninio2Kitareguliuoja1</vt:lpstr>
      <vt:lpstr>'Forma 4'!VAS073_F_Kitostechninio31IS</vt:lpstr>
      <vt:lpstr>VAS073_F_Kitostechninio31IS</vt:lpstr>
      <vt:lpstr>'Forma 4'!VAS073_F_Kitostechninio331GeriamojoVandens</vt:lpstr>
      <vt:lpstr>VAS073_F_Kitostechninio331GeriamojoVandens</vt:lpstr>
      <vt:lpstr>'Forma 4'!VAS073_F_Kitostechninio332GeriamojoVandens</vt:lpstr>
      <vt:lpstr>VAS073_F_Kitostechninio332GeriamojoVandens</vt:lpstr>
      <vt:lpstr>'Forma 4'!VAS073_F_Kitostechninio333GeriamojoVandens</vt:lpstr>
      <vt:lpstr>VAS073_F_Kitostechninio333GeriamojoVandens</vt:lpstr>
      <vt:lpstr>'Forma 4'!VAS073_F_Kitostechninio33IsViso</vt:lpstr>
      <vt:lpstr>VAS073_F_Kitostechninio33IsViso</vt:lpstr>
      <vt:lpstr>'Forma 4'!VAS073_F_Kitostechninio341NuotekuSurinkimas</vt:lpstr>
      <vt:lpstr>VAS073_F_Kitostechninio341NuotekuSurinkimas</vt:lpstr>
      <vt:lpstr>'Forma 4'!VAS073_F_Kitostechninio342NuotekuValymas</vt:lpstr>
      <vt:lpstr>VAS073_F_Kitostechninio342NuotekuValymas</vt:lpstr>
      <vt:lpstr>'Forma 4'!VAS073_F_Kitostechninio343NuotekuDumblo</vt:lpstr>
      <vt:lpstr>VAS073_F_Kitostechninio343NuotekuDumblo</vt:lpstr>
      <vt:lpstr>'Forma 4'!VAS073_F_Kitostechninio34IsViso</vt:lpstr>
      <vt:lpstr>VAS073_F_Kitostechninio34IsViso</vt:lpstr>
      <vt:lpstr>'Forma 4'!VAS073_F_Kitostechninio35PavirsiniuNuoteku</vt:lpstr>
      <vt:lpstr>VAS073_F_Kitostechninio35PavirsiniuNuoteku</vt:lpstr>
      <vt:lpstr>'Forma 4'!VAS073_F_Kitostechninio36KitosReguliuojamosios</vt:lpstr>
      <vt:lpstr>VAS073_F_Kitostechninio36KitosReguliuojamosios</vt:lpstr>
      <vt:lpstr>'Forma 4'!VAS073_F_Kitostechninio37KitosVeiklos</vt:lpstr>
      <vt:lpstr>VAS073_F_Kitostechninio37KitosVeiklos</vt:lpstr>
      <vt:lpstr>'Forma 4'!VAS073_F_Kitostechninio3Apskaitosveikla1</vt:lpstr>
      <vt:lpstr>VAS073_F_Kitostechninio3Apskaitosveikla1</vt:lpstr>
      <vt:lpstr>'Forma 4'!VAS073_F_Kitostechninio3Kitareguliuoja1</vt:lpstr>
      <vt:lpstr>VAS073_F_Kitostechninio3Kitareguliuoja1</vt:lpstr>
      <vt:lpstr>'Forma 4'!VAS073_F_Kitostechninio41IS</vt:lpstr>
      <vt:lpstr>VAS073_F_Kitostechninio41IS</vt:lpstr>
      <vt:lpstr>'Forma 4'!VAS073_F_Kitostechninio431GeriamojoVandens</vt:lpstr>
      <vt:lpstr>VAS073_F_Kitostechninio431GeriamojoVandens</vt:lpstr>
      <vt:lpstr>'Forma 4'!VAS073_F_Kitostechninio432GeriamojoVandens</vt:lpstr>
      <vt:lpstr>VAS073_F_Kitostechninio432GeriamojoVandens</vt:lpstr>
      <vt:lpstr>'Forma 4'!VAS073_F_Kitostechninio433GeriamojoVandens</vt:lpstr>
      <vt:lpstr>VAS073_F_Kitostechninio433GeriamojoVandens</vt:lpstr>
      <vt:lpstr>'Forma 4'!VAS073_F_Kitostechninio43IsViso</vt:lpstr>
      <vt:lpstr>VAS073_F_Kitostechninio43IsViso</vt:lpstr>
      <vt:lpstr>'Forma 4'!VAS073_F_Kitostechninio441NuotekuSurinkimas</vt:lpstr>
      <vt:lpstr>VAS073_F_Kitostechninio441NuotekuSurinkimas</vt:lpstr>
      <vt:lpstr>'Forma 4'!VAS073_F_Kitostechninio442NuotekuValymas</vt:lpstr>
      <vt:lpstr>VAS073_F_Kitostechninio442NuotekuValymas</vt:lpstr>
      <vt:lpstr>'Forma 4'!VAS073_F_Kitostechninio443NuotekuDumblo</vt:lpstr>
      <vt:lpstr>VAS073_F_Kitostechninio443NuotekuDumblo</vt:lpstr>
      <vt:lpstr>'Forma 4'!VAS073_F_Kitostechninio44IsViso</vt:lpstr>
      <vt:lpstr>VAS073_F_Kitostechninio44IsViso</vt:lpstr>
      <vt:lpstr>'Forma 4'!VAS073_F_Kitostechninio45PavirsiniuNuoteku</vt:lpstr>
      <vt:lpstr>VAS073_F_Kitostechninio45PavirsiniuNuoteku</vt:lpstr>
      <vt:lpstr>'Forma 4'!VAS073_F_Kitostechninio46KitosReguliuojamosios</vt:lpstr>
      <vt:lpstr>VAS073_F_Kitostechninio46KitosReguliuojamosios</vt:lpstr>
      <vt:lpstr>'Forma 4'!VAS073_F_Kitostechninio47KitosVeiklos</vt:lpstr>
      <vt:lpstr>VAS073_F_Kitostechninio47KitosVeiklos</vt:lpstr>
      <vt:lpstr>'Forma 4'!VAS073_F_Kitostechninio4Apskaitosveikla1</vt:lpstr>
      <vt:lpstr>VAS073_F_Kitostechninio4Apskaitosveikla1</vt:lpstr>
      <vt:lpstr>'Forma 4'!VAS073_F_Kitostechninio4Kitareguliuoja1</vt:lpstr>
      <vt:lpstr>VAS073_F_Kitostechninio4Kitareguliuoja1</vt:lpstr>
      <vt:lpstr>'Forma 4'!VAS073_F_Kitumokesciusa11IS</vt:lpstr>
      <vt:lpstr>VAS073_F_Kitumokesciusa11IS</vt:lpstr>
      <vt:lpstr>'Forma 4'!VAS073_F_Kitumokesciusa131GeriamojoVandens</vt:lpstr>
      <vt:lpstr>VAS073_F_Kitumokesciusa131GeriamojoVandens</vt:lpstr>
      <vt:lpstr>'Forma 4'!VAS073_F_Kitumokesciusa132GeriamojoVandens</vt:lpstr>
      <vt:lpstr>VAS073_F_Kitumokesciusa132GeriamojoVandens</vt:lpstr>
      <vt:lpstr>'Forma 4'!VAS073_F_Kitumokesciusa133GeriamojoVandens</vt:lpstr>
      <vt:lpstr>VAS073_F_Kitumokesciusa133GeriamojoVandens</vt:lpstr>
      <vt:lpstr>'Forma 4'!VAS073_F_Kitumokesciusa13IsViso</vt:lpstr>
      <vt:lpstr>VAS073_F_Kitumokesciusa13IsViso</vt:lpstr>
      <vt:lpstr>'Forma 4'!VAS073_F_Kitumokesciusa141NuotekuSurinkimas</vt:lpstr>
      <vt:lpstr>VAS073_F_Kitumokesciusa141NuotekuSurinkimas</vt:lpstr>
      <vt:lpstr>'Forma 4'!VAS073_F_Kitumokesciusa142NuotekuValymas</vt:lpstr>
      <vt:lpstr>VAS073_F_Kitumokesciusa142NuotekuValymas</vt:lpstr>
      <vt:lpstr>'Forma 4'!VAS073_F_Kitumokesciusa143NuotekuDumblo</vt:lpstr>
      <vt:lpstr>VAS073_F_Kitumokesciusa143NuotekuDumblo</vt:lpstr>
      <vt:lpstr>'Forma 4'!VAS073_F_Kitumokesciusa14IsViso</vt:lpstr>
      <vt:lpstr>VAS073_F_Kitumokesciusa14IsViso</vt:lpstr>
      <vt:lpstr>'Forma 4'!VAS073_F_Kitumokesciusa15PavirsiniuNuoteku</vt:lpstr>
      <vt:lpstr>VAS073_F_Kitumokesciusa15PavirsiniuNuoteku</vt:lpstr>
      <vt:lpstr>'Forma 4'!VAS073_F_Kitumokesciusa16KitosReguliuojamosios</vt:lpstr>
      <vt:lpstr>VAS073_F_Kitumokesciusa16KitosReguliuojamosios</vt:lpstr>
      <vt:lpstr>'Forma 4'!VAS073_F_Kitumokesciusa17KitosVeiklos</vt:lpstr>
      <vt:lpstr>VAS073_F_Kitumokesciusa17KitosVeiklos</vt:lpstr>
      <vt:lpstr>'Forma 4'!VAS073_F_Kitumokesciusa1Apskaitosveikla1</vt:lpstr>
      <vt:lpstr>VAS073_F_Kitumokesciusa1Apskaitosveikla1</vt:lpstr>
      <vt:lpstr>'Forma 4'!VAS073_F_Kitumokesciusa1Kitareguliuoja1</vt:lpstr>
      <vt:lpstr>VAS073_F_Kitumokesciusa1Kitareguliuoja1</vt:lpstr>
      <vt:lpstr>'Forma 4'!VAS073_F_Kitumokesciusa21IS</vt:lpstr>
      <vt:lpstr>VAS073_F_Kitumokesciusa21IS</vt:lpstr>
      <vt:lpstr>'Forma 4'!VAS073_F_Kitumokesciusa231GeriamojoVandens</vt:lpstr>
      <vt:lpstr>VAS073_F_Kitumokesciusa231GeriamojoVandens</vt:lpstr>
      <vt:lpstr>'Forma 4'!VAS073_F_Kitumokesciusa232GeriamojoVandens</vt:lpstr>
      <vt:lpstr>VAS073_F_Kitumokesciusa232GeriamojoVandens</vt:lpstr>
      <vt:lpstr>'Forma 4'!VAS073_F_Kitumokesciusa233GeriamojoVandens</vt:lpstr>
      <vt:lpstr>VAS073_F_Kitumokesciusa233GeriamojoVandens</vt:lpstr>
      <vt:lpstr>'Forma 4'!VAS073_F_Kitumokesciusa23IsViso</vt:lpstr>
      <vt:lpstr>VAS073_F_Kitumokesciusa23IsViso</vt:lpstr>
      <vt:lpstr>'Forma 4'!VAS073_F_Kitumokesciusa241NuotekuSurinkimas</vt:lpstr>
      <vt:lpstr>VAS073_F_Kitumokesciusa241NuotekuSurinkimas</vt:lpstr>
      <vt:lpstr>'Forma 4'!VAS073_F_Kitumokesciusa242NuotekuValymas</vt:lpstr>
      <vt:lpstr>VAS073_F_Kitumokesciusa242NuotekuValymas</vt:lpstr>
      <vt:lpstr>'Forma 4'!VAS073_F_Kitumokesciusa243NuotekuDumblo</vt:lpstr>
      <vt:lpstr>VAS073_F_Kitumokesciusa243NuotekuDumblo</vt:lpstr>
      <vt:lpstr>'Forma 4'!VAS073_F_Kitumokesciusa24IsViso</vt:lpstr>
      <vt:lpstr>VAS073_F_Kitumokesciusa24IsViso</vt:lpstr>
      <vt:lpstr>'Forma 4'!VAS073_F_Kitumokesciusa25PavirsiniuNuoteku</vt:lpstr>
      <vt:lpstr>VAS073_F_Kitumokesciusa25PavirsiniuNuoteku</vt:lpstr>
      <vt:lpstr>'Forma 4'!VAS073_F_Kitumokesciusa26KitosReguliuojamosios</vt:lpstr>
      <vt:lpstr>VAS073_F_Kitumokesciusa26KitosReguliuojamosios</vt:lpstr>
      <vt:lpstr>'Forma 4'!VAS073_F_Kitumokesciusa27KitosVeiklos</vt:lpstr>
      <vt:lpstr>VAS073_F_Kitumokesciusa27KitosVeiklos</vt:lpstr>
      <vt:lpstr>'Forma 4'!VAS073_F_Kitumokesciusa2Apskaitosveikla1</vt:lpstr>
      <vt:lpstr>VAS073_F_Kitumokesciusa2Apskaitosveikla1</vt:lpstr>
      <vt:lpstr>'Forma 4'!VAS073_F_Kitumokesciusa2Kitareguliuoja1</vt:lpstr>
      <vt:lpstr>VAS073_F_Kitumokesciusa2Kitareguliuoja1</vt:lpstr>
      <vt:lpstr>'Forma 4'!VAS073_F_Kitumokesciusa31IS</vt:lpstr>
      <vt:lpstr>VAS073_F_Kitumokesciusa31IS</vt:lpstr>
      <vt:lpstr>'Forma 4'!VAS073_F_Kitumokesciusa331GeriamojoVandens</vt:lpstr>
      <vt:lpstr>VAS073_F_Kitumokesciusa331GeriamojoVandens</vt:lpstr>
      <vt:lpstr>'Forma 4'!VAS073_F_Kitumokesciusa332GeriamojoVandens</vt:lpstr>
      <vt:lpstr>VAS073_F_Kitumokesciusa332GeriamojoVandens</vt:lpstr>
      <vt:lpstr>'Forma 4'!VAS073_F_Kitumokesciusa333GeriamojoVandens</vt:lpstr>
      <vt:lpstr>VAS073_F_Kitumokesciusa333GeriamojoVandens</vt:lpstr>
      <vt:lpstr>'Forma 4'!VAS073_F_Kitumokesciusa33IsViso</vt:lpstr>
      <vt:lpstr>VAS073_F_Kitumokesciusa33IsViso</vt:lpstr>
      <vt:lpstr>'Forma 4'!VAS073_F_Kitumokesciusa341NuotekuSurinkimas</vt:lpstr>
      <vt:lpstr>VAS073_F_Kitumokesciusa341NuotekuSurinkimas</vt:lpstr>
      <vt:lpstr>'Forma 4'!VAS073_F_Kitumokesciusa342NuotekuValymas</vt:lpstr>
      <vt:lpstr>VAS073_F_Kitumokesciusa342NuotekuValymas</vt:lpstr>
      <vt:lpstr>'Forma 4'!VAS073_F_Kitumokesciusa343NuotekuDumblo</vt:lpstr>
      <vt:lpstr>VAS073_F_Kitumokesciusa343NuotekuDumblo</vt:lpstr>
      <vt:lpstr>'Forma 4'!VAS073_F_Kitumokesciusa34IsViso</vt:lpstr>
      <vt:lpstr>VAS073_F_Kitumokesciusa34IsViso</vt:lpstr>
      <vt:lpstr>'Forma 4'!VAS073_F_Kitumokesciusa35PavirsiniuNuoteku</vt:lpstr>
      <vt:lpstr>VAS073_F_Kitumokesciusa35PavirsiniuNuoteku</vt:lpstr>
      <vt:lpstr>'Forma 4'!VAS073_F_Kitumokesciusa36KitosReguliuojamosios</vt:lpstr>
      <vt:lpstr>VAS073_F_Kitumokesciusa36KitosReguliuojamosios</vt:lpstr>
      <vt:lpstr>'Forma 4'!VAS073_F_Kitumokesciusa37KitosVeiklos</vt:lpstr>
      <vt:lpstr>VAS073_F_Kitumokesciusa37KitosVeiklos</vt:lpstr>
      <vt:lpstr>'Forma 4'!VAS073_F_Kitumokesciusa3Apskaitosveikla1</vt:lpstr>
      <vt:lpstr>VAS073_F_Kitumokesciusa3Apskaitosveikla1</vt:lpstr>
      <vt:lpstr>'Forma 4'!VAS073_F_Kitumokesciusa3Kitareguliuoja1</vt:lpstr>
      <vt:lpstr>VAS073_F_Kitumokesciusa3Kitareguliuoja1</vt:lpstr>
      <vt:lpstr>'Forma 4'!VAS073_F_Kitumokesciusa41IS</vt:lpstr>
      <vt:lpstr>VAS073_F_Kitumokesciusa41IS</vt:lpstr>
      <vt:lpstr>'Forma 4'!VAS073_F_Kitumokesciusa431GeriamojoVandens</vt:lpstr>
      <vt:lpstr>VAS073_F_Kitumokesciusa431GeriamojoVandens</vt:lpstr>
      <vt:lpstr>'Forma 4'!VAS073_F_Kitumokesciusa432GeriamojoVandens</vt:lpstr>
      <vt:lpstr>VAS073_F_Kitumokesciusa432GeriamojoVandens</vt:lpstr>
      <vt:lpstr>'Forma 4'!VAS073_F_Kitumokesciusa433GeriamojoVandens</vt:lpstr>
      <vt:lpstr>VAS073_F_Kitumokesciusa433GeriamojoVandens</vt:lpstr>
      <vt:lpstr>'Forma 4'!VAS073_F_Kitumokesciusa43IsViso</vt:lpstr>
      <vt:lpstr>VAS073_F_Kitumokesciusa43IsViso</vt:lpstr>
      <vt:lpstr>'Forma 4'!VAS073_F_Kitumokesciusa441NuotekuSurinkimas</vt:lpstr>
      <vt:lpstr>VAS073_F_Kitumokesciusa441NuotekuSurinkimas</vt:lpstr>
      <vt:lpstr>'Forma 4'!VAS073_F_Kitumokesciusa442NuotekuValymas</vt:lpstr>
      <vt:lpstr>VAS073_F_Kitumokesciusa442NuotekuValymas</vt:lpstr>
      <vt:lpstr>'Forma 4'!VAS073_F_Kitumokesciusa443NuotekuDumblo</vt:lpstr>
      <vt:lpstr>VAS073_F_Kitumokesciusa443NuotekuDumblo</vt:lpstr>
      <vt:lpstr>'Forma 4'!VAS073_F_Kitumokesciusa44IsViso</vt:lpstr>
      <vt:lpstr>VAS073_F_Kitumokesciusa44IsViso</vt:lpstr>
      <vt:lpstr>'Forma 4'!VAS073_F_Kitumokesciusa45PavirsiniuNuoteku</vt:lpstr>
      <vt:lpstr>VAS073_F_Kitumokesciusa45PavirsiniuNuoteku</vt:lpstr>
      <vt:lpstr>'Forma 4'!VAS073_F_Kitumokesciusa46KitosReguliuojamosios</vt:lpstr>
      <vt:lpstr>VAS073_F_Kitumokesciusa46KitosReguliuojamosios</vt:lpstr>
      <vt:lpstr>'Forma 4'!VAS073_F_Kitumokesciusa47KitosVeiklos</vt:lpstr>
      <vt:lpstr>VAS073_F_Kitumokesciusa47KitosVeiklos</vt:lpstr>
      <vt:lpstr>'Forma 4'!VAS073_F_Kitumokesciusa4Apskaitosveikla1</vt:lpstr>
      <vt:lpstr>VAS073_F_Kitumokesciusa4Apskaitosveikla1</vt:lpstr>
      <vt:lpstr>'Forma 4'!VAS073_F_Kitumokesciusa4Kitareguliuoja1</vt:lpstr>
      <vt:lpstr>VAS073_F_Kitumokesciusa4Kitareguliuoja1</vt:lpstr>
      <vt:lpstr>'Forma 4'!VAS073_F_Kitupaslaugupi11IS</vt:lpstr>
      <vt:lpstr>VAS073_F_Kitupaslaugupi11IS</vt:lpstr>
      <vt:lpstr>'Forma 4'!VAS073_F_Kitupaslaugupi131GeriamojoVandens</vt:lpstr>
      <vt:lpstr>VAS073_F_Kitupaslaugupi131GeriamojoVandens</vt:lpstr>
      <vt:lpstr>'Forma 4'!VAS073_F_Kitupaslaugupi132GeriamojoVandens</vt:lpstr>
      <vt:lpstr>VAS073_F_Kitupaslaugupi132GeriamojoVandens</vt:lpstr>
      <vt:lpstr>'Forma 4'!VAS073_F_Kitupaslaugupi133GeriamojoVandens</vt:lpstr>
      <vt:lpstr>VAS073_F_Kitupaslaugupi133GeriamojoVandens</vt:lpstr>
      <vt:lpstr>'Forma 4'!VAS073_F_Kitupaslaugupi13IsViso</vt:lpstr>
      <vt:lpstr>VAS073_F_Kitupaslaugupi13IsViso</vt:lpstr>
      <vt:lpstr>'Forma 4'!VAS073_F_Kitupaslaugupi141NuotekuSurinkimas</vt:lpstr>
      <vt:lpstr>VAS073_F_Kitupaslaugupi141NuotekuSurinkimas</vt:lpstr>
      <vt:lpstr>'Forma 4'!VAS073_F_Kitupaslaugupi142NuotekuValymas</vt:lpstr>
      <vt:lpstr>VAS073_F_Kitupaslaugupi142NuotekuValymas</vt:lpstr>
      <vt:lpstr>'Forma 4'!VAS073_F_Kitupaslaugupi143NuotekuDumblo</vt:lpstr>
      <vt:lpstr>VAS073_F_Kitupaslaugupi143NuotekuDumblo</vt:lpstr>
      <vt:lpstr>'Forma 4'!VAS073_F_Kitupaslaugupi14IsViso</vt:lpstr>
      <vt:lpstr>VAS073_F_Kitupaslaugupi14IsViso</vt:lpstr>
      <vt:lpstr>'Forma 4'!VAS073_F_Kitupaslaugupi15PavirsiniuNuoteku</vt:lpstr>
      <vt:lpstr>VAS073_F_Kitupaslaugupi15PavirsiniuNuoteku</vt:lpstr>
      <vt:lpstr>'Forma 4'!VAS073_F_Kitupaslaugupi16KitosReguliuojamosios</vt:lpstr>
      <vt:lpstr>VAS073_F_Kitupaslaugupi16KitosReguliuojamosios</vt:lpstr>
      <vt:lpstr>'Forma 4'!VAS073_F_Kitupaslaugupi17KitosVeiklos</vt:lpstr>
      <vt:lpstr>VAS073_F_Kitupaslaugupi17KitosVeiklos</vt:lpstr>
      <vt:lpstr>'Forma 4'!VAS073_F_Kitupaslaugupi1Apskaitosveikla1</vt:lpstr>
      <vt:lpstr>VAS073_F_Kitupaslaugupi1Apskaitosveikla1</vt:lpstr>
      <vt:lpstr>'Forma 4'!VAS073_F_Kitupaslaugupi1Kitareguliuoja1</vt:lpstr>
      <vt:lpstr>VAS073_F_Kitupaslaugupi1Kitareguliuoja1</vt:lpstr>
      <vt:lpstr>'Forma 4'!VAS073_F_Kitupaslaugupi21IS</vt:lpstr>
      <vt:lpstr>VAS073_F_Kitupaslaugupi21IS</vt:lpstr>
      <vt:lpstr>'Forma 4'!VAS073_F_Kitupaslaugupi231GeriamojoVandens</vt:lpstr>
      <vt:lpstr>VAS073_F_Kitupaslaugupi231GeriamojoVandens</vt:lpstr>
      <vt:lpstr>'Forma 4'!VAS073_F_Kitupaslaugupi232GeriamojoVandens</vt:lpstr>
      <vt:lpstr>VAS073_F_Kitupaslaugupi232GeriamojoVandens</vt:lpstr>
      <vt:lpstr>'Forma 4'!VAS073_F_Kitupaslaugupi233GeriamojoVandens</vt:lpstr>
      <vt:lpstr>VAS073_F_Kitupaslaugupi233GeriamojoVandens</vt:lpstr>
      <vt:lpstr>'Forma 4'!VAS073_F_Kitupaslaugupi23IsViso</vt:lpstr>
      <vt:lpstr>VAS073_F_Kitupaslaugupi23IsViso</vt:lpstr>
      <vt:lpstr>'Forma 4'!VAS073_F_Kitupaslaugupi241NuotekuSurinkimas</vt:lpstr>
      <vt:lpstr>VAS073_F_Kitupaslaugupi241NuotekuSurinkimas</vt:lpstr>
      <vt:lpstr>'Forma 4'!VAS073_F_Kitupaslaugupi242NuotekuValymas</vt:lpstr>
      <vt:lpstr>VAS073_F_Kitupaslaugupi242NuotekuValymas</vt:lpstr>
      <vt:lpstr>'Forma 4'!VAS073_F_Kitupaslaugupi243NuotekuDumblo</vt:lpstr>
      <vt:lpstr>VAS073_F_Kitupaslaugupi243NuotekuDumblo</vt:lpstr>
      <vt:lpstr>'Forma 4'!VAS073_F_Kitupaslaugupi24IsViso</vt:lpstr>
      <vt:lpstr>VAS073_F_Kitupaslaugupi24IsViso</vt:lpstr>
      <vt:lpstr>'Forma 4'!VAS073_F_Kitupaslaugupi25PavirsiniuNuoteku</vt:lpstr>
      <vt:lpstr>VAS073_F_Kitupaslaugupi25PavirsiniuNuoteku</vt:lpstr>
      <vt:lpstr>'Forma 4'!VAS073_F_Kitupaslaugupi26KitosReguliuojamosios</vt:lpstr>
      <vt:lpstr>VAS073_F_Kitupaslaugupi26KitosReguliuojamosios</vt:lpstr>
      <vt:lpstr>'Forma 4'!VAS073_F_Kitupaslaugupi27KitosVeiklos</vt:lpstr>
      <vt:lpstr>VAS073_F_Kitupaslaugupi27KitosVeiklos</vt:lpstr>
      <vt:lpstr>'Forma 4'!VAS073_F_Kitupaslaugupi2Apskaitosveikla1</vt:lpstr>
      <vt:lpstr>VAS073_F_Kitupaslaugupi2Apskaitosveikla1</vt:lpstr>
      <vt:lpstr>'Forma 4'!VAS073_F_Kitupaslaugupi2Kitareguliuoja1</vt:lpstr>
      <vt:lpstr>VAS073_F_Kitupaslaugupi2Kitareguliuoja1</vt:lpstr>
      <vt:lpstr>'Forma 4'!VAS073_F_Kitupaslaugupi31IS</vt:lpstr>
      <vt:lpstr>VAS073_F_Kitupaslaugupi31IS</vt:lpstr>
      <vt:lpstr>'Forma 4'!VAS073_F_Kitupaslaugupi331GeriamojoVandens</vt:lpstr>
      <vt:lpstr>VAS073_F_Kitupaslaugupi331GeriamojoVandens</vt:lpstr>
      <vt:lpstr>'Forma 4'!VAS073_F_Kitupaslaugupi332GeriamojoVandens</vt:lpstr>
      <vt:lpstr>VAS073_F_Kitupaslaugupi332GeriamojoVandens</vt:lpstr>
      <vt:lpstr>'Forma 4'!VAS073_F_Kitupaslaugupi333GeriamojoVandens</vt:lpstr>
      <vt:lpstr>VAS073_F_Kitupaslaugupi333GeriamojoVandens</vt:lpstr>
      <vt:lpstr>'Forma 4'!VAS073_F_Kitupaslaugupi33IsViso</vt:lpstr>
      <vt:lpstr>VAS073_F_Kitupaslaugupi33IsViso</vt:lpstr>
      <vt:lpstr>'Forma 4'!VAS073_F_Kitupaslaugupi341NuotekuSurinkimas</vt:lpstr>
      <vt:lpstr>VAS073_F_Kitupaslaugupi341NuotekuSurinkimas</vt:lpstr>
      <vt:lpstr>'Forma 4'!VAS073_F_Kitupaslaugupi342NuotekuValymas</vt:lpstr>
      <vt:lpstr>VAS073_F_Kitupaslaugupi342NuotekuValymas</vt:lpstr>
      <vt:lpstr>'Forma 4'!VAS073_F_Kitupaslaugupi343NuotekuDumblo</vt:lpstr>
      <vt:lpstr>VAS073_F_Kitupaslaugupi343NuotekuDumblo</vt:lpstr>
      <vt:lpstr>'Forma 4'!VAS073_F_Kitupaslaugupi34IsViso</vt:lpstr>
      <vt:lpstr>VAS073_F_Kitupaslaugupi34IsViso</vt:lpstr>
      <vt:lpstr>'Forma 4'!VAS073_F_Kitupaslaugupi35PavirsiniuNuoteku</vt:lpstr>
      <vt:lpstr>VAS073_F_Kitupaslaugupi35PavirsiniuNuoteku</vt:lpstr>
      <vt:lpstr>'Forma 4'!VAS073_F_Kitupaslaugupi36KitosReguliuojamosios</vt:lpstr>
      <vt:lpstr>VAS073_F_Kitupaslaugupi36KitosReguliuojamosios</vt:lpstr>
      <vt:lpstr>'Forma 4'!VAS073_F_Kitupaslaugupi37KitosVeiklos</vt:lpstr>
      <vt:lpstr>VAS073_F_Kitupaslaugupi37KitosVeiklos</vt:lpstr>
      <vt:lpstr>'Forma 4'!VAS073_F_Kitupaslaugupi3Apskaitosveikla1</vt:lpstr>
      <vt:lpstr>VAS073_F_Kitupaslaugupi3Apskaitosveikla1</vt:lpstr>
      <vt:lpstr>'Forma 4'!VAS073_F_Kitupaslaugupi3Kitareguliuoja1</vt:lpstr>
      <vt:lpstr>VAS073_F_Kitupaslaugupi3Kitareguliuoja1</vt:lpstr>
      <vt:lpstr>'Forma 4'!VAS073_F_Konsultaciniup11IS</vt:lpstr>
      <vt:lpstr>VAS073_F_Konsultaciniup11IS</vt:lpstr>
      <vt:lpstr>'Forma 4'!VAS073_F_Konsultaciniup131GeriamojoVandens</vt:lpstr>
      <vt:lpstr>VAS073_F_Konsultaciniup131GeriamojoVandens</vt:lpstr>
      <vt:lpstr>'Forma 4'!VAS073_F_Konsultaciniup132GeriamojoVandens</vt:lpstr>
      <vt:lpstr>VAS073_F_Konsultaciniup132GeriamojoVandens</vt:lpstr>
      <vt:lpstr>'Forma 4'!VAS073_F_Konsultaciniup133GeriamojoVandens</vt:lpstr>
      <vt:lpstr>VAS073_F_Konsultaciniup133GeriamojoVandens</vt:lpstr>
      <vt:lpstr>'Forma 4'!VAS073_F_Konsultaciniup13IsViso</vt:lpstr>
      <vt:lpstr>VAS073_F_Konsultaciniup13IsViso</vt:lpstr>
      <vt:lpstr>'Forma 4'!VAS073_F_Konsultaciniup141NuotekuSurinkimas</vt:lpstr>
      <vt:lpstr>VAS073_F_Konsultaciniup141NuotekuSurinkimas</vt:lpstr>
      <vt:lpstr>'Forma 4'!VAS073_F_Konsultaciniup142NuotekuValymas</vt:lpstr>
      <vt:lpstr>VAS073_F_Konsultaciniup142NuotekuValymas</vt:lpstr>
      <vt:lpstr>'Forma 4'!VAS073_F_Konsultaciniup143NuotekuDumblo</vt:lpstr>
      <vt:lpstr>VAS073_F_Konsultaciniup143NuotekuDumblo</vt:lpstr>
      <vt:lpstr>'Forma 4'!VAS073_F_Konsultaciniup14IsViso</vt:lpstr>
      <vt:lpstr>VAS073_F_Konsultaciniup14IsViso</vt:lpstr>
      <vt:lpstr>'Forma 4'!VAS073_F_Konsultaciniup15PavirsiniuNuoteku</vt:lpstr>
      <vt:lpstr>VAS073_F_Konsultaciniup15PavirsiniuNuoteku</vt:lpstr>
      <vt:lpstr>'Forma 4'!VAS073_F_Konsultaciniup16KitosReguliuojamosios</vt:lpstr>
      <vt:lpstr>VAS073_F_Konsultaciniup16KitosReguliuojamosios</vt:lpstr>
      <vt:lpstr>'Forma 4'!VAS073_F_Konsultaciniup17KitosVeiklos</vt:lpstr>
      <vt:lpstr>VAS073_F_Konsultaciniup17KitosVeiklos</vt:lpstr>
      <vt:lpstr>'Forma 4'!VAS073_F_Konsultaciniup1Apskaitosveikla1</vt:lpstr>
      <vt:lpstr>VAS073_F_Konsultaciniup1Apskaitosveikla1</vt:lpstr>
      <vt:lpstr>'Forma 4'!VAS073_F_Konsultaciniup1Kitareguliuoja1</vt:lpstr>
      <vt:lpstr>VAS073_F_Konsultaciniup1Kitareguliuoja1</vt:lpstr>
      <vt:lpstr>'Forma 4'!VAS073_F_Konsultaciniup21IS</vt:lpstr>
      <vt:lpstr>VAS073_F_Konsultaciniup21IS</vt:lpstr>
      <vt:lpstr>'Forma 4'!VAS073_F_Konsultaciniup231GeriamojoVandens</vt:lpstr>
      <vt:lpstr>VAS073_F_Konsultaciniup231GeriamojoVandens</vt:lpstr>
      <vt:lpstr>'Forma 4'!VAS073_F_Konsultaciniup232GeriamojoVandens</vt:lpstr>
      <vt:lpstr>VAS073_F_Konsultaciniup232GeriamojoVandens</vt:lpstr>
      <vt:lpstr>'Forma 4'!VAS073_F_Konsultaciniup233GeriamojoVandens</vt:lpstr>
      <vt:lpstr>VAS073_F_Konsultaciniup233GeriamojoVandens</vt:lpstr>
      <vt:lpstr>'Forma 4'!VAS073_F_Konsultaciniup23IsViso</vt:lpstr>
      <vt:lpstr>VAS073_F_Konsultaciniup23IsViso</vt:lpstr>
      <vt:lpstr>'Forma 4'!VAS073_F_Konsultaciniup241NuotekuSurinkimas</vt:lpstr>
      <vt:lpstr>VAS073_F_Konsultaciniup241NuotekuSurinkimas</vt:lpstr>
      <vt:lpstr>'Forma 4'!VAS073_F_Konsultaciniup242NuotekuValymas</vt:lpstr>
      <vt:lpstr>VAS073_F_Konsultaciniup242NuotekuValymas</vt:lpstr>
      <vt:lpstr>'Forma 4'!VAS073_F_Konsultaciniup243NuotekuDumblo</vt:lpstr>
      <vt:lpstr>VAS073_F_Konsultaciniup243NuotekuDumblo</vt:lpstr>
      <vt:lpstr>'Forma 4'!VAS073_F_Konsultaciniup24IsViso</vt:lpstr>
      <vt:lpstr>VAS073_F_Konsultaciniup24IsViso</vt:lpstr>
      <vt:lpstr>'Forma 4'!VAS073_F_Konsultaciniup25PavirsiniuNuoteku</vt:lpstr>
      <vt:lpstr>VAS073_F_Konsultaciniup25PavirsiniuNuoteku</vt:lpstr>
      <vt:lpstr>'Forma 4'!VAS073_F_Konsultaciniup26KitosReguliuojamosios</vt:lpstr>
      <vt:lpstr>VAS073_F_Konsultaciniup26KitosReguliuojamosios</vt:lpstr>
      <vt:lpstr>'Forma 4'!VAS073_F_Konsultaciniup27KitosVeiklos</vt:lpstr>
      <vt:lpstr>VAS073_F_Konsultaciniup27KitosVeiklos</vt:lpstr>
      <vt:lpstr>'Forma 4'!VAS073_F_Konsultaciniup2Apskaitosveikla1</vt:lpstr>
      <vt:lpstr>VAS073_F_Konsultaciniup2Apskaitosveikla1</vt:lpstr>
      <vt:lpstr>'Forma 4'!VAS073_F_Konsultaciniup2Kitareguliuoja1</vt:lpstr>
      <vt:lpstr>VAS073_F_Konsultaciniup2Kitareguliuoja1</vt:lpstr>
      <vt:lpstr>'Forma 4'!VAS073_F_Konsultaciniup31IS</vt:lpstr>
      <vt:lpstr>VAS073_F_Konsultaciniup31IS</vt:lpstr>
      <vt:lpstr>'Forma 4'!VAS073_F_Konsultaciniup331GeriamojoVandens</vt:lpstr>
      <vt:lpstr>VAS073_F_Konsultaciniup331GeriamojoVandens</vt:lpstr>
      <vt:lpstr>'Forma 4'!VAS073_F_Konsultaciniup332GeriamojoVandens</vt:lpstr>
      <vt:lpstr>VAS073_F_Konsultaciniup332GeriamojoVandens</vt:lpstr>
      <vt:lpstr>'Forma 4'!VAS073_F_Konsultaciniup333GeriamojoVandens</vt:lpstr>
      <vt:lpstr>VAS073_F_Konsultaciniup333GeriamojoVandens</vt:lpstr>
      <vt:lpstr>'Forma 4'!VAS073_F_Konsultaciniup33IsViso</vt:lpstr>
      <vt:lpstr>VAS073_F_Konsultaciniup33IsViso</vt:lpstr>
      <vt:lpstr>'Forma 4'!VAS073_F_Konsultaciniup341NuotekuSurinkimas</vt:lpstr>
      <vt:lpstr>VAS073_F_Konsultaciniup341NuotekuSurinkimas</vt:lpstr>
      <vt:lpstr>'Forma 4'!VAS073_F_Konsultaciniup342NuotekuValymas</vt:lpstr>
      <vt:lpstr>VAS073_F_Konsultaciniup342NuotekuValymas</vt:lpstr>
      <vt:lpstr>'Forma 4'!VAS073_F_Konsultaciniup343NuotekuDumblo</vt:lpstr>
      <vt:lpstr>VAS073_F_Konsultaciniup343NuotekuDumblo</vt:lpstr>
      <vt:lpstr>'Forma 4'!VAS073_F_Konsultaciniup34IsViso</vt:lpstr>
      <vt:lpstr>VAS073_F_Konsultaciniup34IsViso</vt:lpstr>
      <vt:lpstr>'Forma 4'!VAS073_F_Konsultaciniup35PavirsiniuNuoteku</vt:lpstr>
      <vt:lpstr>VAS073_F_Konsultaciniup35PavirsiniuNuoteku</vt:lpstr>
      <vt:lpstr>'Forma 4'!VAS073_F_Konsultaciniup36KitosReguliuojamosios</vt:lpstr>
      <vt:lpstr>VAS073_F_Konsultaciniup36KitosReguliuojamosios</vt:lpstr>
      <vt:lpstr>'Forma 4'!VAS073_F_Konsultaciniup37KitosVeiklos</vt:lpstr>
      <vt:lpstr>VAS073_F_Konsultaciniup37KitosVeiklos</vt:lpstr>
      <vt:lpstr>'Forma 4'!VAS073_F_Konsultaciniup3Apskaitosveikla1</vt:lpstr>
      <vt:lpstr>VAS073_F_Konsultaciniup3Apskaitosveikla1</vt:lpstr>
      <vt:lpstr>'Forma 4'!VAS073_F_Konsultaciniup3Kitareguliuoja1</vt:lpstr>
      <vt:lpstr>VAS073_F_Konsultaciniup3Kitareguliuoja1</vt:lpstr>
      <vt:lpstr>'Forma 4'!VAS073_F_Konsultaciniup41IS</vt:lpstr>
      <vt:lpstr>VAS073_F_Konsultaciniup41IS</vt:lpstr>
      <vt:lpstr>'Forma 4'!VAS073_F_Konsultaciniup431GeriamojoVandens</vt:lpstr>
      <vt:lpstr>VAS073_F_Konsultaciniup431GeriamojoVandens</vt:lpstr>
      <vt:lpstr>'Forma 4'!VAS073_F_Konsultaciniup432GeriamojoVandens</vt:lpstr>
      <vt:lpstr>VAS073_F_Konsultaciniup432GeriamojoVandens</vt:lpstr>
      <vt:lpstr>'Forma 4'!VAS073_F_Konsultaciniup433GeriamojoVandens</vt:lpstr>
      <vt:lpstr>VAS073_F_Konsultaciniup433GeriamojoVandens</vt:lpstr>
      <vt:lpstr>'Forma 4'!VAS073_F_Konsultaciniup43IsViso</vt:lpstr>
      <vt:lpstr>VAS073_F_Konsultaciniup43IsViso</vt:lpstr>
      <vt:lpstr>'Forma 4'!VAS073_F_Konsultaciniup441NuotekuSurinkimas</vt:lpstr>
      <vt:lpstr>VAS073_F_Konsultaciniup441NuotekuSurinkimas</vt:lpstr>
      <vt:lpstr>'Forma 4'!VAS073_F_Konsultaciniup442NuotekuValymas</vt:lpstr>
      <vt:lpstr>VAS073_F_Konsultaciniup442NuotekuValymas</vt:lpstr>
      <vt:lpstr>'Forma 4'!VAS073_F_Konsultaciniup443NuotekuDumblo</vt:lpstr>
      <vt:lpstr>VAS073_F_Konsultaciniup443NuotekuDumblo</vt:lpstr>
      <vt:lpstr>'Forma 4'!VAS073_F_Konsultaciniup44IsViso</vt:lpstr>
      <vt:lpstr>VAS073_F_Konsultaciniup44IsViso</vt:lpstr>
      <vt:lpstr>'Forma 4'!VAS073_F_Konsultaciniup45PavirsiniuNuoteku</vt:lpstr>
      <vt:lpstr>VAS073_F_Konsultaciniup45PavirsiniuNuoteku</vt:lpstr>
      <vt:lpstr>'Forma 4'!VAS073_F_Konsultaciniup46KitosReguliuojamosios</vt:lpstr>
      <vt:lpstr>VAS073_F_Konsultaciniup46KitosReguliuojamosios</vt:lpstr>
      <vt:lpstr>'Forma 4'!VAS073_F_Konsultaciniup47KitosVeiklos</vt:lpstr>
      <vt:lpstr>VAS073_F_Konsultaciniup47KitosVeiklos</vt:lpstr>
      <vt:lpstr>'Forma 4'!VAS073_F_Konsultaciniup4Apskaitosveikla1</vt:lpstr>
      <vt:lpstr>VAS073_F_Konsultaciniup4Apskaitosveikla1</vt:lpstr>
      <vt:lpstr>'Forma 4'!VAS073_F_Konsultaciniup4Kitareguliuoja1</vt:lpstr>
      <vt:lpstr>VAS073_F_Konsultaciniup4Kitareguliuoja1</vt:lpstr>
      <vt:lpstr>'Forma 4'!VAS073_F_Kuraslengviesi11IS</vt:lpstr>
      <vt:lpstr>VAS073_F_Kuraslengviesi11IS</vt:lpstr>
      <vt:lpstr>'Forma 4'!VAS073_F_Kuraslengviesi131GeriamojoVandens</vt:lpstr>
      <vt:lpstr>VAS073_F_Kuraslengviesi131GeriamojoVandens</vt:lpstr>
      <vt:lpstr>'Forma 4'!VAS073_F_Kuraslengviesi132GeriamojoVandens</vt:lpstr>
      <vt:lpstr>VAS073_F_Kuraslengviesi132GeriamojoVandens</vt:lpstr>
      <vt:lpstr>'Forma 4'!VAS073_F_Kuraslengviesi133GeriamojoVandens</vt:lpstr>
      <vt:lpstr>VAS073_F_Kuraslengviesi133GeriamojoVandens</vt:lpstr>
      <vt:lpstr>'Forma 4'!VAS073_F_Kuraslengviesi13IsViso</vt:lpstr>
      <vt:lpstr>VAS073_F_Kuraslengviesi13IsViso</vt:lpstr>
      <vt:lpstr>'Forma 4'!VAS073_F_Kuraslengviesi141NuotekuSurinkimas</vt:lpstr>
      <vt:lpstr>VAS073_F_Kuraslengviesi141NuotekuSurinkimas</vt:lpstr>
      <vt:lpstr>'Forma 4'!VAS073_F_Kuraslengviesi142NuotekuValymas</vt:lpstr>
      <vt:lpstr>VAS073_F_Kuraslengviesi142NuotekuValymas</vt:lpstr>
      <vt:lpstr>'Forma 4'!VAS073_F_Kuraslengviesi143NuotekuDumblo</vt:lpstr>
      <vt:lpstr>VAS073_F_Kuraslengviesi143NuotekuDumblo</vt:lpstr>
      <vt:lpstr>'Forma 4'!VAS073_F_Kuraslengviesi14IsViso</vt:lpstr>
      <vt:lpstr>VAS073_F_Kuraslengviesi14IsViso</vt:lpstr>
      <vt:lpstr>'Forma 4'!VAS073_F_Kuraslengviesi15PavirsiniuNuoteku</vt:lpstr>
      <vt:lpstr>VAS073_F_Kuraslengviesi15PavirsiniuNuoteku</vt:lpstr>
      <vt:lpstr>'Forma 4'!VAS073_F_Kuraslengviesi16KitosReguliuojamosios</vt:lpstr>
      <vt:lpstr>VAS073_F_Kuraslengviesi16KitosReguliuojamosios</vt:lpstr>
      <vt:lpstr>'Forma 4'!VAS073_F_Kuraslengviesi17KitosVeiklos</vt:lpstr>
      <vt:lpstr>VAS073_F_Kuraslengviesi17KitosVeiklos</vt:lpstr>
      <vt:lpstr>'Forma 4'!VAS073_F_Kuraslengviesi1Apskaitosveikla1</vt:lpstr>
      <vt:lpstr>VAS073_F_Kuraslengviesi1Apskaitosveikla1</vt:lpstr>
      <vt:lpstr>'Forma 4'!VAS073_F_Kuraslengviesi1Kitareguliuoja1</vt:lpstr>
      <vt:lpstr>VAS073_F_Kuraslengviesi1Kitareguliuoja1</vt:lpstr>
      <vt:lpstr>'Forma 4'!VAS073_F_Kuraslengviesi21IS</vt:lpstr>
      <vt:lpstr>VAS073_F_Kuraslengviesi21IS</vt:lpstr>
      <vt:lpstr>'Forma 4'!VAS073_F_Kuraslengviesi231GeriamojoVandens</vt:lpstr>
      <vt:lpstr>VAS073_F_Kuraslengviesi231GeriamojoVandens</vt:lpstr>
      <vt:lpstr>'Forma 4'!VAS073_F_Kuraslengviesi232GeriamojoVandens</vt:lpstr>
      <vt:lpstr>VAS073_F_Kuraslengviesi232GeriamojoVandens</vt:lpstr>
      <vt:lpstr>'Forma 4'!VAS073_F_Kuraslengviesi233GeriamojoVandens</vt:lpstr>
      <vt:lpstr>VAS073_F_Kuraslengviesi233GeriamojoVandens</vt:lpstr>
      <vt:lpstr>'Forma 4'!VAS073_F_Kuraslengviesi23IsViso</vt:lpstr>
      <vt:lpstr>VAS073_F_Kuraslengviesi23IsViso</vt:lpstr>
      <vt:lpstr>'Forma 4'!VAS073_F_Kuraslengviesi241NuotekuSurinkimas</vt:lpstr>
      <vt:lpstr>VAS073_F_Kuraslengviesi241NuotekuSurinkimas</vt:lpstr>
      <vt:lpstr>'Forma 4'!VAS073_F_Kuraslengviesi242NuotekuValymas</vt:lpstr>
      <vt:lpstr>VAS073_F_Kuraslengviesi242NuotekuValymas</vt:lpstr>
      <vt:lpstr>'Forma 4'!VAS073_F_Kuraslengviesi243NuotekuDumblo</vt:lpstr>
      <vt:lpstr>VAS073_F_Kuraslengviesi243NuotekuDumblo</vt:lpstr>
      <vt:lpstr>'Forma 4'!VAS073_F_Kuraslengviesi24IsViso</vt:lpstr>
      <vt:lpstr>VAS073_F_Kuraslengviesi24IsViso</vt:lpstr>
      <vt:lpstr>'Forma 4'!VAS073_F_Kuraslengviesi25PavirsiniuNuoteku</vt:lpstr>
      <vt:lpstr>VAS073_F_Kuraslengviesi25PavirsiniuNuoteku</vt:lpstr>
      <vt:lpstr>'Forma 4'!VAS073_F_Kuraslengviesi26KitosReguliuojamosios</vt:lpstr>
      <vt:lpstr>VAS073_F_Kuraslengviesi26KitosReguliuojamosios</vt:lpstr>
      <vt:lpstr>'Forma 4'!VAS073_F_Kuraslengviesi27KitosVeiklos</vt:lpstr>
      <vt:lpstr>VAS073_F_Kuraslengviesi27KitosVeiklos</vt:lpstr>
      <vt:lpstr>'Forma 4'!VAS073_F_Kuraslengviesi2Apskaitosveikla1</vt:lpstr>
      <vt:lpstr>VAS073_F_Kuraslengviesi2Apskaitosveikla1</vt:lpstr>
      <vt:lpstr>'Forma 4'!VAS073_F_Kuraslengviesi2Kitareguliuoja1</vt:lpstr>
      <vt:lpstr>VAS073_F_Kuraslengviesi2Kitareguliuoja1</vt:lpstr>
      <vt:lpstr>'Forma 4'!VAS073_F_Kuraslengviesi31IS</vt:lpstr>
      <vt:lpstr>VAS073_F_Kuraslengviesi31IS</vt:lpstr>
      <vt:lpstr>'Forma 4'!VAS073_F_Kuraslengviesi331GeriamojoVandens</vt:lpstr>
      <vt:lpstr>VAS073_F_Kuraslengviesi331GeriamojoVandens</vt:lpstr>
      <vt:lpstr>'Forma 4'!VAS073_F_Kuraslengviesi332GeriamojoVandens</vt:lpstr>
      <vt:lpstr>VAS073_F_Kuraslengviesi332GeriamojoVandens</vt:lpstr>
      <vt:lpstr>'Forma 4'!VAS073_F_Kuraslengviesi333GeriamojoVandens</vt:lpstr>
      <vt:lpstr>VAS073_F_Kuraslengviesi333GeriamojoVandens</vt:lpstr>
      <vt:lpstr>'Forma 4'!VAS073_F_Kuraslengviesi33IsViso</vt:lpstr>
      <vt:lpstr>VAS073_F_Kuraslengviesi33IsViso</vt:lpstr>
      <vt:lpstr>'Forma 4'!VAS073_F_Kuraslengviesi341NuotekuSurinkimas</vt:lpstr>
      <vt:lpstr>VAS073_F_Kuraslengviesi341NuotekuSurinkimas</vt:lpstr>
      <vt:lpstr>'Forma 4'!VAS073_F_Kuraslengviesi342NuotekuValymas</vt:lpstr>
      <vt:lpstr>VAS073_F_Kuraslengviesi342NuotekuValymas</vt:lpstr>
      <vt:lpstr>'Forma 4'!VAS073_F_Kuraslengviesi343NuotekuDumblo</vt:lpstr>
      <vt:lpstr>VAS073_F_Kuraslengviesi343NuotekuDumblo</vt:lpstr>
      <vt:lpstr>'Forma 4'!VAS073_F_Kuraslengviesi34IsViso</vt:lpstr>
      <vt:lpstr>VAS073_F_Kuraslengviesi34IsViso</vt:lpstr>
      <vt:lpstr>'Forma 4'!VAS073_F_Kuraslengviesi35PavirsiniuNuoteku</vt:lpstr>
      <vt:lpstr>VAS073_F_Kuraslengviesi35PavirsiniuNuoteku</vt:lpstr>
      <vt:lpstr>'Forma 4'!VAS073_F_Kuraslengviesi36KitosReguliuojamosios</vt:lpstr>
      <vt:lpstr>VAS073_F_Kuraslengviesi36KitosReguliuojamosios</vt:lpstr>
      <vt:lpstr>'Forma 4'!VAS073_F_Kuraslengviesi37KitosVeiklos</vt:lpstr>
      <vt:lpstr>VAS073_F_Kuraslengviesi37KitosVeiklos</vt:lpstr>
      <vt:lpstr>'Forma 4'!VAS073_F_Kuraslengviesi3Apskaitosveikla1</vt:lpstr>
      <vt:lpstr>VAS073_F_Kuraslengviesi3Apskaitosveikla1</vt:lpstr>
      <vt:lpstr>'Forma 4'!VAS073_F_Kuraslengviesi3Kitareguliuoja1</vt:lpstr>
      <vt:lpstr>VAS073_F_Kuraslengviesi3Kitareguliuoja1</vt:lpstr>
      <vt:lpstr>'Forma 4'!VAS073_F_Kuraslengviesi41IS</vt:lpstr>
      <vt:lpstr>VAS073_F_Kuraslengviesi41IS</vt:lpstr>
      <vt:lpstr>'Forma 4'!VAS073_F_Kuraslengviesi431GeriamojoVandens</vt:lpstr>
      <vt:lpstr>VAS073_F_Kuraslengviesi431GeriamojoVandens</vt:lpstr>
      <vt:lpstr>'Forma 4'!VAS073_F_Kuraslengviesi432GeriamojoVandens</vt:lpstr>
      <vt:lpstr>VAS073_F_Kuraslengviesi432GeriamojoVandens</vt:lpstr>
      <vt:lpstr>'Forma 4'!VAS073_F_Kuraslengviesi433GeriamojoVandens</vt:lpstr>
      <vt:lpstr>VAS073_F_Kuraslengviesi433GeriamojoVandens</vt:lpstr>
      <vt:lpstr>'Forma 4'!VAS073_F_Kuraslengviesi43IsViso</vt:lpstr>
      <vt:lpstr>VAS073_F_Kuraslengviesi43IsViso</vt:lpstr>
      <vt:lpstr>'Forma 4'!VAS073_F_Kuraslengviesi441NuotekuSurinkimas</vt:lpstr>
      <vt:lpstr>VAS073_F_Kuraslengviesi441NuotekuSurinkimas</vt:lpstr>
      <vt:lpstr>'Forma 4'!VAS073_F_Kuraslengviesi442NuotekuValymas</vt:lpstr>
      <vt:lpstr>VAS073_F_Kuraslengviesi442NuotekuValymas</vt:lpstr>
      <vt:lpstr>'Forma 4'!VAS073_F_Kuraslengviesi443NuotekuDumblo</vt:lpstr>
      <vt:lpstr>VAS073_F_Kuraslengviesi443NuotekuDumblo</vt:lpstr>
      <vt:lpstr>'Forma 4'!VAS073_F_Kuraslengviesi44IsViso</vt:lpstr>
      <vt:lpstr>VAS073_F_Kuraslengviesi44IsViso</vt:lpstr>
      <vt:lpstr>'Forma 4'!VAS073_F_Kuraslengviesi45PavirsiniuNuoteku</vt:lpstr>
      <vt:lpstr>VAS073_F_Kuraslengviesi45PavirsiniuNuoteku</vt:lpstr>
      <vt:lpstr>'Forma 4'!VAS073_F_Kuraslengviesi46KitosReguliuojamosios</vt:lpstr>
      <vt:lpstr>VAS073_F_Kuraslengviesi46KitosReguliuojamosios</vt:lpstr>
      <vt:lpstr>'Forma 4'!VAS073_F_Kuraslengviesi47KitosVeiklos</vt:lpstr>
      <vt:lpstr>VAS073_F_Kuraslengviesi47KitosVeiklos</vt:lpstr>
      <vt:lpstr>'Forma 4'!VAS073_F_Kuraslengviesi4Apskaitosveikla1</vt:lpstr>
      <vt:lpstr>VAS073_F_Kuraslengviesi4Apskaitosveikla1</vt:lpstr>
      <vt:lpstr>'Forma 4'!VAS073_F_Kuraslengviesi4Kitareguliuoja1</vt:lpstr>
      <vt:lpstr>VAS073_F_Kuraslengviesi4Kitareguliuoja1</vt:lpstr>
      <vt:lpstr>'Forma 4'!VAS073_F_Kurasmasinomsi11IS</vt:lpstr>
      <vt:lpstr>VAS073_F_Kurasmasinomsi11IS</vt:lpstr>
      <vt:lpstr>'Forma 4'!VAS073_F_Kurasmasinomsi131GeriamojoVandens</vt:lpstr>
      <vt:lpstr>VAS073_F_Kurasmasinomsi131GeriamojoVandens</vt:lpstr>
      <vt:lpstr>'Forma 4'!VAS073_F_Kurasmasinomsi132GeriamojoVandens</vt:lpstr>
      <vt:lpstr>VAS073_F_Kurasmasinomsi132GeriamojoVandens</vt:lpstr>
      <vt:lpstr>'Forma 4'!VAS073_F_Kurasmasinomsi133GeriamojoVandens</vt:lpstr>
      <vt:lpstr>VAS073_F_Kurasmasinomsi133GeriamojoVandens</vt:lpstr>
      <vt:lpstr>'Forma 4'!VAS073_F_Kurasmasinomsi13IsViso</vt:lpstr>
      <vt:lpstr>VAS073_F_Kurasmasinomsi13IsViso</vt:lpstr>
      <vt:lpstr>'Forma 4'!VAS073_F_Kurasmasinomsi141NuotekuSurinkimas</vt:lpstr>
      <vt:lpstr>VAS073_F_Kurasmasinomsi141NuotekuSurinkimas</vt:lpstr>
      <vt:lpstr>'Forma 4'!VAS073_F_Kurasmasinomsi142NuotekuValymas</vt:lpstr>
      <vt:lpstr>VAS073_F_Kurasmasinomsi142NuotekuValymas</vt:lpstr>
      <vt:lpstr>'Forma 4'!VAS073_F_Kurasmasinomsi143NuotekuDumblo</vt:lpstr>
      <vt:lpstr>VAS073_F_Kurasmasinomsi143NuotekuDumblo</vt:lpstr>
      <vt:lpstr>'Forma 4'!VAS073_F_Kurasmasinomsi14IsViso</vt:lpstr>
      <vt:lpstr>VAS073_F_Kurasmasinomsi14IsViso</vt:lpstr>
      <vt:lpstr>'Forma 4'!VAS073_F_Kurasmasinomsi15PavirsiniuNuoteku</vt:lpstr>
      <vt:lpstr>VAS073_F_Kurasmasinomsi15PavirsiniuNuoteku</vt:lpstr>
      <vt:lpstr>'Forma 4'!VAS073_F_Kurasmasinomsi16KitosReguliuojamosios</vt:lpstr>
      <vt:lpstr>VAS073_F_Kurasmasinomsi16KitosReguliuojamosios</vt:lpstr>
      <vt:lpstr>'Forma 4'!VAS073_F_Kurasmasinomsi17KitosVeiklos</vt:lpstr>
      <vt:lpstr>VAS073_F_Kurasmasinomsi17KitosVeiklos</vt:lpstr>
      <vt:lpstr>'Forma 4'!VAS073_F_Kurasmasinomsi1Apskaitosveikla1</vt:lpstr>
      <vt:lpstr>VAS073_F_Kurasmasinomsi1Apskaitosveikla1</vt:lpstr>
      <vt:lpstr>'Forma 4'!VAS073_F_Kurasmasinomsi1Kitareguliuoja1</vt:lpstr>
      <vt:lpstr>VAS073_F_Kurasmasinomsi1Kitareguliuoja1</vt:lpstr>
      <vt:lpstr>'Forma 4'!VAS073_F_Kurasmasinomsi21IS</vt:lpstr>
      <vt:lpstr>VAS073_F_Kurasmasinomsi21IS</vt:lpstr>
      <vt:lpstr>'Forma 4'!VAS073_F_Kurasmasinomsi231GeriamojoVandens</vt:lpstr>
      <vt:lpstr>VAS073_F_Kurasmasinomsi231GeriamojoVandens</vt:lpstr>
      <vt:lpstr>'Forma 4'!VAS073_F_Kurasmasinomsi232GeriamojoVandens</vt:lpstr>
      <vt:lpstr>VAS073_F_Kurasmasinomsi232GeriamojoVandens</vt:lpstr>
      <vt:lpstr>'Forma 4'!VAS073_F_Kurasmasinomsi233GeriamojoVandens</vt:lpstr>
      <vt:lpstr>VAS073_F_Kurasmasinomsi233GeriamojoVandens</vt:lpstr>
      <vt:lpstr>'Forma 4'!VAS073_F_Kurasmasinomsi23IsViso</vt:lpstr>
      <vt:lpstr>VAS073_F_Kurasmasinomsi23IsViso</vt:lpstr>
      <vt:lpstr>'Forma 4'!VAS073_F_Kurasmasinomsi241NuotekuSurinkimas</vt:lpstr>
      <vt:lpstr>VAS073_F_Kurasmasinomsi241NuotekuSurinkimas</vt:lpstr>
      <vt:lpstr>'Forma 4'!VAS073_F_Kurasmasinomsi242NuotekuValymas</vt:lpstr>
      <vt:lpstr>VAS073_F_Kurasmasinomsi242NuotekuValymas</vt:lpstr>
      <vt:lpstr>'Forma 4'!VAS073_F_Kurasmasinomsi243NuotekuDumblo</vt:lpstr>
      <vt:lpstr>VAS073_F_Kurasmasinomsi243NuotekuDumblo</vt:lpstr>
      <vt:lpstr>'Forma 4'!VAS073_F_Kurasmasinomsi24IsViso</vt:lpstr>
      <vt:lpstr>VAS073_F_Kurasmasinomsi24IsViso</vt:lpstr>
      <vt:lpstr>'Forma 4'!VAS073_F_Kurasmasinomsi25PavirsiniuNuoteku</vt:lpstr>
      <vt:lpstr>VAS073_F_Kurasmasinomsi25PavirsiniuNuoteku</vt:lpstr>
      <vt:lpstr>'Forma 4'!VAS073_F_Kurasmasinomsi26KitosReguliuojamosios</vt:lpstr>
      <vt:lpstr>VAS073_F_Kurasmasinomsi26KitosReguliuojamosios</vt:lpstr>
      <vt:lpstr>'Forma 4'!VAS073_F_Kurasmasinomsi27KitosVeiklos</vt:lpstr>
      <vt:lpstr>VAS073_F_Kurasmasinomsi27KitosVeiklos</vt:lpstr>
      <vt:lpstr>'Forma 4'!VAS073_F_Kurasmasinomsi2Apskaitosveikla1</vt:lpstr>
      <vt:lpstr>VAS073_F_Kurasmasinomsi2Apskaitosveikla1</vt:lpstr>
      <vt:lpstr>'Forma 4'!VAS073_F_Kurasmasinomsi2Kitareguliuoja1</vt:lpstr>
      <vt:lpstr>VAS073_F_Kurasmasinomsi2Kitareguliuoja1</vt:lpstr>
      <vt:lpstr>'Forma 4'!VAS073_F_Kurasmasinomsi31IS</vt:lpstr>
      <vt:lpstr>VAS073_F_Kurasmasinomsi31IS</vt:lpstr>
      <vt:lpstr>'Forma 4'!VAS073_F_Kurasmasinomsi331GeriamojoVandens</vt:lpstr>
      <vt:lpstr>VAS073_F_Kurasmasinomsi331GeriamojoVandens</vt:lpstr>
      <vt:lpstr>'Forma 4'!VAS073_F_Kurasmasinomsi332GeriamojoVandens</vt:lpstr>
      <vt:lpstr>VAS073_F_Kurasmasinomsi332GeriamojoVandens</vt:lpstr>
      <vt:lpstr>'Forma 4'!VAS073_F_Kurasmasinomsi333GeriamojoVandens</vt:lpstr>
      <vt:lpstr>VAS073_F_Kurasmasinomsi333GeriamojoVandens</vt:lpstr>
      <vt:lpstr>'Forma 4'!VAS073_F_Kurasmasinomsi33IsViso</vt:lpstr>
      <vt:lpstr>VAS073_F_Kurasmasinomsi33IsViso</vt:lpstr>
      <vt:lpstr>'Forma 4'!VAS073_F_Kurasmasinomsi341NuotekuSurinkimas</vt:lpstr>
      <vt:lpstr>VAS073_F_Kurasmasinomsi341NuotekuSurinkimas</vt:lpstr>
      <vt:lpstr>'Forma 4'!VAS073_F_Kurasmasinomsi342NuotekuValymas</vt:lpstr>
      <vt:lpstr>VAS073_F_Kurasmasinomsi342NuotekuValymas</vt:lpstr>
      <vt:lpstr>'Forma 4'!VAS073_F_Kurasmasinomsi343NuotekuDumblo</vt:lpstr>
      <vt:lpstr>VAS073_F_Kurasmasinomsi343NuotekuDumblo</vt:lpstr>
      <vt:lpstr>'Forma 4'!VAS073_F_Kurasmasinomsi34IsViso</vt:lpstr>
      <vt:lpstr>VAS073_F_Kurasmasinomsi34IsViso</vt:lpstr>
      <vt:lpstr>'Forma 4'!VAS073_F_Kurasmasinomsi35PavirsiniuNuoteku</vt:lpstr>
      <vt:lpstr>VAS073_F_Kurasmasinomsi35PavirsiniuNuoteku</vt:lpstr>
      <vt:lpstr>'Forma 4'!VAS073_F_Kurasmasinomsi36KitosReguliuojamosios</vt:lpstr>
      <vt:lpstr>VAS073_F_Kurasmasinomsi36KitosReguliuojamosios</vt:lpstr>
      <vt:lpstr>'Forma 4'!VAS073_F_Kurasmasinomsi37KitosVeiklos</vt:lpstr>
      <vt:lpstr>VAS073_F_Kurasmasinomsi37KitosVeiklos</vt:lpstr>
      <vt:lpstr>'Forma 4'!VAS073_F_Kurasmasinomsi3Apskaitosveikla1</vt:lpstr>
      <vt:lpstr>VAS073_F_Kurasmasinomsi3Apskaitosveikla1</vt:lpstr>
      <vt:lpstr>'Forma 4'!VAS073_F_Kurasmasinomsi3Kitareguliuoja1</vt:lpstr>
      <vt:lpstr>VAS073_F_Kurasmasinomsi3Kitareguliuoja1</vt:lpstr>
      <vt:lpstr>'Forma 4'!VAS073_F_Kurasmasinomsi41IS</vt:lpstr>
      <vt:lpstr>VAS073_F_Kurasmasinomsi41IS</vt:lpstr>
      <vt:lpstr>'Forma 4'!VAS073_F_Kurasmasinomsi431GeriamojoVandens</vt:lpstr>
      <vt:lpstr>VAS073_F_Kurasmasinomsi431GeriamojoVandens</vt:lpstr>
      <vt:lpstr>'Forma 4'!VAS073_F_Kurasmasinomsi432GeriamojoVandens</vt:lpstr>
      <vt:lpstr>VAS073_F_Kurasmasinomsi432GeriamojoVandens</vt:lpstr>
      <vt:lpstr>'Forma 4'!VAS073_F_Kurasmasinomsi433GeriamojoVandens</vt:lpstr>
      <vt:lpstr>VAS073_F_Kurasmasinomsi433GeriamojoVandens</vt:lpstr>
      <vt:lpstr>'Forma 4'!VAS073_F_Kurasmasinomsi43IsViso</vt:lpstr>
      <vt:lpstr>VAS073_F_Kurasmasinomsi43IsViso</vt:lpstr>
      <vt:lpstr>'Forma 4'!VAS073_F_Kurasmasinomsi441NuotekuSurinkimas</vt:lpstr>
      <vt:lpstr>VAS073_F_Kurasmasinomsi441NuotekuSurinkimas</vt:lpstr>
      <vt:lpstr>'Forma 4'!VAS073_F_Kurasmasinomsi442NuotekuValymas</vt:lpstr>
      <vt:lpstr>VAS073_F_Kurasmasinomsi442NuotekuValymas</vt:lpstr>
      <vt:lpstr>'Forma 4'!VAS073_F_Kurasmasinomsi443NuotekuDumblo</vt:lpstr>
      <vt:lpstr>VAS073_F_Kurasmasinomsi443NuotekuDumblo</vt:lpstr>
      <vt:lpstr>'Forma 4'!VAS073_F_Kurasmasinomsi44IsViso</vt:lpstr>
      <vt:lpstr>VAS073_F_Kurasmasinomsi44IsViso</vt:lpstr>
      <vt:lpstr>'Forma 4'!VAS073_F_Kurasmasinomsi45PavirsiniuNuoteku</vt:lpstr>
      <vt:lpstr>VAS073_F_Kurasmasinomsi45PavirsiniuNuoteku</vt:lpstr>
      <vt:lpstr>'Forma 4'!VAS073_F_Kurasmasinomsi46KitosReguliuojamosios</vt:lpstr>
      <vt:lpstr>VAS073_F_Kurasmasinomsi46KitosReguliuojamosios</vt:lpstr>
      <vt:lpstr>'Forma 4'!VAS073_F_Kurasmasinomsi47KitosVeiklos</vt:lpstr>
      <vt:lpstr>VAS073_F_Kurasmasinomsi47KitosVeiklos</vt:lpstr>
      <vt:lpstr>'Forma 4'!VAS073_F_Kurasmasinomsi4Apskaitosveikla1</vt:lpstr>
      <vt:lpstr>VAS073_F_Kurasmasinomsi4Apskaitosveikla1</vt:lpstr>
      <vt:lpstr>'Forma 4'!VAS073_F_Kurasmasinomsi4Kitareguliuoja1</vt:lpstr>
      <vt:lpstr>VAS073_F_Kurasmasinomsi4Kitareguliuoja1</vt:lpstr>
      <vt:lpstr>'Forma 4'!VAS073_F_Kurotransportu11IS</vt:lpstr>
      <vt:lpstr>VAS073_F_Kurotransportu11IS</vt:lpstr>
      <vt:lpstr>'Forma 4'!VAS073_F_Kurotransportu131GeriamojoVandens</vt:lpstr>
      <vt:lpstr>VAS073_F_Kurotransportu131GeriamojoVandens</vt:lpstr>
      <vt:lpstr>'Forma 4'!VAS073_F_Kurotransportu132GeriamojoVandens</vt:lpstr>
      <vt:lpstr>VAS073_F_Kurotransportu132GeriamojoVandens</vt:lpstr>
      <vt:lpstr>'Forma 4'!VAS073_F_Kurotransportu133GeriamojoVandens</vt:lpstr>
      <vt:lpstr>VAS073_F_Kurotransportu133GeriamojoVandens</vt:lpstr>
      <vt:lpstr>'Forma 4'!VAS073_F_Kurotransportu13IsViso</vt:lpstr>
      <vt:lpstr>VAS073_F_Kurotransportu13IsViso</vt:lpstr>
      <vt:lpstr>'Forma 4'!VAS073_F_Kurotransportu141NuotekuSurinkimas</vt:lpstr>
      <vt:lpstr>VAS073_F_Kurotransportu141NuotekuSurinkimas</vt:lpstr>
      <vt:lpstr>'Forma 4'!VAS073_F_Kurotransportu142NuotekuValymas</vt:lpstr>
      <vt:lpstr>VAS073_F_Kurotransportu142NuotekuValymas</vt:lpstr>
      <vt:lpstr>'Forma 4'!VAS073_F_Kurotransportu143NuotekuDumblo</vt:lpstr>
      <vt:lpstr>VAS073_F_Kurotransportu143NuotekuDumblo</vt:lpstr>
      <vt:lpstr>'Forma 4'!VAS073_F_Kurotransportu14IsViso</vt:lpstr>
      <vt:lpstr>VAS073_F_Kurotransportu14IsViso</vt:lpstr>
      <vt:lpstr>'Forma 4'!VAS073_F_Kurotransportu15PavirsiniuNuoteku</vt:lpstr>
      <vt:lpstr>VAS073_F_Kurotransportu15PavirsiniuNuoteku</vt:lpstr>
      <vt:lpstr>'Forma 4'!VAS073_F_Kurotransportu16KitosReguliuojamosios</vt:lpstr>
      <vt:lpstr>VAS073_F_Kurotransportu16KitosReguliuojamosios</vt:lpstr>
      <vt:lpstr>'Forma 4'!VAS073_F_Kurotransportu17KitosVeiklos</vt:lpstr>
      <vt:lpstr>VAS073_F_Kurotransportu17KitosVeiklos</vt:lpstr>
      <vt:lpstr>'Forma 4'!VAS073_F_Kurotransportu1Apskaitosveikla1</vt:lpstr>
      <vt:lpstr>VAS073_F_Kurotransportu1Apskaitosveikla1</vt:lpstr>
      <vt:lpstr>'Forma 4'!VAS073_F_Kurotransportu1Kitareguliuoja1</vt:lpstr>
      <vt:lpstr>VAS073_F_Kurotransportu1Kitareguliuoja1</vt:lpstr>
      <vt:lpstr>'Forma 4'!VAS073_F_Kurotransportu21IS</vt:lpstr>
      <vt:lpstr>VAS073_F_Kurotransportu21IS</vt:lpstr>
      <vt:lpstr>'Forma 4'!VAS073_F_Kurotransportu231GeriamojoVandens</vt:lpstr>
      <vt:lpstr>VAS073_F_Kurotransportu231GeriamojoVandens</vt:lpstr>
      <vt:lpstr>'Forma 4'!VAS073_F_Kurotransportu232GeriamojoVandens</vt:lpstr>
      <vt:lpstr>VAS073_F_Kurotransportu232GeriamojoVandens</vt:lpstr>
      <vt:lpstr>'Forma 4'!VAS073_F_Kurotransportu233GeriamojoVandens</vt:lpstr>
      <vt:lpstr>VAS073_F_Kurotransportu233GeriamojoVandens</vt:lpstr>
      <vt:lpstr>'Forma 4'!VAS073_F_Kurotransportu23IsViso</vt:lpstr>
      <vt:lpstr>VAS073_F_Kurotransportu23IsViso</vt:lpstr>
      <vt:lpstr>'Forma 4'!VAS073_F_Kurotransportu241NuotekuSurinkimas</vt:lpstr>
      <vt:lpstr>VAS073_F_Kurotransportu241NuotekuSurinkimas</vt:lpstr>
      <vt:lpstr>'Forma 4'!VAS073_F_Kurotransportu242NuotekuValymas</vt:lpstr>
      <vt:lpstr>VAS073_F_Kurotransportu242NuotekuValymas</vt:lpstr>
      <vt:lpstr>'Forma 4'!VAS073_F_Kurotransportu243NuotekuDumblo</vt:lpstr>
      <vt:lpstr>VAS073_F_Kurotransportu243NuotekuDumblo</vt:lpstr>
      <vt:lpstr>'Forma 4'!VAS073_F_Kurotransportu24IsViso</vt:lpstr>
      <vt:lpstr>VAS073_F_Kurotransportu24IsViso</vt:lpstr>
      <vt:lpstr>'Forma 4'!VAS073_F_Kurotransportu25PavirsiniuNuoteku</vt:lpstr>
      <vt:lpstr>VAS073_F_Kurotransportu25PavirsiniuNuoteku</vt:lpstr>
      <vt:lpstr>'Forma 4'!VAS073_F_Kurotransportu26KitosReguliuojamosios</vt:lpstr>
      <vt:lpstr>VAS073_F_Kurotransportu26KitosReguliuojamosios</vt:lpstr>
      <vt:lpstr>'Forma 4'!VAS073_F_Kurotransportu27KitosVeiklos</vt:lpstr>
      <vt:lpstr>VAS073_F_Kurotransportu27KitosVeiklos</vt:lpstr>
      <vt:lpstr>'Forma 4'!VAS073_F_Kurotransportu2Apskaitosveikla1</vt:lpstr>
      <vt:lpstr>VAS073_F_Kurotransportu2Apskaitosveikla1</vt:lpstr>
      <vt:lpstr>'Forma 4'!VAS073_F_Kurotransportu2Kitareguliuoja1</vt:lpstr>
      <vt:lpstr>VAS073_F_Kurotransportu2Kitareguliuoja1</vt:lpstr>
      <vt:lpstr>'Forma 4'!VAS073_F_Kurotransportu31IS</vt:lpstr>
      <vt:lpstr>VAS073_F_Kurotransportu31IS</vt:lpstr>
      <vt:lpstr>'Forma 4'!VAS073_F_Kurotransportu331GeriamojoVandens</vt:lpstr>
      <vt:lpstr>VAS073_F_Kurotransportu331GeriamojoVandens</vt:lpstr>
      <vt:lpstr>'Forma 4'!VAS073_F_Kurotransportu332GeriamojoVandens</vt:lpstr>
      <vt:lpstr>VAS073_F_Kurotransportu332GeriamojoVandens</vt:lpstr>
      <vt:lpstr>'Forma 4'!VAS073_F_Kurotransportu333GeriamojoVandens</vt:lpstr>
      <vt:lpstr>VAS073_F_Kurotransportu333GeriamojoVandens</vt:lpstr>
      <vt:lpstr>'Forma 4'!VAS073_F_Kurotransportu33IsViso</vt:lpstr>
      <vt:lpstr>VAS073_F_Kurotransportu33IsViso</vt:lpstr>
      <vt:lpstr>'Forma 4'!VAS073_F_Kurotransportu341NuotekuSurinkimas</vt:lpstr>
      <vt:lpstr>VAS073_F_Kurotransportu341NuotekuSurinkimas</vt:lpstr>
      <vt:lpstr>'Forma 4'!VAS073_F_Kurotransportu342NuotekuValymas</vt:lpstr>
      <vt:lpstr>VAS073_F_Kurotransportu342NuotekuValymas</vt:lpstr>
      <vt:lpstr>'Forma 4'!VAS073_F_Kurotransportu343NuotekuDumblo</vt:lpstr>
      <vt:lpstr>VAS073_F_Kurotransportu343NuotekuDumblo</vt:lpstr>
      <vt:lpstr>'Forma 4'!VAS073_F_Kurotransportu34IsViso</vt:lpstr>
      <vt:lpstr>VAS073_F_Kurotransportu34IsViso</vt:lpstr>
      <vt:lpstr>'Forma 4'!VAS073_F_Kurotransportu35PavirsiniuNuoteku</vt:lpstr>
      <vt:lpstr>VAS073_F_Kurotransportu35PavirsiniuNuoteku</vt:lpstr>
      <vt:lpstr>'Forma 4'!VAS073_F_Kurotransportu36KitosReguliuojamosios</vt:lpstr>
      <vt:lpstr>VAS073_F_Kurotransportu36KitosReguliuojamosios</vt:lpstr>
      <vt:lpstr>'Forma 4'!VAS073_F_Kurotransportu37KitosVeiklos</vt:lpstr>
      <vt:lpstr>VAS073_F_Kurotransportu37KitosVeiklos</vt:lpstr>
      <vt:lpstr>'Forma 4'!VAS073_F_Kurotransportu3Apskaitosveikla1</vt:lpstr>
      <vt:lpstr>VAS073_F_Kurotransportu3Apskaitosveikla1</vt:lpstr>
      <vt:lpstr>'Forma 4'!VAS073_F_Kurotransportu3Kitareguliuoja1</vt:lpstr>
      <vt:lpstr>VAS073_F_Kurotransportu3Kitareguliuoja1</vt:lpstr>
      <vt:lpstr>'Forma 4'!VAS073_F_Laboratoriniut11IS</vt:lpstr>
      <vt:lpstr>VAS073_F_Laboratoriniut11IS</vt:lpstr>
      <vt:lpstr>'Forma 4'!VAS073_F_Laboratoriniut131GeriamojoVandens</vt:lpstr>
      <vt:lpstr>VAS073_F_Laboratoriniut131GeriamojoVandens</vt:lpstr>
      <vt:lpstr>'Forma 4'!VAS073_F_Laboratoriniut132GeriamojoVandens</vt:lpstr>
      <vt:lpstr>VAS073_F_Laboratoriniut132GeriamojoVandens</vt:lpstr>
      <vt:lpstr>'Forma 4'!VAS073_F_Laboratoriniut133GeriamojoVandens</vt:lpstr>
      <vt:lpstr>VAS073_F_Laboratoriniut133GeriamojoVandens</vt:lpstr>
      <vt:lpstr>'Forma 4'!VAS073_F_Laboratoriniut13IsViso</vt:lpstr>
      <vt:lpstr>VAS073_F_Laboratoriniut13IsViso</vt:lpstr>
      <vt:lpstr>'Forma 4'!VAS073_F_Laboratoriniut141NuotekuSurinkimas</vt:lpstr>
      <vt:lpstr>VAS073_F_Laboratoriniut141NuotekuSurinkimas</vt:lpstr>
      <vt:lpstr>'Forma 4'!VAS073_F_Laboratoriniut142NuotekuValymas</vt:lpstr>
      <vt:lpstr>VAS073_F_Laboratoriniut142NuotekuValymas</vt:lpstr>
      <vt:lpstr>'Forma 4'!VAS073_F_Laboratoriniut143NuotekuDumblo</vt:lpstr>
      <vt:lpstr>VAS073_F_Laboratoriniut143NuotekuDumblo</vt:lpstr>
      <vt:lpstr>'Forma 4'!VAS073_F_Laboratoriniut14IsViso</vt:lpstr>
      <vt:lpstr>VAS073_F_Laboratoriniut14IsViso</vt:lpstr>
      <vt:lpstr>'Forma 4'!VAS073_F_Laboratoriniut15PavirsiniuNuoteku</vt:lpstr>
      <vt:lpstr>VAS073_F_Laboratoriniut15PavirsiniuNuoteku</vt:lpstr>
      <vt:lpstr>'Forma 4'!VAS073_F_Laboratoriniut16KitosReguliuojamosios</vt:lpstr>
      <vt:lpstr>VAS073_F_Laboratoriniut16KitosReguliuojamosios</vt:lpstr>
      <vt:lpstr>'Forma 4'!VAS073_F_Laboratoriniut17KitosVeiklos</vt:lpstr>
      <vt:lpstr>VAS073_F_Laboratoriniut17KitosVeiklos</vt:lpstr>
      <vt:lpstr>'Forma 4'!VAS073_F_Laboratoriniut1Apskaitosveikla1</vt:lpstr>
      <vt:lpstr>VAS073_F_Laboratoriniut1Apskaitosveikla1</vt:lpstr>
      <vt:lpstr>'Forma 4'!VAS073_F_Laboratoriniut1Kitareguliuoja1</vt:lpstr>
      <vt:lpstr>VAS073_F_Laboratoriniut1Kitareguliuoja1</vt:lpstr>
      <vt:lpstr>'Forma 4'!VAS073_F_Laboratoriniut21IS</vt:lpstr>
      <vt:lpstr>VAS073_F_Laboratoriniut21IS</vt:lpstr>
      <vt:lpstr>'Forma 4'!VAS073_F_Laboratoriniut231GeriamojoVandens</vt:lpstr>
      <vt:lpstr>VAS073_F_Laboratoriniut231GeriamojoVandens</vt:lpstr>
      <vt:lpstr>'Forma 4'!VAS073_F_Laboratoriniut232GeriamojoVandens</vt:lpstr>
      <vt:lpstr>VAS073_F_Laboratoriniut232GeriamojoVandens</vt:lpstr>
      <vt:lpstr>'Forma 4'!VAS073_F_Laboratoriniut233GeriamojoVandens</vt:lpstr>
      <vt:lpstr>VAS073_F_Laboratoriniut233GeriamojoVandens</vt:lpstr>
      <vt:lpstr>'Forma 4'!VAS073_F_Laboratoriniut23IsViso</vt:lpstr>
      <vt:lpstr>VAS073_F_Laboratoriniut23IsViso</vt:lpstr>
      <vt:lpstr>'Forma 4'!VAS073_F_Laboratoriniut241NuotekuSurinkimas</vt:lpstr>
      <vt:lpstr>VAS073_F_Laboratoriniut241NuotekuSurinkimas</vt:lpstr>
      <vt:lpstr>'Forma 4'!VAS073_F_Laboratoriniut242NuotekuValymas</vt:lpstr>
      <vt:lpstr>VAS073_F_Laboratoriniut242NuotekuValymas</vt:lpstr>
      <vt:lpstr>'Forma 4'!VAS073_F_Laboratoriniut243NuotekuDumblo</vt:lpstr>
      <vt:lpstr>VAS073_F_Laboratoriniut243NuotekuDumblo</vt:lpstr>
      <vt:lpstr>'Forma 4'!VAS073_F_Laboratoriniut24IsViso</vt:lpstr>
      <vt:lpstr>VAS073_F_Laboratoriniut24IsViso</vt:lpstr>
      <vt:lpstr>'Forma 4'!VAS073_F_Laboratoriniut25PavirsiniuNuoteku</vt:lpstr>
      <vt:lpstr>VAS073_F_Laboratoriniut25PavirsiniuNuoteku</vt:lpstr>
      <vt:lpstr>'Forma 4'!VAS073_F_Laboratoriniut26KitosReguliuojamosios</vt:lpstr>
      <vt:lpstr>VAS073_F_Laboratoriniut26KitosReguliuojamosios</vt:lpstr>
      <vt:lpstr>'Forma 4'!VAS073_F_Laboratoriniut27KitosVeiklos</vt:lpstr>
      <vt:lpstr>VAS073_F_Laboratoriniut27KitosVeiklos</vt:lpstr>
      <vt:lpstr>'Forma 4'!VAS073_F_Laboratoriniut2Apskaitosveikla1</vt:lpstr>
      <vt:lpstr>VAS073_F_Laboratoriniut2Apskaitosveikla1</vt:lpstr>
      <vt:lpstr>'Forma 4'!VAS073_F_Laboratoriniut2Kitareguliuoja1</vt:lpstr>
      <vt:lpstr>VAS073_F_Laboratoriniut2Kitareguliuoja1</vt:lpstr>
      <vt:lpstr>'Forma 4'!VAS073_F_Laboratoriniut31IS</vt:lpstr>
      <vt:lpstr>VAS073_F_Laboratoriniut31IS</vt:lpstr>
      <vt:lpstr>'Forma 4'!VAS073_F_Laboratoriniut331GeriamojoVandens</vt:lpstr>
      <vt:lpstr>VAS073_F_Laboratoriniut331GeriamojoVandens</vt:lpstr>
      <vt:lpstr>'Forma 4'!VAS073_F_Laboratoriniut332GeriamojoVandens</vt:lpstr>
      <vt:lpstr>VAS073_F_Laboratoriniut332GeriamojoVandens</vt:lpstr>
      <vt:lpstr>'Forma 4'!VAS073_F_Laboratoriniut333GeriamojoVandens</vt:lpstr>
      <vt:lpstr>VAS073_F_Laboratoriniut333GeriamojoVandens</vt:lpstr>
      <vt:lpstr>'Forma 4'!VAS073_F_Laboratoriniut33IsViso</vt:lpstr>
      <vt:lpstr>VAS073_F_Laboratoriniut33IsViso</vt:lpstr>
      <vt:lpstr>'Forma 4'!VAS073_F_Laboratoriniut341NuotekuSurinkimas</vt:lpstr>
      <vt:lpstr>VAS073_F_Laboratoriniut341NuotekuSurinkimas</vt:lpstr>
      <vt:lpstr>'Forma 4'!VAS073_F_Laboratoriniut342NuotekuValymas</vt:lpstr>
      <vt:lpstr>VAS073_F_Laboratoriniut342NuotekuValymas</vt:lpstr>
      <vt:lpstr>'Forma 4'!VAS073_F_Laboratoriniut343NuotekuDumblo</vt:lpstr>
      <vt:lpstr>VAS073_F_Laboratoriniut343NuotekuDumblo</vt:lpstr>
      <vt:lpstr>'Forma 4'!VAS073_F_Laboratoriniut34IsViso</vt:lpstr>
      <vt:lpstr>VAS073_F_Laboratoriniut34IsViso</vt:lpstr>
      <vt:lpstr>'Forma 4'!VAS073_F_Laboratoriniut35PavirsiniuNuoteku</vt:lpstr>
      <vt:lpstr>VAS073_F_Laboratoriniut35PavirsiniuNuoteku</vt:lpstr>
      <vt:lpstr>'Forma 4'!VAS073_F_Laboratoriniut36KitosReguliuojamosios</vt:lpstr>
      <vt:lpstr>VAS073_F_Laboratoriniut36KitosReguliuojamosios</vt:lpstr>
      <vt:lpstr>'Forma 4'!VAS073_F_Laboratoriniut37KitosVeiklos</vt:lpstr>
      <vt:lpstr>VAS073_F_Laboratoriniut37KitosVeiklos</vt:lpstr>
      <vt:lpstr>'Forma 4'!VAS073_F_Laboratoriniut3Apskaitosveikla1</vt:lpstr>
      <vt:lpstr>VAS073_F_Laboratoriniut3Apskaitosveikla1</vt:lpstr>
      <vt:lpstr>'Forma 4'!VAS073_F_Laboratoriniut3Kitareguliuoja1</vt:lpstr>
      <vt:lpstr>VAS073_F_Laboratoriniut3Kitareguliuoja1</vt:lpstr>
      <vt:lpstr>'Forma 4'!VAS073_F_Metrologinespa11IS</vt:lpstr>
      <vt:lpstr>VAS073_F_Metrologinespa11IS</vt:lpstr>
      <vt:lpstr>'Forma 4'!VAS073_F_Metrologinespa131GeriamojoVandens</vt:lpstr>
      <vt:lpstr>VAS073_F_Metrologinespa131GeriamojoVandens</vt:lpstr>
      <vt:lpstr>'Forma 4'!VAS073_F_Metrologinespa132GeriamojoVandens</vt:lpstr>
      <vt:lpstr>VAS073_F_Metrologinespa132GeriamojoVandens</vt:lpstr>
      <vt:lpstr>'Forma 4'!VAS073_F_Metrologinespa133GeriamojoVandens</vt:lpstr>
      <vt:lpstr>VAS073_F_Metrologinespa133GeriamojoVandens</vt:lpstr>
      <vt:lpstr>'Forma 4'!VAS073_F_Metrologinespa13IsViso</vt:lpstr>
      <vt:lpstr>VAS073_F_Metrologinespa13IsViso</vt:lpstr>
      <vt:lpstr>'Forma 4'!VAS073_F_Metrologinespa141NuotekuSurinkimas</vt:lpstr>
      <vt:lpstr>VAS073_F_Metrologinespa141NuotekuSurinkimas</vt:lpstr>
      <vt:lpstr>'Forma 4'!VAS073_F_Metrologinespa142NuotekuValymas</vt:lpstr>
      <vt:lpstr>VAS073_F_Metrologinespa142NuotekuValymas</vt:lpstr>
      <vt:lpstr>'Forma 4'!VAS073_F_Metrologinespa143NuotekuDumblo</vt:lpstr>
      <vt:lpstr>VAS073_F_Metrologinespa143NuotekuDumblo</vt:lpstr>
      <vt:lpstr>'Forma 4'!VAS073_F_Metrologinespa14IsViso</vt:lpstr>
      <vt:lpstr>VAS073_F_Metrologinespa14IsViso</vt:lpstr>
      <vt:lpstr>'Forma 4'!VAS073_F_Metrologinespa15PavirsiniuNuoteku</vt:lpstr>
      <vt:lpstr>VAS073_F_Metrologinespa15PavirsiniuNuoteku</vt:lpstr>
      <vt:lpstr>'Forma 4'!VAS073_F_Metrologinespa16KitosReguliuojamosios</vt:lpstr>
      <vt:lpstr>VAS073_F_Metrologinespa16KitosReguliuojamosios</vt:lpstr>
      <vt:lpstr>'Forma 4'!VAS073_F_Metrologinespa17KitosVeiklos</vt:lpstr>
      <vt:lpstr>VAS073_F_Metrologinespa17KitosVeiklos</vt:lpstr>
      <vt:lpstr>'Forma 4'!VAS073_F_Metrologinespa1Apskaitosveikla1</vt:lpstr>
      <vt:lpstr>VAS073_F_Metrologinespa1Apskaitosveikla1</vt:lpstr>
      <vt:lpstr>'Forma 4'!VAS073_F_Metrologinespa1Kitareguliuoja1</vt:lpstr>
      <vt:lpstr>VAS073_F_Metrologinespa1Kitareguliuoja1</vt:lpstr>
      <vt:lpstr>'Forma 4'!VAS073_F_Metrologinespa21IS</vt:lpstr>
      <vt:lpstr>VAS073_F_Metrologinespa21IS</vt:lpstr>
      <vt:lpstr>'Forma 4'!VAS073_F_Metrologinespa231GeriamojoVandens</vt:lpstr>
      <vt:lpstr>VAS073_F_Metrologinespa231GeriamojoVandens</vt:lpstr>
      <vt:lpstr>'Forma 4'!VAS073_F_Metrologinespa232GeriamojoVandens</vt:lpstr>
      <vt:lpstr>VAS073_F_Metrologinespa232GeriamojoVandens</vt:lpstr>
      <vt:lpstr>'Forma 4'!VAS073_F_Metrologinespa233GeriamojoVandens</vt:lpstr>
      <vt:lpstr>VAS073_F_Metrologinespa233GeriamojoVandens</vt:lpstr>
      <vt:lpstr>'Forma 4'!VAS073_F_Metrologinespa23IsViso</vt:lpstr>
      <vt:lpstr>VAS073_F_Metrologinespa23IsViso</vt:lpstr>
      <vt:lpstr>'Forma 4'!VAS073_F_Metrologinespa241NuotekuSurinkimas</vt:lpstr>
      <vt:lpstr>VAS073_F_Metrologinespa241NuotekuSurinkimas</vt:lpstr>
      <vt:lpstr>'Forma 4'!VAS073_F_Metrologinespa242NuotekuValymas</vt:lpstr>
      <vt:lpstr>VAS073_F_Metrologinespa242NuotekuValymas</vt:lpstr>
      <vt:lpstr>'Forma 4'!VAS073_F_Metrologinespa243NuotekuDumblo</vt:lpstr>
      <vt:lpstr>VAS073_F_Metrologinespa243NuotekuDumblo</vt:lpstr>
      <vt:lpstr>'Forma 4'!VAS073_F_Metrologinespa24IsViso</vt:lpstr>
      <vt:lpstr>VAS073_F_Metrologinespa24IsViso</vt:lpstr>
      <vt:lpstr>'Forma 4'!VAS073_F_Metrologinespa25PavirsiniuNuoteku</vt:lpstr>
      <vt:lpstr>VAS073_F_Metrologinespa25PavirsiniuNuoteku</vt:lpstr>
      <vt:lpstr>'Forma 4'!VAS073_F_Metrologinespa26KitosReguliuojamosios</vt:lpstr>
      <vt:lpstr>VAS073_F_Metrologinespa26KitosReguliuojamosios</vt:lpstr>
      <vt:lpstr>'Forma 4'!VAS073_F_Metrologinespa27KitosVeiklos</vt:lpstr>
      <vt:lpstr>VAS073_F_Metrologinespa27KitosVeiklos</vt:lpstr>
      <vt:lpstr>'Forma 4'!VAS073_F_Metrologinespa2Apskaitosveikla1</vt:lpstr>
      <vt:lpstr>VAS073_F_Metrologinespa2Apskaitosveikla1</vt:lpstr>
      <vt:lpstr>'Forma 4'!VAS073_F_Metrologinespa2Kitareguliuoja1</vt:lpstr>
      <vt:lpstr>VAS073_F_Metrologinespa2Kitareguliuoja1</vt:lpstr>
      <vt:lpstr>'Forma 4'!VAS073_F_Metrologinespa31IS</vt:lpstr>
      <vt:lpstr>VAS073_F_Metrologinespa31IS</vt:lpstr>
      <vt:lpstr>'Forma 4'!VAS073_F_Metrologinespa331GeriamojoVandens</vt:lpstr>
      <vt:lpstr>VAS073_F_Metrologinespa331GeriamojoVandens</vt:lpstr>
      <vt:lpstr>'Forma 4'!VAS073_F_Metrologinespa332GeriamojoVandens</vt:lpstr>
      <vt:lpstr>VAS073_F_Metrologinespa332GeriamojoVandens</vt:lpstr>
      <vt:lpstr>'Forma 4'!VAS073_F_Metrologinespa333GeriamojoVandens</vt:lpstr>
      <vt:lpstr>VAS073_F_Metrologinespa333GeriamojoVandens</vt:lpstr>
      <vt:lpstr>'Forma 4'!VAS073_F_Metrologinespa33IsViso</vt:lpstr>
      <vt:lpstr>VAS073_F_Metrologinespa33IsViso</vt:lpstr>
      <vt:lpstr>'Forma 4'!VAS073_F_Metrologinespa341NuotekuSurinkimas</vt:lpstr>
      <vt:lpstr>VAS073_F_Metrologinespa341NuotekuSurinkimas</vt:lpstr>
      <vt:lpstr>'Forma 4'!VAS073_F_Metrologinespa342NuotekuValymas</vt:lpstr>
      <vt:lpstr>VAS073_F_Metrologinespa342NuotekuValymas</vt:lpstr>
      <vt:lpstr>'Forma 4'!VAS073_F_Metrologinespa343NuotekuDumblo</vt:lpstr>
      <vt:lpstr>VAS073_F_Metrologinespa343NuotekuDumblo</vt:lpstr>
      <vt:lpstr>'Forma 4'!VAS073_F_Metrologinespa34IsViso</vt:lpstr>
      <vt:lpstr>VAS073_F_Metrologinespa34IsViso</vt:lpstr>
      <vt:lpstr>'Forma 4'!VAS073_F_Metrologinespa35PavirsiniuNuoteku</vt:lpstr>
      <vt:lpstr>VAS073_F_Metrologinespa35PavirsiniuNuoteku</vt:lpstr>
      <vt:lpstr>'Forma 4'!VAS073_F_Metrologinespa36KitosReguliuojamosios</vt:lpstr>
      <vt:lpstr>VAS073_F_Metrologinespa36KitosReguliuojamosios</vt:lpstr>
      <vt:lpstr>'Forma 4'!VAS073_F_Metrologinespa37KitosVeiklos</vt:lpstr>
      <vt:lpstr>VAS073_F_Metrologinespa37KitosVeiklos</vt:lpstr>
      <vt:lpstr>'Forma 4'!VAS073_F_Metrologinespa3Apskaitosveikla1</vt:lpstr>
      <vt:lpstr>VAS073_F_Metrologinespa3Apskaitosveikla1</vt:lpstr>
      <vt:lpstr>'Forma 4'!VAS073_F_Metrologinespa3Kitareguliuoja1</vt:lpstr>
      <vt:lpstr>VAS073_F_Metrologinespa3Kitareguliuoja1</vt:lpstr>
      <vt:lpstr>'Forma 4'!VAS073_F_Metrologinespa41IS</vt:lpstr>
      <vt:lpstr>VAS073_F_Metrologinespa41IS</vt:lpstr>
      <vt:lpstr>'Forma 4'!VAS073_F_Metrologinespa431GeriamojoVandens</vt:lpstr>
      <vt:lpstr>VAS073_F_Metrologinespa431GeriamojoVandens</vt:lpstr>
      <vt:lpstr>'Forma 4'!VAS073_F_Metrologinespa432GeriamojoVandens</vt:lpstr>
      <vt:lpstr>VAS073_F_Metrologinespa432GeriamojoVandens</vt:lpstr>
      <vt:lpstr>'Forma 4'!VAS073_F_Metrologinespa433GeriamojoVandens</vt:lpstr>
      <vt:lpstr>VAS073_F_Metrologinespa433GeriamojoVandens</vt:lpstr>
      <vt:lpstr>'Forma 4'!VAS073_F_Metrologinespa43IsViso</vt:lpstr>
      <vt:lpstr>VAS073_F_Metrologinespa43IsViso</vt:lpstr>
      <vt:lpstr>'Forma 4'!VAS073_F_Metrologinespa441NuotekuSurinkimas</vt:lpstr>
      <vt:lpstr>VAS073_F_Metrologinespa441NuotekuSurinkimas</vt:lpstr>
      <vt:lpstr>'Forma 4'!VAS073_F_Metrologinespa442NuotekuValymas</vt:lpstr>
      <vt:lpstr>VAS073_F_Metrologinespa442NuotekuValymas</vt:lpstr>
      <vt:lpstr>'Forma 4'!VAS073_F_Metrologinespa443NuotekuDumblo</vt:lpstr>
      <vt:lpstr>VAS073_F_Metrologinespa443NuotekuDumblo</vt:lpstr>
      <vt:lpstr>'Forma 4'!VAS073_F_Metrologinespa44IsViso</vt:lpstr>
      <vt:lpstr>VAS073_F_Metrologinespa44IsViso</vt:lpstr>
      <vt:lpstr>'Forma 4'!VAS073_F_Metrologinespa45PavirsiniuNuoteku</vt:lpstr>
      <vt:lpstr>VAS073_F_Metrologinespa45PavirsiniuNuoteku</vt:lpstr>
      <vt:lpstr>'Forma 4'!VAS073_F_Metrologinespa46KitosReguliuojamosios</vt:lpstr>
      <vt:lpstr>VAS073_F_Metrologinespa46KitosReguliuojamosios</vt:lpstr>
      <vt:lpstr>'Forma 4'!VAS073_F_Metrologinespa47KitosVeiklos</vt:lpstr>
      <vt:lpstr>VAS073_F_Metrologinespa47KitosVeiklos</vt:lpstr>
      <vt:lpstr>'Forma 4'!VAS073_F_Metrologinespa4Apskaitosveikla1</vt:lpstr>
      <vt:lpstr>VAS073_F_Metrologinespa4Apskaitosveikla1</vt:lpstr>
      <vt:lpstr>'Forma 4'!VAS073_F_Metrologinespa4Kitareguliuoja1</vt:lpstr>
      <vt:lpstr>VAS073_F_Metrologinespa4Kitareguliuoja1</vt:lpstr>
      <vt:lpstr>'Forma 4'!VAS073_F_Mokesciouztars11IS</vt:lpstr>
      <vt:lpstr>VAS073_F_Mokesciouztars11IS</vt:lpstr>
      <vt:lpstr>'Forma 4'!VAS073_F_Mokesciouztars131GeriamojoVandens</vt:lpstr>
      <vt:lpstr>VAS073_F_Mokesciouztars131GeriamojoVandens</vt:lpstr>
      <vt:lpstr>'Forma 4'!VAS073_F_Mokesciouztars132GeriamojoVandens</vt:lpstr>
      <vt:lpstr>VAS073_F_Mokesciouztars132GeriamojoVandens</vt:lpstr>
      <vt:lpstr>'Forma 4'!VAS073_F_Mokesciouztars133GeriamojoVandens</vt:lpstr>
      <vt:lpstr>VAS073_F_Mokesciouztars133GeriamojoVandens</vt:lpstr>
      <vt:lpstr>'Forma 4'!VAS073_F_Mokesciouztars13IsViso</vt:lpstr>
      <vt:lpstr>VAS073_F_Mokesciouztars13IsViso</vt:lpstr>
      <vt:lpstr>'Forma 4'!VAS073_F_Mokesciouztars141NuotekuSurinkimas</vt:lpstr>
      <vt:lpstr>VAS073_F_Mokesciouztars141NuotekuSurinkimas</vt:lpstr>
      <vt:lpstr>'Forma 4'!VAS073_F_Mokesciouztars142NuotekuValymas</vt:lpstr>
      <vt:lpstr>VAS073_F_Mokesciouztars142NuotekuValymas</vt:lpstr>
      <vt:lpstr>'Forma 4'!VAS073_F_Mokesciouztars143NuotekuDumblo</vt:lpstr>
      <vt:lpstr>VAS073_F_Mokesciouztars143NuotekuDumblo</vt:lpstr>
      <vt:lpstr>'Forma 4'!VAS073_F_Mokesciouztars14IsViso</vt:lpstr>
      <vt:lpstr>VAS073_F_Mokesciouztars14IsViso</vt:lpstr>
      <vt:lpstr>'Forma 4'!VAS073_F_Mokesciouztars15PavirsiniuNuoteku</vt:lpstr>
      <vt:lpstr>VAS073_F_Mokesciouztars15PavirsiniuNuoteku</vt:lpstr>
      <vt:lpstr>'Forma 4'!VAS073_F_Mokesciouztars16KitosReguliuojamosios</vt:lpstr>
      <vt:lpstr>VAS073_F_Mokesciouztars16KitosReguliuojamosios</vt:lpstr>
      <vt:lpstr>'Forma 4'!VAS073_F_Mokesciouztars17KitosVeiklos</vt:lpstr>
      <vt:lpstr>VAS073_F_Mokesciouztars17KitosVeiklos</vt:lpstr>
      <vt:lpstr>'Forma 4'!VAS073_F_Mokesciouztars1Apskaitosveikla1</vt:lpstr>
      <vt:lpstr>VAS073_F_Mokesciouztars1Apskaitosveikla1</vt:lpstr>
      <vt:lpstr>'Forma 4'!VAS073_F_Mokesciouztars1Kitareguliuoja1</vt:lpstr>
      <vt:lpstr>VAS073_F_Mokesciouztars1Kitareguliuoja1</vt:lpstr>
      <vt:lpstr>'Forma 4'!VAS073_F_Mokesciouzvals11IS</vt:lpstr>
      <vt:lpstr>VAS073_F_Mokesciouzvals11IS</vt:lpstr>
      <vt:lpstr>'Forma 4'!VAS073_F_Mokesciouzvals131GeriamojoVandens</vt:lpstr>
      <vt:lpstr>VAS073_F_Mokesciouzvals131GeriamojoVandens</vt:lpstr>
      <vt:lpstr>'Forma 4'!VAS073_F_Mokesciouzvals132GeriamojoVandens</vt:lpstr>
      <vt:lpstr>VAS073_F_Mokesciouzvals132GeriamojoVandens</vt:lpstr>
      <vt:lpstr>'Forma 4'!VAS073_F_Mokesciouzvals133GeriamojoVandens</vt:lpstr>
      <vt:lpstr>VAS073_F_Mokesciouzvals133GeriamojoVandens</vt:lpstr>
      <vt:lpstr>'Forma 4'!VAS073_F_Mokesciouzvals13IsViso</vt:lpstr>
      <vt:lpstr>VAS073_F_Mokesciouzvals13IsViso</vt:lpstr>
      <vt:lpstr>'Forma 4'!VAS073_F_Mokesciouzvals141NuotekuSurinkimas</vt:lpstr>
      <vt:lpstr>VAS073_F_Mokesciouzvals141NuotekuSurinkimas</vt:lpstr>
      <vt:lpstr>'Forma 4'!VAS073_F_Mokesciouzvals142NuotekuValymas</vt:lpstr>
      <vt:lpstr>VAS073_F_Mokesciouzvals142NuotekuValymas</vt:lpstr>
      <vt:lpstr>'Forma 4'!VAS073_F_Mokesciouzvals143NuotekuDumblo</vt:lpstr>
      <vt:lpstr>VAS073_F_Mokesciouzvals143NuotekuDumblo</vt:lpstr>
      <vt:lpstr>'Forma 4'!VAS073_F_Mokesciouzvals14IsViso</vt:lpstr>
      <vt:lpstr>VAS073_F_Mokesciouzvals14IsViso</vt:lpstr>
      <vt:lpstr>'Forma 4'!VAS073_F_Mokesciouzvals15PavirsiniuNuoteku</vt:lpstr>
      <vt:lpstr>VAS073_F_Mokesciouzvals15PavirsiniuNuoteku</vt:lpstr>
      <vt:lpstr>'Forma 4'!VAS073_F_Mokesciouzvals16KitosReguliuojamosios</vt:lpstr>
      <vt:lpstr>VAS073_F_Mokesciouzvals16KitosReguliuojamosios</vt:lpstr>
      <vt:lpstr>'Forma 4'!VAS073_F_Mokesciouzvals17KitosVeiklos</vt:lpstr>
      <vt:lpstr>VAS073_F_Mokesciouzvals17KitosVeiklos</vt:lpstr>
      <vt:lpstr>'Forma 4'!VAS073_F_Mokesciouzvals1Apskaitosveikla1</vt:lpstr>
      <vt:lpstr>VAS073_F_Mokesciouzvals1Apskaitosveikla1</vt:lpstr>
      <vt:lpstr>'Forma 4'!VAS073_F_Mokesciouzvals1Kitareguliuoja1</vt:lpstr>
      <vt:lpstr>VAS073_F_Mokesciouzvals1Kitareguliuoja1</vt:lpstr>
      <vt:lpstr>'Forma 4'!VAS073_F_Mokesciusanaud11IS</vt:lpstr>
      <vt:lpstr>VAS073_F_Mokesciusanaud11IS</vt:lpstr>
      <vt:lpstr>'Forma 4'!VAS073_F_Mokesciusanaud131GeriamojoVandens</vt:lpstr>
      <vt:lpstr>VAS073_F_Mokesciusanaud131GeriamojoVandens</vt:lpstr>
      <vt:lpstr>'Forma 4'!VAS073_F_Mokesciusanaud132GeriamojoVandens</vt:lpstr>
      <vt:lpstr>VAS073_F_Mokesciusanaud132GeriamojoVandens</vt:lpstr>
      <vt:lpstr>'Forma 4'!VAS073_F_Mokesciusanaud133GeriamojoVandens</vt:lpstr>
      <vt:lpstr>VAS073_F_Mokesciusanaud133GeriamojoVandens</vt:lpstr>
      <vt:lpstr>'Forma 4'!VAS073_F_Mokesciusanaud13IsViso</vt:lpstr>
      <vt:lpstr>VAS073_F_Mokesciusanaud13IsViso</vt:lpstr>
      <vt:lpstr>'Forma 4'!VAS073_F_Mokesciusanaud141NuotekuSurinkimas</vt:lpstr>
      <vt:lpstr>VAS073_F_Mokesciusanaud141NuotekuSurinkimas</vt:lpstr>
      <vt:lpstr>'Forma 4'!VAS073_F_Mokesciusanaud142NuotekuValymas</vt:lpstr>
      <vt:lpstr>VAS073_F_Mokesciusanaud142NuotekuValymas</vt:lpstr>
      <vt:lpstr>'Forma 4'!VAS073_F_Mokesciusanaud143NuotekuDumblo</vt:lpstr>
      <vt:lpstr>VAS073_F_Mokesciusanaud143NuotekuDumblo</vt:lpstr>
      <vt:lpstr>'Forma 4'!VAS073_F_Mokesciusanaud14IsViso</vt:lpstr>
      <vt:lpstr>VAS073_F_Mokesciusanaud14IsViso</vt:lpstr>
      <vt:lpstr>'Forma 4'!VAS073_F_Mokesciusanaud15PavirsiniuNuoteku</vt:lpstr>
      <vt:lpstr>VAS073_F_Mokesciusanaud15PavirsiniuNuoteku</vt:lpstr>
      <vt:lpstr>'Forma 4'!VAS073_F_Mokesciusanaud16KitosReguliuojamosios</vt:lpstr>
      <vt:lpstr>VAS073_F_Mokesciusanaud16KitosReguliuojamosios</vt:lpstr>
      <vt:lpstr>'Forma 4'!VAS073_F_Mokesciusanaud17KitosVeiklos</vt:lpstr>
      <vt:lpstr>VAS073_F_Mokesciusanaud17KitosVeiklos</vt:lpstr>
      <vt:lpstr>'Forma 4'!VAS073_F_Mokesciusanaud1Apskaitosveikla1</vt:lpstr>
      <vt:lpstr>VAS073_F_Mokesciusanaud1Apskaitosveikla1</vt:lpstr>
      <vt:lpstr>'Forma 4'!VAS073_F_Mokesciusanaud1Kitareguliuoja1</vt:lpstr>
      <vt:lpstr>VAS073_F_Mokesciusanaud1Kitareguliuoja1</vt:lpstr>
      <vt:lpstr>'Forma 4'!VAS073_F_Mokesciusanaud21IS</vt:lpstr>
      <vt:lpstr>VAS073_F_Mokesciusanaud21IS</vt:lpstr>
      <vt:lpstr>'Forma 4'!VAS073_F_Mokesciusanaud231GeriamojoVandens</vt:lpstr>
      <vt:lpstr>VAS073_F_Mokesciusanaud231GeriamojoVandens</vt:lpstr>
      <vt:lpstr>'Forma 4'!VAS073_F_Mokesciusanaud232GeriamojoVandens</vt:lpstr>
      <vt:lpstr>VAS073_F_Mokesciusanaud232GeriamojoVandens</vt:lpstr>
      <vt:lpstr>'Forma 4'!VAS073_F_Mokesciusanaud233GeriamojoVandens</vt:lpstr>
      <vt:lpstr>VAS073_F_Mokesciusanaud233GeriamojoVandens</vt:lpstr>
      <vt:lpstr>'Forma 4'!VAS073_F_Mokesciusanaud23IsViso</vt:lpstr>
      <vt:lpstr>VAS073_F_Mokesciusanaud23IsViso</vt:lpstr>
      <vt:lpstr>'Forma 4'!VAS073_F_Mokesciusanaud241NuotekuSurinkimas</vt:lpstr>
      <vt:lpstr>VAS073_F_Mokesciusanaud241NuotekuSurinkimas</vt:lpstr>
      <vt:lpstr>'Forma 4'!VAS073_F_Mokesciusanaud242NuotekuValymas</vt:lpstr>
      <vt:lpstr>VAS073_F_Mokesciusanaud242NuotekuValymas</vt:lpstr>
      <vt:lpstr>'Forma 4'!VAS073_F_Mokesciusanaud243NuotekuDumblo</vt:lpstr>
      <vt:lpstr>VAS073_F_Mokesciusanaud243NuotekuDumblo</vt:lpstr>
      <vt:lpstr>'Forma 4'!VAS073_F_Mokesciusanaud24IsViso</vt:lpstr>
      <vt:lpstr>VAS073_F_Mokesciusanaud24IsViso</vt:lpstr>
      <vt:lpstr>'Forma 4'!VAS073_F_Mokesciusanaud25PavirsiniuNuoteku</vt:lpstr>
      <vt:lpstr>VAS073_F_Mokesciusanaud25PavirsiniuNuoteku</vt:lpstr>
      <vt:lpstr>'Forma 4'!VAS073_F_Mokesciusanaud26KitosReguliuojamosios</vt:lpstr>
      <vt:lpstr>VAS073_F_Mokesciusanaud26KitosReguliuojamosios</vt:lpstr>
      <vt:lpstr>'Forma 4'!VAS073_F_Mokesciusanaud27KitosVeiklos</vt:lpstr>
      <vt:lpstr>VAS073_F_Mokesciusanaud27KitosVeiklos</vt:lpstr>
      <vt:lpstr>'Forma 4'!VAS073_F_Mokesciusanaud2Apskaitosveikla1</vt:lpstr>
      <vt:lpstr>VAS073_F_Mokesciusanaud2Apskaitosveikla1</vt:lpstr>
      <vt:lpstr>'Forma 4'!VAS073_F_Mokesciusanaud2Kitareguliuoja1</vt:lpstr>
      <vt:lpstr>VAS073_F_Mokesciusanaud2Kitareguliuoja1</vt:lpstr>
      <vt:lpstr>'Forma 4'!VAS073_F_Mokesciusanaud31IS</vt:lpstr>
      <vt:lpstr>VAS073_F_Mokesciusanaud31IS</vt:lpstr>
      <vt:lpstr>'Forma 4'!VAS073_F_Mokesciusanaud331GeriamojoVandens</vt:lpstr>
      <vt:lpstr>VAS073_F_Mokesciusanaud331GeriamojoVandens</vt:lpstr>
      <vt:lpstr>'Forma 4'!VAS073_F_Mokesciusanaud332GeriamojoVandens</vt:lpstr>
      <vt:lpstr>VAS073_F_Mokesciusanaud332GeriamojoVandens</vt:lpstr>
      <vt:lpstr>'Forma 4'!VAS073_F_Mokesciusanaud333GeriamojoVandens</vt:lpstr>
      <vt:lpstr>VAS073_F_Mokesciusanaud333GeriamojoVandens</vt:lpstr>
      <vt:lpstr>'Forma 4'!VAS073_F_Mokesciusanaud33IsViso</vt:lpstr>
      <vt:lpstr>VAS073_F_Mokesciusanaud33IsViso</vt:lpstr>
      <vt:lpstr>'Forma 4'!VAS073_F_Mokesciusanaud341NuotekuSurinkimas</vt:lpstr>
      <vt:lpstr>VAS073_F_Mokesciusanaud341NuotekuSurinkimas</vt:lpstr>
      <vt:lpstr>'Forma 4'!VAS073_F_Mokesciusanaud342NuotekuValymas</vt:lpstr>
      <vt:lpstr>VAS073_F_Mokesciusanaud342NuotekuValymas</vt:lpstr>
      <vt:lpstr>'Forma 4'!VAS073_F_Mokesciusanaud343NuotekuDumblo</vt:lpstr>
      <vt:lpstr>VAS073_F_Mokesciusanaud343NuotekuDumblo</vt:lpstr>
      <vt:lpstr>'Forma 4'!VAS073_F_Mokesciusanaud34IsViso</vt:lpstr>
      <vt:lpstr>VAS073_F_Mokesciusanaud34IsViso</vt:lpstr>
      <vt:lpstr>'Forma 4'!VAS073_F_Mokesciusanaud35PavirsiniuNuoteku</vt:lpstr>
      <vt:lpstr>VAS073_F_Mokesciusanaud35PavirsiniuNuoteku</vt:lpstr>
      <vt:lpstr>'Forma 4'!VAS073_F_Mokesciusanaud36KitosReguliuojamosios</vt:lpstr>
      <vt:lpstr>VAS073_F_Mokesciusanaud36KitosReguliuojamosios</vt:lpstr>
      <vt:lpstr>'Forma 4'!VAS073_F_Mokesciusanaud37KitosVeiklos</vt:lpstr>
      <vt:lpstr>VAS073_F_Mokesciusanaud37KitosVeiklos</vt:lpstr>
      <vt:lpstr>'Forma 4'!VAS073_F_Mokesciusanaud3Apskaitosveikla1</vt:lpstr>
      <vt:lpstr>VAS073_F_Mokesciusanaud3Apskaitosveikla1</vt:lpstr>
      <vt:lpstr>'Forma 4'!VAS073_F_Mokesciusanaud3Kitareguliuoja1</vt:lpstr>
      <vt:lpstr>VAS073_F_Mokesciusanaud3Kitareguliuoja1</vt:lpstr>
      <vt:lpstr>'Forma 4'!VAS073_F_Nekilnojamojot11IS</vt:lpstr>
      <vt:lpstr>VAS073_F_Nekilnojamojot11IS</vt:lpstr>
      <vt:lpstr>'Forma 4'!VAS073_F_Nekilnojamojot131GeriamojoVandens</vt:lpstr>
      <vt:lpstr>VAS073_F_Nekilnojamojot131GeriamojoVandens</vt:lpstr>
      <vt:lpstr>'Forma 4'!VAS073_F_Nekilnojamojot132GeriamojoVandens</vt:lpstr>
      <vt:lpstr>VAS073_F_Nekilnojamojot132GeriamojoVandens</vt:lpstr>
      <vt:lpstr>'Forma 4'!VAS073_F_Nekilnojamojot133GeriamojoVandens</vt:lpstr>
      <vt:lpstr>VAS073_F_Nekilnojamojot133GeriamojoVandens</vt:lpstr>
      <vt:lpstr>'Forma 4'!VAS073_F_Nekilnojamojot13IsViso</vt:lpstr>
      <vt:lpstr>VAS073_F_Nekilnojamojot13IsViso</vt:lpstr>
      <vt:lpstr>'Forma 4'!VAS073_F_Nekilnojamojot141NuotekuSurinkimas</vt:lpstr>
      <vt:lpstr>VAS073_F_Nekilnojamojot141NuotekuSurinkimas</vt:lpstr>
      <vt:lpstr>'Forma 4'!VAS073_F_Nekilnojamojot142NuotekuValymas</vt:lpstr>
      <vt:lpstr>VAS073_F_Nekilnojamojot142NuotekuValymas</vt:lpstr>
      <vt:lpstr>'Forma 4'!VAS073_F_Nekilnojamojot143NuotekuDumblo</vt:lpstr>
      <vt:lpstr>VAS073_F_Nekilnojamojot143NuotekuDumblo</vt:lpstr>
      <vt:lpstr>'Forma 4'!VAS073_F_Nekilnojamojot14IsViso</vt:lpstr>
      <vt:lpstr>VAS073_F_Nekilnojamojot14IsViso</vt:lpstr>
      <vt:lpstr>'Forma 4'!VAS073_F_Nekilnojamojot15PavirsiniuNuoteku</vt:lpstr>
      <vt:lpstr>VAS073_F_Nekilnojamojot15PavirsiniuNuoteku</vt:lpstr>
      <vt:lpstr>'Forma 4'!VAS073_F_Nekilnojamojot16KitosReguliuojamosios</vt:lpstr>
      <vt:lpstr>VAS073_F_Nekilnojamojot16KitosReguliuojamosios</vt:lpstr>
      <vt:lpstr>'Forma 4'!VAS073_F_Nekilnojamojot17KitosVeiklos</vt:lpstr>
      <vt:lpstr>VAS073_F_Nekilnojamojot17KitosVeiklos</vt:lpstr>
      <vt:lpstr>'Forma 4'!VAS073_F_Nekilnojamojot1Apskaitosveikla1</vt:lpstr>
      <vt:lpstr>VAS073_F_Nekilnojamojot1Apskaitosveikla1</vt:lpstr>
      <vt:lpstr>'Forma 4'!VAS073_F_Nekilnojamojot1Kitareguliuoja1</vt:lpstr>
      <vt:lpstr>VAS073_F_Nekilnojamojot1Kitareguliuoja1</vt:lpstr>
      <vt:lpstr>'Forma 4'!VAS073_F_Nekilnojamojot21IS</vt:lpstr>
      <vt:lpstr>VAS073_F_Nekilnojamojot21IS</vt:lpstr>
      <vt:lpstr>'Forma 4'!VAS073_F_Nekilnojamojot231GeriamojoVandens</vt:lpstr>
      <vt:lpstr>VAS073_F_Nekilnojamojot231GeriamojoVandens</vt:lpstr>
      <vt:lpstr>'Forma 4'!VAS073_F_Nekilnojamojot232GeriamojoVandens</vt:lpstr>
      <vt:lpstr>VAS073_F_Nekilnojamojot232GeriamojoVandens</vt:lpstr>
      <vt:lpstr>'Forma 4'!VAS073_F_Nekilnojamojot233GeriamojoVandens</vt:lpstr>
      <vt:lpstr>VAS073_F_Nekilnojamojot233GeriamojoVandens</vt:lpstr>
      <vt:lpstr>'Forma 4'!VAS073_F_Nekilnojamojot23IsViso</vt:lpstr>
      <vt:lpstr>VAS073_F_Nekilnojamojot23IsViso</vt:lpstr>
      <vt:lpstr>'Forma 4'!VAS073_F_Nekilnojamojot241NuotekuSurinkimas</vt:lpstr>
      <vt:lpstr>VAS073_F_Nekilnojamojot241NuotekuSurinkimas</vt:lpstr>
      <vt:lpstr>'Forma 4'!VAS073_F_Nekilnojamojot242NuotekuValymas</vt:lpstr>
      <vt:lpstr>VAS073_F_Nekilnojamojot242NuotekuValymas</vt:lpstr>
      <vt:lpstr>'Forma 4'!VAS073_F_Nekilnojamojot243NuotekuDumblo</vt:lpstr>
      <vt:lpstr>VAS073_F_Nekilnojamojot243NuotekuDumblo</vt:lpstr>
      <vt:lpstr>'Forma 4'!VAS073_F_Nekilnojamojot24IsViso</vt:lpstr>
      <vt:lpstr>VAS073_F_Nekilnojamojot24IsViso</vt:lpstr>
      <vt:lpstr>'Forma 4'!VAS073_F_Nekilnojamojot25PavirsiniuNuoteku</vt:lpstr>
      <vt:lpstr>VAS073_F_Nekilnojamojot25PavirsiniuNuoteku</vt:lpstr>
      <vt:lpstr>'Forma 4'!VAS073_F_Nekilnojamojot26KitosReguliuojamosios</vt:lpstr>
      <vt:lpstr>VAS073_F_Nekilnojamojot26KitosReguliuojamosios</vt:lpstr>
      <vt:lpstr>'Forma 4'!VAS073_F_Nekilnojamojot27KitosVeiklos</vt:lpstr>
      <vt:lpstr>VAS073_F_Nekilnojamojot27KitosVeiklos</vt:lpstr>
      <vt:lpstr>'Forma 4'!VAS073_F_Nekilnojamojot2Apskaitosveikla1</vt:lpstr>
      <vt:lpstr>VAS073_F_Nekilnojamojot2Apskaitosveikla1</vt:lpstr>
      <vt:lpstr>'Forma 4'!VAS073_F_Nekilnojamojot2Kitareguliuoja1</vt:lpstr>
      <vt:lpstr>VAS073_F_Nekilnojamojot2Kitareguliuoja1</vt:lpstr>
      <vt:lpstr>'Forma 4'!VAS073_F_Nekilnojamojot31IS</vt:lpstr>
      <vt:lpstr>VAS073_F_Nekilnojamojot31IS</vt:lpstr>
      <vt:lpstr>'Forma 4'!VAS073_F_Nekilnojamojot331GeriamojoVandens</vt:lpstr>
      <vt:lpstr>VAS073_F_Nekilnojamojot331GeriamojoVandens</vt:lpstr>
      <vt:lpstr>'Forma 4'!VAS073_F_Nekilnojamojot332GeriamojoVandens</vt:lpstr>
      <vt:lpstr>VAS073_F_Nekilnojamojot332GeriamojoVandens</vt:lpstr>
      <vt:lpstr>'Forma 4'!VAS073_F_Nekilnojamojot333GeriamojoVandens</vt:lpstr>
      <vt:lpstr>VAS073_F_Nekilnojamojot333GeriamojoVandens</vt:lpstr>
      <vt:lpstr>'Forma 4'!VAS073_F_Nekilnojamojot33IsViso</vt:lpstr>
      <vt:lpstr>VAS073_F_Nekilnojamojot33IsViso</vt:lpstr>
      <vt:lpstr>'Forma 4'!VAS073_F_Nekilnojamojot341NuotekuSurinkimas</vt:lpstr>
      <vt:lpstr>VAS073_F_Nekilnojamojot341NuotekuSurinkimas</vt:lpstr>
      <vt:lpstr>'Forma 4'!VAS073_F_Nekilnojamojot342NuotekuValymas</vt:lpstr>
      <vt:lpstr>VAS073_F_Nekilnojamojot342NuotekuValymas</vt:lpstr>
      <vt:lpstr>'Forma 4'!VAS073_F_Nekilnojamojot343NuotekuDumblo</vt:lpstr>
      <vt:lpstr>VAS073_F_Nekilnojamojot343NuotekuDumblo</vt:lpstr>
      <vt:lpstr>'Forma 4'!VAS073_F_Nekilnojamojot34IsViso</vt:lpstr>
      <vt:lpstr>VAS073_F_Nekilnojamojot34IsViso</vt:lpstr>
      <vt:lpstr>'Forma 4'!VAS073_F_Nekilnojamojot35PavirsiniuNuoteku</vt:lpstr>
      <vt:lpstr>VAS073_F_Nekilnojamojot35PavirsiniuNuoteku</vt:lpstr>
      <vt:lpstr>'Forma 4'!VAS073_F_Nekilnojamojot36KitosReguliuojamosios</vt:lpstr>
      <vt:lpstr>VAS073_F_Nekilnojamojot36KitosReguliuojamosios</vt:lpstr>
      <vt:lpstr>'Forma 4'!VAS073_F_Nekilnojamojot37KitosVeiklos</vt:lpstr>
      <vt:lpstr>VAS073_F_Nekilnojamojot37KitosVeiklos</vt:lpstr>
      <vt:lpstr>'Forma 4'!VAS073_F_Nekilnojamojot3Apskaitosveikla1</vt:lpstr>
      <vt:lpstr>VAS073_F_Nekilnojamojot3Apskaitosveikla1</vt:lpstr>
      <vt:lpstr>'Forma 4'!VAS073_F_Nekilnojamojot3Kitareguliuoja1</vt:lpstr>
      <vt:lpstr>VAS073_F_Nekilnojamojot3Kitareguliuoja1</vt:lpstr>
      <vt:lpstr>'Forma 4'!VAS073_F_Nekilnojamojot41IS</vt:lpstr>
      <vt:lpstr>VAS073_F_Nekilnojamojot41IS</vt:lpstr>
      <vt:lpstr>'Forma 4'!VAS073_F_Nekilnojamojot431GeriamojoVandens</vt:lpstr>
      <vt:lpstr>VAS073_F_Nekilnojamojot431GeriamojoVandens</vt:lpstr>
      <vt:lpstr>'Forma 4'!VAS073_F_Nekilnojamojot432GeriamojoVandens</vt:lpstr>
      <vt:lpstr>VAS073_F_Nekilnojamojot432GeriamojoVandens</vt:lpstr>
      <vt:lpstr>'Forma 4'!VAS073_F_Nekilnojamojot433GeriamojoVandens</vt:lpstr>
      <vt:lpstr>VAS073_F_Nekilnojamojot433GeriamojoVandens</vt:lpstr>
      <vt:lpstr>'Forma 4'!VAS073_F_Nekilnojamojot43IsViso</vt:lpstr>
      <vt:lpstr>VAS073_F_Nekilnojamojot43IsViso</vt:lpstr>
      <vt:lpstr>'Forma 4'!VAS073_F_Nekilnojamojot441NuotekuSurinkimas</vt:lpstr>
      <vt:lpstr>VAS073_F_Nekilnojamojot441NuotekuSurinkimas</vt:lpstr>
      <vt:lpstr>'Forma 4'!VAS073_F_Nekilnojamojot442NuotekuValymas</vt:lpstr>
      <vt:lpstr>VAS073_F_Nekilnojamojot442NuotekuValymas</vt:lpstr>
      <vt:lpstr>'Forma 4'!VAS073_F_Nekilnojamojot443NuotekuDumblo</vt:lpstr>
      <vt:lpstr>VAS073_F_Nekilnojamojot443NuotekuDumblo</vt:lpstr>
      <vt:lpstr>'Forma 4'!VAS073_F_Nekilnojamojot44IsViso</vt:lpstr>
      <vt:lpstr>VAS073_F_Nekilnojamojot44IsViso</vt:lpstr>
      <vt:lpstr>'Forma 4'!VAS073_F_Nekilnojamojot45PavirsiniuNuoteku</vt:lpstr>
      <vt:lpstr>VAS073_F_Nekilnojamojot45PavirsiniuNuoteku</vt:lpstr>
      <vt:lpstr>'Forma 4'!VAS073_F_Nekilnojamojot46KitosReguliuojamosios</vt:lpstr>
      <vt:lpstr>VAS073_F_Nekilnojamojot46KitosReguliuojamosios</vt:lpstr>
      <vt:lpstr>'Forma 4'!VAS073_F_Nekilnojamojot47KitosVeiklos</vt:lpstr>
      <vt:lpstr>VAS073_F_Nekilnojamojot47KitosVeiklos</vt:lpstr>
      <vt:lpstr>'Forma 4'!VAS073_F_Nekilnojamojot4Apskaitosveikla1</vt:lpstr>
      <vt:lpstr>VAS073_F_Nekilnojamojot4Apskaitosveikla1</vt:lpstr>
      <vt:lpstr>'Forma 4'!VAS073_F_Nekilnojamojot4Kitareguliuoja1</vt:lpstr>
      <vt:lpstr>VAS073_F_Nekilnojamojot4Kitareguliuoja1</vt:lpstr>
      <vt:lpstr>'Forma 4'!VAS073_F_Netiesioginesp11IS</vt:lpstr>
      <vt:lpstr>VAS073_F_Netiesioginesp11IS</vt:lpstr>
      <vt:lpstr>'Forma 4'!VAS073_F_Netiesioginesp131GeriamojoVandens</vt:lpstr>
      <vt:lpstr>VAS073_F_Netiesioginesp131GeriamojoVandens</vt:lpstr>
      <vt:lpstr>'Forma 4'!VAS073_F_Netiesioginesp132GeriamojoVandens</vt:lpstr>
      <vt:lpstr>VAS073_F_Netiesioginesp132GeriamojoVandens</vt:lpstr>
      <vt:lpstr>'Forma 4'!VAS073_F_Netiesioginesp133GeriamojoVandens</vt:lpstr>
      <vt:lpstr>VAS073_F_Netiesioginesp133GeriamojoVandens</vt:lpstr>
      <vt:lpstr>'Forma 4'!VAS073_F_Netiesioginesp13IsViso</vt:lpstr>
      <vt:lpstr>VAS073_F_Netiesioginesp13IsViso</vt:lpstr>
      <vt:lpstr>'Forma 4'!VAS073_F_Netiesioginesp141NuotekuSurinkimas</vt:lpstr>
      <vt:lpstr>VAS073_F_Netiesioginesp141NuotekuSurinkimas</vt:lpstr>
      <vt:lpstr>'Forma 4'!VAS073_F_Netiesioginesp142NuotekuValymas</vt:lpstr>
      <vt:lpstr>VAS073_F_Netiesioginesp142NuotekuValymas</vt:lpstr>
      <vt:lpstr>'Forma 4'!VAS073_F_Netiesioginesp143NuotekuDumblo</vt:lpstr>
      <vt:lpstr>VAS073_F_Netiesioginesp143NuotekuDumblo</vt:lpstr>
      <vt:lpstr>'Forma 4'!VAS073_F_Netiesioginesp14IsViso</vt:lpstr>
      <vt:lpstr>VAS073_F_Netiesioginesp14IsViso</vt:lpstr>
      <vt:lpstr>'Forma 4'!VAS073_F_Netiesioginesp15PavirsiniuNuoteku</vt:lpstr>
      <vt:lpstr>VAS073_F_Netiesioginesp15PavirsiniuNuoteku</vt:lpstr>
      <vt:lpstr>'Forma 4'!VAS073_F_Netiesioginesp16KitosReguliuojamosios</vt:lpstr>
      <vt:lpstr>VAS073_F_Netiesioginesp16KitosReguliuojamosios</vt:lpstr>
      <vt:lpstr>'Forma 4'!VAS073_F_Netiesioginesp17KitosVeiklos</vt:lpstr>
      <vt:lpstr>VAS073_F_Netiesioginesp17KitosVeiklos</vt:lpstr>
      <vt:lpstr>'Forma 4'!VAS073_F_Netiesioginesp1Apskaitosveikla1</vt:lpstr>
      <vt:lpstr>VAS073_F_Netiesioginesp1Apskaitosveikla1</vt:lpstr>
      <vt:lpstr>'Forma 4'!VAS073_F_Netiesioginesp1Kitareguliuoja1</vt:lpstr>
      <vt:lpstr>VAS073_F_Netiesioginesp1Kitareguliuoja1</vt:lpstr>
      <vt:lpstr>'Forma 4'!VAS073_F_Netiesioginess11IS</vt:lpstr>
      <vt:lpstr>VAS073_F_Netiesioginess11IS</vt:lpstr>
      <vt:lpstr>'Forma 4'!VAS073_F_Netiesioginess131GeriamojoVandens</vt:lpstr>
      <vt:lpstr>VAS073_F_Netiesioginess131GeriamojoVandens</vt:lpstr>
      <vt:lpstr>'Forma 4'!VAS073_F_Netiesioginess132GeriamojoVandens</vt:lpstr>
      <vt:lpstr>VAS073_F_Netiesioginess132GeriamojoVandens</vt:lpstr>
      <vt:lpstr>'Forma 4'!VAS073_F_Netiesioginess133GeriamojoVandens</vt:lpstr>
      <vt:lpstr>VAS073_F_Netiesioginess133GeriamojoVandens</vt:lpstr>
      <vt:lpstr>'Forma 4'!VAS073_F_Netiesioginess13IsViso</vt:lpstr>
      <vt:lpstr>VAS073_F_Netiesioginess13IsViso</vt:lpstr>
      <vt:lpstr>'Forma 4'!VAS073_F_Netiesioginess141NuotekuSurinkimas</vt:lpstr>
      <vt:lpstr>VAS073_F_Netiesioginess141NuotekuSurinkimas</vt:lpstr>
      <vt:lpstr>'Forma 4'!VAS073_F_Netiesioginess142NuotekuValymas</vt:lpstr>
      <vt:lpstr>VAS073_F_Netiesioginess142NuotekuValymas</vt:lpstr>
      <vt:lpstr>'Forma 4'!VAS073_F_Netiesioginess143NuotekuDumblo</vt:lpstr>
      <vt:lpstr>VAS073_F_Netiesioginess143NuotekuDumblo</vt:lpstr>
      <vt:lpstr>'Forma 4'!VAS073_F_Netiesioginess14IsViso</vt:lpstr>
      <vt:lpstr>VAS073_F_Netiesioginess14IsViso</vt:lpstr>
      <vt:lpstr>'Forma 4'!VAS073_F_Netiesioginess15PavirsiniuNuoteku</vt:lpstr>
      <vt:lpstr>VAS073_F_Netiesioginess15PavirsiniuNuoteku</vt:lpstr>
      <vt:lpstr>'Forma 4'!VAS073_F_Netiesioginess16KitosReguliuojamosios</vt:lpstr>
      <vt:lpstr>VAS073_F_Netiesioginess16KitosReguliuojamosios</vt:lpstr>
      <vt:lpstr>'Forma 4'!VAS073_F_Netiesioginess17KitosVeiklos</vt:lpstr>
      <vt:lpstr>VAS073_F_Netiesioginess17KitosVeiklos</vt:lpstr>
      <vt:lpstr>'Forma 4'!VAS073_F_Netiesioginess1Apskaitosveikla1</vt:lpstr>
      <vt:lpstr>VAS073_F_Netiesioginess1Apskaitosveikla1</vt:lpstr>
      <vt:lpstr>'Forma 4'!VAS073_F_Netiesioginess1Kitareguliuoja1</vt:lpstr>
      <vt:lpstr>VAS073_F_Netiesioginess1Kitareguliuoja1</vt:lpstr>
      <vt:lpstr>'Forma 4'!VAS073_F_Nuotekutvarkym51IS</vt:lpstr>
      <vt:lpstr>VAS073_F_Nuotekutvarkym51IS</vt:lpstr>
      <vt:lpstr>'Forma 4'!VAS073_F_Nuotekutvarkym531GeriamojoVandens</vt:lpstr>
      <vt:lpstr>VAS073_F_Nuotekutvarkym531GeriamojoVandens</vt:lpstr>
      <vt:lpstr>'Forma 4'!VAS073_F_Nuotekutvarkym532GeriamojoVandens</vt:lpstr>
      <vt:lpstr>VAS073_F_Nuotekutvarkym532GeriamojoVandens</vt:lpstr>
      <vt:lpstr>'Forma 4'!VAS073_F_Nuotekutvarkym533GeriamojoVandens</vt:lpstr>
      <vt:lpstr>VAS073_F_Nuotekutvarkym533GeriamojoVandens</vt:lpstr>
      <vt:lpstr>'Forma 4'!VAS073_F_Nuotekutvarkym53IsViso</vt:lpstr>
      <vt:lpstr>VAS073_F_Nuotekutvarkym53IsViso</vt:lpstr>
      <vt:lpstr>'Forma 4'!VAS073_F_Nuotekutvarkym541NuotekuSurinkimas</vt:lpstr>
      <vt:lpstr>VAS073_F_Nuotekutvarkym541NuotekuSurinkimas</vt:lpstr>
      <vt:lpstr>'Forma 4'!VAS073_F_Nuotekutvarkym542NuotekuValymas</vt:lpstr>
      <vt:lpstr>VAS073_F_Nuotekutvarkym542NuotekuValymas</vt:lpstr>
      <vt:lpstr>'Forma 4'!VAS073_F_Nuotekutvarkym543NuotekuDumblo</vt:lpstr>
      <vt:lpstr>VAS073_F_Nuotekutvarkym543NuotekuDumblo</vt:lpstr>
      <vt:lpstr>'Forma 4'!VAS073_F_Nuotekutvarkym54IsViso</vt:lpstr>
      <vt:lpstr>VAS073_F_Nuotekutvarkym54IsViso</vt:lpstr>
      <vt:lpstr>'Forma 4'!VAS073_F_Nuotekutvarkym55PavirsiniuNuoteku</vt:lpstr>
      <vt:lpstr>VAS073_F_Nuotekutvarkym55PavirsiniuNuoteku</vt:lpstr>
      <vt:lpstr>'Forma 4'!VAS073_F_Nuotekutvarkym56KitosReguliuojamosios</vt:lpstr>
      <vt:lpstr>VAS073_F_Nuotekutvarkym56KitosReguliuojamosios</vt:lpstr>
      <vt:lpstr>'Forma 4'!VAS073_F_Nuotekutvarkym57KitosVeiklos</vt:lpstr>
      <vt:lpstr>VAS073_F_Nuotekutvarkym57KitosVeiklos</vt:lpstr>
      <vt:lpstr>'Forma 4'!VAS073_F_Nuotekutvarkym5Apskaitosveikla1</vt:lpstr>
      <vt:lpstr>VAS073_F_Nuotekutvarkym5Apskaitosveikla1</vt:lpstr>
      <vt:lpstr>'Forma 4'!VAS073_F_Nuotekutvarkym5Kitareguliuoja1</vt:lpstr>
      <vt:lpstr>VAS073_F_Nuotekutvarkym5Kitareguliuoja1</vt:lpstr>
      <vt:lpstr>'Forma 4'!VAS073_F_Nuotekutvarkym61IS</vt:lpstr>
      <vt:lpstr>VAS073_F_Nuotekutvarkym61IS</vt:lpstr>
      <vt:lpstr>'Forma 4'!VAS073_F_Nuotekutvarkym631GeriamojoVandens</vt:lpstr>
      <vt:lpstr>VAS073_F_Nuotekutvarkym631GeriamojoVandens</vt:lpstr>
      <vt:lpstr>'Forma 4'!VAS073_F_Nuotekutvarkym632GeriamojoVandens</vt:lpstr>
      <vt:lpstr>VAS073_F_Nuotekutvarkym632GeriamojoVandens</vt:lpstr>
      <vt:lpstr>'Forma 4'!VAS073_F_Nuotekutvarkym633GeriamojoVandens</vt:lpstr>
      <vt:lpstr>VAS073_F_Nuotekutvarkym633GeriamojoVandens</vt:lpstr>
      <vt:lpstr>'Forma 4'!VAS073_F_Nuotekutvarkym63IsViso</vt:lpstr>
      <vt:lpstr>VAS073_F_Nuotekutvarkym63IsViso</vt:lpstr>
      <vt:lpstr>'Forma 4'!VAS073_F_Nuotekutvarkym641NuotekuSurinkimas</vt:lpstr>
      <vt:lpstr>VAS073_F_Nuotekutvarkym641NuotekuSurinkimas</vt:lpstr>
      <vt:lpstr>'Forma 4'!VAS073_F_Nuotekutvarkym642NuotekuValymas</vt:lpstr>
      <vt:lpstr>VAS073_F_Nuotekutvarkym642NuotekuValymas</vt:lpstr>
      <vt:lpstr>'Forma 4'!VAS073_F_Nuotekutvarkym643NuotekuDumblo</vt:lpstr>
      <vt:lpstr>VAS073_F_Nuotekutvarkym643NuotekuDumblo</vt:lpstr>
      <vt:lpstr>'Forma 4'!VAS073_F_Nuotekutvarkym64IsViso</vt:lpstr>
      <vt:lpstr>VAS073_F_Nuotekutvarkym64IsViso</vt:lpstr>
      <vt:lpstr>'Forma 4'!VAS073_F_Nuotekutvarkym65PavirsiniuNuoteku</vt:lpstr>
      <vt:lpstr>VAS073_F_Nuotekutvarkym65PavirsiniuNuoteku</vt:lpstr>
      <vt:lpstr>'Forma 4'!VAS073_F_Nuotekutvarkym66KitosReguliuojamosios</vt:lpstr>
      <vt:lpstr>VAS073_F_Nuotekutvarkym66KitosReguliuojamosios</vt:lpstr>
      <vt:lpstr>'Forma 4'!VAS073_F_Nuotekutvarkym67KitosVeiklos</vt:lpstr>
      <vt:lpstr>VAS073_F_Nuotekutvarkym67KitosVeiklos</vt:lpstr>
      <vt:lpstr>'Forma 4'!VAS073_F_Nuotekutvarkym6Apskaitosveikla1</vt:lpstr>
      <vt:lpstr>VAS073_F_Nuotekutvarkym6Apskaitosveikla1</vt:lpstr>
      <vt:lpstr>'Forma 4'!VAS073_F_Nuotekutvarkym6Kitareguliuoja1</vt:lpstr>
      <vt:lpstr>VAS073_F_Nuotekutvarkym6Kitareguliuoja1</vt:lpstr>
      <vt:lpstr>'Forma 4'!VAS073_F_Nuotekutvarkym71IS</vt:lpstr>
      <vt:lpstr>VAS073_F_Nuotekutvarkym71IS</vt:lpstr>
      <vt:lpstr>'Forma 4'!VAS073_F_Nuotekutvarkym731GeriamojoVandens</vt:lpstr>
      <vt:lpstr>VAS073_F_Nuotekutvarkym731GeriamojoVandens</vt:lpstr>
      <vt:lpstr>'Forma 4'!VAS073_F_Nuotekutvarkym732GeriamojoVandens</vt:lpstr>
      <vt:lpstr>VAS073_F_Nuotekutvarkym732GeriamojoVandens</vt:lpstr>
      <vt:lpstr>'Forma 4'!VAS073_F_Nuotekutvarkym733GeriamojoVandens</vt:lpstr>
      <vt:lpstr>VAS073_F_Nuotekutvarkym733GeriamojoVandens</vt:lpstr>
      <vt:lpstr>'Forma 4'!VAS073_F_Nuotekutvarkym73IsViso</vt:lpstr>
      <vt:lpstr>VAS073_F_Nuotekutvarkym73IsViso</vt:lpstr>
      <vt:lpstr>'Forma 4'!VAS073_F_Nuotekutvarkym741NuotekuSurinkimas</vt:lpstr>
      <vt:lpstr>VAS073_F_Nuotekutvarkym741NuotekuSurinkimas</vt:lpstr>
      <vt:lpstr>'Forma 4'!VAS073_F_Nuotekutvarkym742NuotekuValymas</vt:lpstr>
      <vt:lpstr>VAS073_F_Nuotekutvarkym742NuotekuValymas</vt:lpstr>
      <vt:lpstr>'Forma 4'!VAS073_F_Nuotekutvarkym743NuotekuDumblo</vt:lpstr>
      <vt:lpstr>VAS073_F_Nuotekutvarkym743NuotekuDumblo</vt:lpstr>
      <vt:lpstr>'Forma 4'!VAS073_F_Nuotekutvarkym74IsViso</vt:lpstr>
      <vt:lpstr>VAS073_F_Nuotekutvarkym74IsViso</vt:lpstr>
      <vt:lpstr>'Forma 4'!VAS073_F_Nuotekutvarkym75PavirsiniuNuoteku</vt:lpstr>
      <vt:lpstr>VAS073_F_Nuotekutvarkym75PavirsiniuNuoteku</vt:lpstr>
      <vt:lpstr>'Forma 4'!VAS073_F_Nuotekutvarkym76KitosReguliuojamosios</vt:lpstr>
      <vt:lpstr>VAS073_F_Nuotekutvarkym76KitosReguliuojamosios</vt:lpstr>
      <vt:lpstr>'Forma 4'!VAS073_F_Nuotekutvarkym77KitosVeiklos</vt:lpstr>
      <vt:lpstr>VAS073_F_Nuotekutvarkym77KitosVeiklos</vt:lpstr>
      <vt:lpstr>'Forma 4'!VAS073_F_Nuotekutvarkym7Apskaitosveikla1</vt:lpstr>
      <vt:lpstr>VAS073_F_Nuotekutvarkym7Apskaitosveikla1</vt:lpstr>
      <vt:lpstr>'Forma 4'!VAS073_F_Nuotekutvarkym7Kitareguliuoja1</vt:lpstr>
      <vt:lpstr>VAS073_F_Nuotekutvarkym7Kitareguliuoja1</vt:lpstr>
      <vt:lpstr>'Forma 4'!VAS073_F_Nusidevejimoam101IS</vt:lpstr>
      <vt:lpstr>VAS073_F_Nusidevejimoam101IS</vt:lpstr>
      <vt:lpstr>'Forma 4'!VAS073_F_Nusidevejimoam1031GeriamojoVandens</vt:lpstr>
      <vt:lpstr>VAS073_F_Nusidevejimoam1031GeriamojoVandens</vt:lpstr>
      <vt:lpstr>'Forma 4'!VAS073_F_Nusidevejimoam1032GeriamojoVandens</vt:lpstr>
      <vt:lpstr>VAS073_F_Nusidevejimoam1032GeriamojoVandens</vt:lpstr>
      <vt:lpstr>'Forma 4'!VAS073_F_Nusidevejimoam1033GeriamojoVandens</vt:lpstr>
      <vt:lpstr>VAS073_F_Nusidevejimoam1033GeriamojoVandens</vt:lpstr>
      <vt:lpstr>'Forma 4'!VAS073_F_Nusidevejimoam103IsViso</vt:lpstr>
      <vt:lpstr>VAS073_F_Nusidevejimoam103IsViso</vt:lpstr>
      <vt:lpstr>'Forma 4'!VAS073_F_Nusidevejimoam1041NuotekuSurinkimas</vt:lpstr>
      <vt:lpstr>VAS073_F_Nusidevejimoam1041NuotekuSurinkimas</vt:lpstr>
      <vt:lpstr>'Forma 4'!VAS073_F_Nusidevejimoam1042NuotekuValymas</vt:lpstr>
      <vt:lpstr>VAS073_F_Nusidevejimoam1042NuotekuValymas</vt:lpstr>
      <vt:lpstr>'Forma 4'!VAS073_F_Nusidevejimoam1043NuotekuDumblo</vt:lpstr>
      <vt:lpstr>VAS073_F_Nusidevejimoam1043NuotekuDumblo</vt:lpstr>
      <vt:lpstr>'Forma 4'!VAS073_F_Nusidevejimoam104IsViso</vt:lpstr>
      <vt:lpstr>VAS073_F_Nusidevejimoam104IsViso</vt:lpstr>
      <vt:lpstr>'Forma 4'!VAS073_F_Nusidevejimoam105PavirsiniuNuoteku</vt:lpstr>
      <vt:lpstr>VAS073_F_Nusidevejimoam105PavirsiniuNuoteku</vt:lpstr>
      <vt:lpstr>'Forma 4'!VAS073_F_Nusidevejimoam106KitosReguliuojamosios</vt:lpstr>
      <vt:lpstr>VAS073_F_Nusidevejimoam106KitosReguliuojamosios</vt:lpstr>
      <vt:lpstr>'Forma 4'!VAS073_F_Nusidevejimoam107KitosVeiklos</vt:lpstr>
      <vt:lpstr>VAS073_F_Nusidevejimoam107KitosVeiklos</vt:lpstr>
      <vt:lpstr>'Forma 4'!VAS073_F_Nusidevejimoam10Apskaitosveikla1</vt:lpstr>
      <vt:lpstr>VAS073_F_Nusidevejimoam10Apskaitosveikla1</vt:lpstr>
      <vt:lpstr>'Forma 4'!VAS073_F_Nusidevejimoam10Kitareguliuoja1</vt:lpstr>
      <vt:lpstr>VAS073_F_Nusidevejimoam10Kitareguliuoja1</vt:lpstr>
      <vt:lpstr>'Forma 4'!VAS073_F_Nusidevejimoam71IS</vt:lpstr>
      <vt:lpstr>VAS073_F_Nusidevejimoam71IS</vt:lpstr>
      <vt:lpstr>'Forma 4'!VAS073_F_Nusidevejimoam731GeriamojoVandens</vt:lpstr>
      <vt:lpstr>VAS073_F_Nusidevejimoam731GeriamojoVandens</vt:lpstr>
      <vt:lpstr>'Forma 4'!VAS073_F_Nusidevejimoam732GeriamojoVandens</vt:lpstr>
      <vt:lpstr>VAS073_F_Nusidevejimoam732GeriamojoVandens</vt:lpstr>
      <vt:lpstr>'Forma 4'!VAS073_F_Nusidevejimoam733GeriamojoVandens</vt:lpstr>
      <vt:lpstr>VAS073_F_Nusidevejimoam733GeriamojoVandens</vt:lpstr>
      <vt:lpstr>'Forma 4'!VAS073_F_Nusidevejimoam73IsViso</vt:lpstr>
      <vt:lpstr>VAS073_F_Nusidevejimoam73IsViso</vt:lpstr>
      <vt:lpstr>'Forma 4'!VAS073_F_Nusidevejimoam741NuotekuSurinkimas</vt:lpstr>
      <vt:lpstr>VAS073_F_Nusidevejimoam741NuotekuSurinkimas</vt:lpstr>
      <vt:lpstr>'Forma 4'!VAS073_F_Nusidevejimoam742NuotekuValymas</vt:lpstr>
      <vt:lpstr>VAS073_F_Nusidevejimoam742NuotekuValymas</vt:lpstr>
      <vt:lpstr>'Forma 4'!VAS073_F_Nusidevejimoam743NuotekuDumblo</vt:lpstr>
      <vt:lpstr>VAS073_F_Nusidevejimoam743NuotekuDumblo</vt:lpstr>
      <vt:lpstr>'Forma 4'!VAS073_F_Nusidevejimoam74IsViso</vt:lpstr>
      <vt:lpstr>VAS073_F_Nusidevejimoam74IsViso</vt:lpstr>
      <vt:lpstr>'Forma 4'!VAS073_F_Nusidevejimoam75PavirsiniuNuoteku</vt:lpstr>
      <vt:lpstr>VAS073_F_Nusidevejimoam75PavirsiniuNuoteku</vt:lpstr>
      <vt:lpstr>'Forma 4'!VAS073_F_Nusidevejimoam76KitosReguliuojamosios</vt:lpstr>
      <vt:lpstr>VAS073_F_Nusidevejimoam76KitosReguliuojamosios</vt:lpstr>
      <vt:lpstr>'Forma 4'!VAS073_F_Nusidevejimoam77KitosVeiklos</vt:lpstr>
      <vt:lpstr>VAS073_F_Nusidevejimoam77KitosVeiklos</vt:lpstr>
      <vt:lpstr>'Forma 4'!VAS073_F_Nusidevejimoam7Apskaitosveikla1</vt:lpstr>
      <vt:lpstr>VAS073_F_Nusidevejimoam7Apskaitosveikla1</vt:lpstr>
      <vt:lpstr>'Forma 4'!VAS073_F_Nusidevejimoam7Kitareguliuoja1</vt:lpstr>
      <vt:lpstr>VAS073_F_Nusidevejimoam7Kitareguliuoja1</vt:lpstr>
      <vt:lpstr>'Forma 4'!VAS073_F_Nusidevejimoam81IS</vt:lpstr>
      <vt:lpstr>VAS073_F_Nusidevejimoam81IS</vt:lpstr>
      <vt:lpstr>'Forma 4'!VAS073_F_Nusidevejimoam831GeriamojoVandens</vt:lpstr>
      <vt:lpstr>VAS073_F_Nusidevejimoam831GeriamojoVandens</vt:lpstr>
      <vt:lpstr>'Forma 4'!VAS073_F_Nusidevejimoam832GeriamojoVandens</vt:lpstr>
      <vt:lpstr>VAS073_F_Nusidevejimoam832GeriamojoVandens</vt:lpstr>
      <vt:lpstr>'Forma 4'!VAS073_F_Nusidevejimoam833GeriamojoVandens</vt:lpstr>
      <vt:lpstr>VAS073_F_Nusidevejimoam833GeriamojoVandens</vt:lpstr>
      <vt:lpstr>'Forma 4'!VAS073_F_Nusidevejimoam83IsViso</vt:lpstr>
      <vt:lpstr>VAS073_F_Nusidevejimoam83IsViso</vt:lpstr>
      <vt:lpstr>'Forma 4'!VAS073_F_Nusidevejimoam841NuotekuSurinkimas</vt:lpstr>
      <vt:lpstr>VAS073_F_Nusidevejimoam841NuotekuSurinkimas</vt:lpstr>
      <vt:lpstr>'Forma 4'!VAS073_F_Nusidevejimoam842NuotekuValymas</vt:lpstr>
      <vt:lpstr>VAS073_F_Nusidevejimoam842NuotekuValymas</vt:lpstr>
      <vt:lpstr>'Forma 4'!VAS073_F_Nusidevejimoam843NuotekuDumblo</vt:lpstr>
      <vt:lpstr>VAS073_F_Nusidevejimoam843NuotekuDumblo</vt:lpstr>
      <vt:lpstr>'Forma 4'!VAS073_F_Nusidevejimoam84IsViso</vt:lpstr>
      <vt:lpstr>VAS073_F_Nusidevejimoam84IsViso</vt:lpstr>
      <vt:lpstr>'Forma 4'!VAS073_F_Nusidevejimoam85PavirsiniuNuoteku</vt:lpstr>
      <vt:lpstr>VAS073_F_Nusidevejimoam85PavirsiniuNuoteku</vt:lpstr>
      <vt:lpstr>'Forma 4'!VAS073_F_Nusidevejimoam86KitosReguliuojamosios</vt:lpstr>
      <vt:lpstr>VAS073_F_Nusidevejimoam86KitosReguliuojamosios</vt:lpstr>
      <vt:lpstr>'Forma 4'!VAS073_F_Nusidevejimoam87KitosVeiklos</vt:lpstr>
      <vt:lpstr>VAS073_F_Nusidevejimoam87KitosVeiklos</vt:lpstr>
      <vt:lpstr>'Forma 4'!VAS073_F_Nusidevejimoam8Apskaitosveikla1</vt:lpstr>
      <vt:lpstr>VAS073_F_Nusidevejimoam8Apskaitosveikla1</vt:lpstr>
      <vt:lpstr>'Forma 4'!VAS073_F_Nusidevejimoam8Kitareguliuoja1</vt:lpstr>
      <vt:lpstr>VAS073_F_Nusidevejimoam8Kitareguliuoja1</vt:lpstr>
      <vt:lpstr>'Forma 4'!VAS073_F_Nusidevejimoam91IS</vt:lpstr>
      <vt:lpstr>VAS073_F_Nusidevejimoam91IS</vt:lpstr>
      <vt:lpstr>'Forma 4'!VAS073_F_Nusidevejimoam931GeriamojoVandens</vt:lpstr>
      <vt:lpstr>VAS073_F_Nusidevejimoam931GeriamojoVandens</vt:lpstr>
      <vt:lpstr>'Forma 4'!VAS073_F_Nusidevejimoam932GeriamojoVandens</vt:lpstr>
      <vt:lpstr>VAS073_F_Nusidevejimoam932GeriamojoVandens</vt:lpstr>
      <vt:lpstr>'Forma 4'!VAS073_F_Nusidevejimoam933GeriamojoVandens</vt:lpstr>
      <vt:lpstr>VAS073_F_Nusidevejimoam933GeriamojoVandens</vt:lpstr>
      <vt:lpstr>'Forma 4'!VAS073_F_Nusidevejimoam93IsViso</vt:lpstr>
      <vt:lpstr>VAS073_F_Nusidevejimoam93IsViso</vt:lpstr>
      <vt:lpstr>'Forma 4'!VAS073_F_Nusidevejimoam941NuotekuSurinkimas</vt:lpstr>
      <vt:lpstr>VAS073_F_Nusidevejimoam941NuotekuSurinkimas</vt:lpstr>
      <vt:lpstr>'Forma 4'!VAS073_F_Nusidevejimoam942NuotekuValymas</vt:lpstr>
      <vt:lpstr>VAS073_F_Nusidevejimoam942NuotekuValymas</vt:lpstr>
      <vt:lpstr>'Forma 4'!VAS073_F_Nusidevejimoam943NuotekuDumblo</vt:lpstr>
      <vt:lpstr>VAS073_F_Nusidevejimoam943NuotekuDumblo</vt:lpstr>
      <vt:lpstr>'Forma 4'!VAS073_F_Nusidevejimoam94IsViso</vt:lpstr>
      <vt:lpstr>VAS073_F_Nusidevejimoam94IsViso</vt:lpstr>
      <vt:lpstr>'Forma 4'!VAS073_F_Nusidevejimoam95PavirsiniuNuoteku</vt:lpstr>
      <vt:lpstr>VAS073_F_Nusidevejimoam95PavirsiniuNuoteku</vt:lpstr>
      <vt:lpstr>'Forma 4'!VAS073_F_Nusidevejimoam96KitosReguliuojamosios</vt:lpstr>
      <vt:lpstr>VAS073_F_Nusidevejimoam96KitosReguliuojamosios</vt:lpstr>
      <vt:lpstr>'Forma 4'!VAS073_F_Nusidevejimoam97KitosVeiklos</vt:lpstr>
      <vt:lpstr>VAS073_F_Nusidevejimoam97KitosVeiklos</vt:lpstr>
      <vt:lpstr>'Forma 4'!VAS073_F_Nusidevejimoam9Apskaitosveikla1</vt:lpstr>
      <vt:lpstr>VAS073_F_Nusidevejimoam9Apskaitosveikla1</vt:lpstr>
      <vt:lpstr>'Forma 4'!VAS073_F_Nusidevejimoam9Kitareguliuoja1</vt:lpstr>
      <vt:lpstr>VAS073_F_Nusidevejimoam9Kitareguliuoja1</vt:lpstr>
      <vt:lpstr>'Forma 4'!VAS073_F_Opexbeapskaito11IS</vt:lpstr>
      <vt:lpstr>VAS073_F_Opexbeapskaito11IS</vt:lpstr>
      <vt:lpstr>'Forma 4'!VAS073_F_Opexsuapskaito11IS</vt:lpstr>
      <vt:lpstr>VAS073_F_Opexsuapskaito11IS</vt:lpstr>
      <vt:lpstr>'Forma 4'!VAS073_F_Orginventoriau11IS</vt:lpstr>
      <vt:lpstr>VAS073_F_Orginventoriau11IS</vt:lpstr>
      <vt:lpstr>'Forma 4'!VAS073_F_Orginventoriau131GeriamojoVandens</vt:lpstr>
      <vt:lpstr>VAS073_F_Orginventoriau131GeriamojoVandens</vt:lpstr>
      <vt:lpstr>'Forma 4'!VAS073_F_Orginventoriau132GeriamojoVandens</vt:lpstr>
      <vt:lpstr>VAS073_F_Orginventoriau132GeriamojoVandens</vt:lpstr>
      <vt:lpstr>'Forma 4'!VAS073_F_Orginventoriau133GeriamojoVandens</vt:lpstr>
      <vt:lpstr>VAS073_F_Orginventoriau133GeriamojoVandens</vt:lpstr>
      <vt:lpstr>'Forma 4'!VAS073_F_Orginventoriau13IsViso</vt:lpstr>
      <vt:lpstr>VAS073_F_Orginventoriau13IsViso</vt:lpstr>
      <vt:lpstr>'Forma 4'!VAS073_F_Orginventoriau141NuotekuSurinkimas</vt:lpstr>
      <vt:lpstr>VAS073_F_Orginventoriau141NuotekuSurinkimas</vt:lpstr>
      <vt:lpstr>'Forma 4'!VAS073_F_Orginventoriau142NuotekuValymas</vt:lpstr>
      <vt:lpstr>VAS073_F_Orginventoriau142NuotekuValymas</vt:lpstr>
      <vt:lpstr>'Forma 4'!VAS073_F_Orginventoriau143NuotekuDumblo</vt:lpstr>
      <vt:lpstr>VAS073_F_Orginventoriau143NuotekuDumblo</vt:lpstr>
      <vt:lpstr>'Forma 4'!VAS073_F_Orginventoriau14IsViso</vt:lpstr>
      <vt:lpstr>VAS073_F_Orginventoriau14IsViso</vt:lpstr>
      <vt:lpstr>'Forma 4'!VAS073_F_Orginventoriau15PavirsiniuNuoteku</vt:lpstr>
      <vt:lpstr>VAS073_F_Orginventoriau15PavirsiniuNuoteku</vt:lpstr>
      <vt:lpstr>'Forma 4'!VAS073_F_Orginventoriau16KitosReguliuojamosios</vt:lpstr>
      <vt:lpstr>VAS073_F_Orginventoriau16KitosReguliuojamosios</vt:lpstr>
      <vt:lpstr>'Forma 4'!VAS073_F_Orginventoriau17KitosVeiklos</vt:lpstr>
      <vt:lpstr>VAS073_F_Orginventoriau17KitosVeiklos</vt:lpstr>
      <vt:lpstr>'Forma 4'!VAS073_F_Orginventoriau1Apskaitosveikla1</vt:lpstr>
      <vt:lpstr>VAS073_F_Orginventoriau1Apskaitosveikla1</vt:lpstr>
      <vt:lpstr>'Forma 4'!VAS073_F_Orginventoriau1Kitareguliuoja1</vt:lpstr>
      <vt:lpstr>VAS073_F_Orginventoriau1Kitareguliuoja1</vt:lpstr>
      <vt:lpstr>'Forma 4'!VAS073_F_Orginventoriau21IS</vt:lpstr>
      <vt:lpstr>VAS073_F_Orginventoriau21IS</vt:lpstr>
      <vt:lpstr>'Forma 4'!VAS073_F_Orginventoriau231GeriamojoVandens</vt:lpstr>
      <vt:lpstr>VAS073_F_Orginventoriau231GeriamojoVandens</vt:lpstr>
      <vt:lpstr>'Forma 4'!VAS073_F_Orginventoriau232GeriamojoVandens</vt:lpstr>
      <vt:lpstr>VAS073_F_Orginventoriau232GeriamojoVandens</vt:lpstr>
      <vt:lpstr>'Forma 4'!VAS073_F_Orginventoriau233GeriamojoVandens</vt:lpstr>
      <vt:lpstr>VAS073_F_Orginventoriau233GeriamojoVandens</vt:lpstr>
      <vt:lpstr>'Forma 4'!VAS073_F_Orginventoriau23IsViso</vt:lpstr>
      <vt:lpstr>VAS073_F_Orginventoriau23IsViso</vt:lpstr>
      <vt:lpstr>'Forma 4'!VAS073_F_Orginventoriau241NuotekuSurinkimas</vt:lpstr>
      <vt:lpstr>VAS073_F_Orginventoriau241NuotekuSurinkimas</vt:lpstr>
      <vt:lpstr>'Forma 4'!VAS073_F_Orginventoriau242NuotekuValymas</vt:lpstr>
      <vt:lpstr>VAS073_F_Orginventoriau242NuotekuValymas</vt:lpstr>
      <vt:lpstr>'Forma 4'!VAS073_F_Orginventoriau243NuotekuDumblo</vt:lpstr>
      <vt:lpstr>VAS073_F_Orginventoriau243NuotekuDumblo</vt:lpstr>
      <vt:lpstr>'Forma 4'!VAS073_F_Orginventoriau24IsViso</vt:lpstr>
      <vt:lpstr>VAS073_F_Orginventoriau24IsViso</vt:lpstr>
      <vt:lpstr>'Forma 4'!VAS073_F_Orginventoriau25PavirsiniuNuoteku</vt:lpstr>
      <vt:lpstr>VAS073_F_Orginventoriau25PavirsiniuNuoteku</vt:lpstr>
      <vt:lpstr>'Forma 4'!VAS073_F_Orginventoriau26KitosReguliuojamosios</vt:lpstr>
      <vt:lpstr>VAS073_F_Orginventoriau26KitosReguliuojamosios</vt:lpstr>
      <vt:lpstr>'Forma 4'!VAS073_F_Orginventoriau27KitosVeiklos</vt:lpstr>
      <vt:lpstr>VAS073_F_Orginventoriau27KitosVeiklos</vt:lpstr>
      <vt:lpstr>'Forma 4'!VAS073_F_Orginventoriau2Apskaitosveikla1</vt:lpstr>
      <vt:lpstr>VAS073_F_Orginventoriau2Apskaitosveikla1</vt:lpstr>
      <vt:lpstr>'Forma 4'!VAS073_F_Orginventoriau2Kitareguliuoja1</vt:lpstr>
      <vt:lpstr>VAS073_F_Orginventoriau2Kitareguliuoja1</vt:lpstr>
      <vt:lpstr>'Forma 4'!VAS073_F_Orginventoriau31IS</vt:lpstr>
      <vt:lpstr>VAS073_F_Orginventoriau31IS</vt:lpstr>
      <vt:lpstr>'Forma 4'!VAS073_F_Orginventoriau331GeriamojoVandens</vt:lpstr>
      <vt:lpstr>VAS073_F_Orginventoriau331GeriamojoVandens</vt:lpstr>
      <vt:lpstr>'Forma 4'!VAS073_F_Orginventoriau332GeriamojoVandens</vt:lpstr>
      <vt:lpstr>VAS073_F_Orginventoriau332GeriamojoVandens</vt:lpstr>
      <vt:lpstr>'Forma 4'!VAS073_F_Orginventoriau333GeriamojoVandens</vt:lpstr>
      <vt:lpstr>VAS073_F_Orginventoriau333GeriamojoVandens</vt:lpstr>
      <vt:lpstr>'Forma 4'!VAS073_F_Orginventoriau33IsViso</vt:lpstr>
      <vt:lpstr>VAS073_F_Orginventoriau33IsViso</vt:lpstr>
      <vt:lpstr>'Forma 4'!VAS073_F_Orginventoriau341NuotekuSurinkimas</vt:lpstr>
      <vt:lpstr>VAS073_F_Orginventoriau341NuotekuSurinkimas</vt:lpstr>
      <vt:lpstr>'Forma 4'!VAS073_F_Orginventoriau342NuotekuValymas</vt:lpstr>
      <vt:lpstr>VAS073_F_Orginventoriau342NuotekuValymas</vt:lpstr>
      <vt:lpstr>'Forma 4'!VAS073_F_Orginventoriau343NuotekuDumblo</vt:lpstr>
      <vt:lpstr>VAS073_F_Orginventoriau343NuotekuDumblo</vt:lpstr>
      <vt:lpstr>'Forma 4'!VAS073_F_Orginventoriau34IsViso</vt:lpstr>
      <vt:lpstr>VAS073_F_Orginventoriau34IsViso</vt:lpstr>
      <vt:lpstr>'Forma 4'!VAS073_F_Orginventoriau35PavirsiniuNuoteku</vt:lpstr>
      <vt:lpstr>VAS073_F_Orginventoriau35PavirsiniuNuoteku</vt:lpstr>
      <vt:lpstr>'Forma 4'!VAS073_F_Orginventoriau36KitosReguliuojamosios</vt:lpstr>
      <vt:lpstr>VAS073_F_Orginventoriau36KitosReguliuojamosios</vt:lpstr>
      <vt:lpstr>'Forma 4'!VAS073_F_Orginventoriau37KitosVeiklos</vt:lpstr>
      <vt:lpstr>VAS073_F_Orginventoriau37KitosVeiklos</vt:lpstr>
      <vt:lpstr>'Forma 4'!VAS073_F_Orginventoriau3Apskaitosveikla1</vt:lpstr>
      <vt:lpstr>VAS073_F_Orginventoriau3Apskaitosveikla1</vt:lpstr>
      <vt:lpstr>'Forma 4'!VAS073_F_Orginventoriau3Kitareguliuoja1</vt:lpstr>
      <vt:lpstr>VAS073_F_Orginventoriau3Kitareguliuoja1</vt:lpstr>
      <vt:lpstr>'Forma 4'!VAS073_F_Orginventoriau41IS</vt:lpstr>
      <vt:lpstr>VAS073_F_Orginventoriau41IS</vt:lpstr>
      <vt:lpstr>'Forma 4'!VAS073_F_Orginventoriau431GeriamojoVandens</vt:lpstr>
      <vt:lpstr>VAS073_F_Orginventoriau431GeriamojoVandens</vt:lpstr>
      <vt:lpstr>'Forma 4'!VAS073_F_Orginventoriau432GeriamojoVandens</vt:lpstr>
      <vt:lpstr>VAS073_F_Orginventoriau432GeriamojoVandens</vt:lpstr>
      <vt:lpstr>'Forma 4'!VAS073_F_Orginventoriau433GeriamojoVandens</vt:lpstr>
      <vt:lpstr>VAS073_F_Orginventoriau433GeriamojoVandens</vt:lpstr>
      <vt:lpstr>'Forma 4'!VAS073_F_Orginventoriau43IsViso</vt:lpstr>
      <vt:lpstr>VAS073_F_Orginventoriau43IsViso</vt:lpstr>
      <vt:lpstr>'Forma 4'!VAS073_F_Orginventoriau441NuotekuSurinkimas</vt:lpstr>
      <vt:lpstr>VAS073_F_Orginventoriau441NuotekuSurinkimas</vt:lpstr>
      <vt:lpstr>'Forma 4'!VAS073_F_Orginventoriau442NuotekuValymas</vt:lpstr>
      <vt:lpstr>VAS073_F_Orginventoriau442NuotekuValymas</vt:lpstr>
      <vt:lpstr>'Forma 4'!VAS073_F_Orginventoriau443NuotekuDumblo</vt:lpstr>
      <vt:lpstr>VAS073_F_Orginventoriau443NuotekuDumblo</vt:lpstr>
      <vt:lpstr>'Forma 4'!VAS073_F_Orginventoriau44IsViso</vt:lpstr>
      <vt:lpstr>VAS073_F_Orginventoriau44IsViso</vt:lpstr>
      <vt:lpstr>'Forma 4'!VAS073_F_Orginventoriau45PavirsiniuNuoteku</vt:lpstr>
      <vt:lpstr>VAS073_F_Orginventoriau45PavirsiniuNuoteku</vt:lpstr>
      <vt:lpstr>'Forma 4'!VAS073_F_Orginventoriau46KitosReguliuojamosios</vt:lpstr>
      <vt:lpstr>VAS073_F_Orginventoriau46KitosReguliuojamosios</vt:lpstr>
      <vt:lpstr>'Forma 4'!VAS073_F_Orginventoriau47KitosVeiklos</vt:lpstr>
      <vt:lpstr>VAS073_F_Orginventoriau47KitosVeiklos</vt:lpstr>
      <vt:lpstr>'Forma 4'!VAS073_F_Orginventoriau4Apskaitosveikla1</vt:lpstr>
      <vt:lpstr>VAS073_F_Orginventoriau4Apskaitosveikla1</vt:lpstr>
      <vt:lpstr>'Forma 4'!VAS073_F_Orginventoriau4Kitareguliuoja1</vt:lpstr>
      <vt:lpstr>VAS073_F_Orginventoriau4Kitareguliuoja1</vt:lpstr>
      <vt:lpstr>'Forma 4'!VAS073_F_Paskirstomosio21IS</vt:lpstr>
      <vt:lpstr>VAS073_F_Paskirstomosio21IS</vt:lpstr>
      <vt:lpstr>'Forma 4'!VAS073_F_Paskirstomosio231GeriamojoVandens</vt:lpstr>
      <vt:lpstr>VAS073_F_Paskirstomosio231GeriamojoVandens</vt:lpstr>
      <vt:lpstr>'Forma 4'!VAS073_F_Paskirstomosio232GeriamojoVandens</vt:lpstr>
      <vt:lpstr>VAS073_F_Paskirstomosio232GeriamojoVandens</vt:lpstr>
      <vt:lpstr>'Forma 4'!VAS073_F_Paskirstomosio233GeriamojoVandens</vt:lpstr>
      <vt:lpstr>VAS073_F_Paskirstomosio233GeriamojoVandens</vt:lpstr>
      <vt:lpstr>'Forma 4'!VAS073_F_Paskirstomosio23IsViso</vt:lpstr>
      <vt:lpstr>VAS073_F_Paskirstomosio23IsViso</vt:lpstr>
      <vt:lpstr>'Forma 4'!VAS073_F_Paskirstomosio241NuotekuSurinkimas</vt:lpstr>
      <vt:lpstr>VAS073_F_Paskirstomosio241NuotekuSurinkimas</vt:lpstr>
      <vt:lpstr>'Forma 4'!VAS073_F_Paskirstomosio242NuotekuValymas</vt:lpstr>
      <vt:lpstr>VAS073_F_Paskirstomosio242NuotekuValymas</vt:lpstr>
      <vt:lpstr>'Forma 4'!VAS073_F_Paskirstomosio243NuotekuDumblo</vt:lpstr>
      <vt:lpstr>VAS073_F_Paskirstomosio243NuotekuDumblo</vt:lpstr>
      <vt:lpstr>'Forma 4'!VAS073_F_Paskirstomosio24IsViso</vt:lpstr>
      <vt:lpstr>VAS073_F_Paskirstomosio24IsViso</vt:lpstr>
      <vt:lpstr>'Forma 4'!VAS073_F_Paskirstomosio25PavirsiniuNuoteku</vt:lpstr>
      <vt:lpstr>VAS073_F_Paskirstomosio25PavirsiniuNuoteku</vt:lpstr>
      <vt:lpstr>'Forma 4'!VAS073_F_Paskirstomosio26KitosReguliuojamosios</vt:lpstr>
      <vt:lpstr>VAS073_F_Paskirstomosio26KitosReguliuojamosios</vt:lpstr>
      <vt:lpstr>'Forma 4'!VAS073_F_Paskirstomosio27KitosVeiklos</vt:lpstr>
      <vt:lpstr>VAS073_F_Paskirstomosio27KitosVeiklos</vt:lpstr>
      <vt:lpstr>'Forma 4'!VAS073_F_Paskirstomosio2Apskaitosveikla1</vt:lpstr>
      <vt:lpstr>VAS073_F_Paskirstomosio2Apskaitosveikla1</vt:lpstr>
      <vt:lpstr>'Forma 4'!VAS073_F_Paskirstomosio2Kitareguliuoja1</vt:lpstr>
      <vt:lpstr>VAS073_F_Paskirstomosio2Kitareguliuoja1</vt:lpstr>
      <vt:lpstr>'Forma 4'!VAS073_F_Paskirstomujus11IS</vt:lpstr>
      <vt:lpstr>VAS073_F_Paskirstomujus11IS</vt:lpstr>
      <vt:lpstr>'Forma 4'!VAS073_F_Pastopasiuntin11IS</vt:lpstr>
      <vt:lpstr>VAS073_F_Pastopasiuntin11IS</vt:lpstr>
      <vt:lpstr>'Forma 4'!VAS073_F_Pastopasiuntin131GeriamojoVandens</vt:lpstr>
      <vt:lpstr>VAS073_F_Pastopasiuntin131GeriamojoVandens</vt:lpstr>
      <vt:lpstr>'Forma 4'!VAS073_F_Pastopasiuntin132GeriamojoVandens</vt:lpstr>
      <vt:lpstr>VAS073_F_Pastopasiuntin132GeriamojoVandens</vt:lpstr>
      <vt:lpstr>'Forma 4'!VAS073_F_Pastopasiuntin133GeriamojoVandens</vt:lpstr>
      <vt:lpstr>VAS073_F_Pastopasiuntin133GeriamojoVandens</vt:lpstr>
      <vt:lpstr>'Forma 4'!VAS073_F_Pastopasiuntin13IsViso</vt:lpstr>
      <vt:lpstr>VAS073_F_Pastopasiuntin13IsViso</vt:lpstr>
      <vt:lpstr>'Forma 4'!VAS073_F_Pastopasiuntin141NuotekuSurinkimas</vt:lpstr>
      <vt:lpstr>VAS073_F_Pastopasiuntin141NuotekuSurinkimas</vt:lpstr>
      <vt:lpstr>'Forma 4'!VAS073_F_Pastopasiuntin142NuotekuValymas</vt:lpstr>
      <vt:lpstr>VAS073_F_Pastopasiuntin142NuotekuValymas</vt:lpstr>
      <vt:lpstr>'Forma 4'!VAS073_F_Pastopasiuntin143NuotekuDumblo</vt:lpstr>
      <vt:lpstr>VAS073_F_Pastopasiuntin143NuotekuDumblo</vt:lpstr>
      <vt:lpstr>'Forma 4'!VAS073_F_Pastopasiuntin14IsViso</vt:lpstr>
      <vt:lpstr>VAS073_F_Pastopasiuntin14IsViso</vt:lpstr>
      <vt:lpstr>'Forma 4'!VAS073_F_Pastopasiuntin15PavirsiniuNuoteku</vt:lpstr>
      <vt:lpstr>VAS073_F_Pastopasiuntin15PavirsiniuNuoteku</vt:lpstr>
      <vt:lpstr>'Forma 4'!VAS073_F_Pastopasiuntin16KitosReguliuojamosios</vt:lpstr>
      <vt:lpstr>VAS073_F_Pastopasiuntin16KitosReguliuojamosios</vt:lpstr>
      <vt:lpstr>'Forma 4'!VAS073_F_Pastopasiuntin17KitosVeiklos</vt:lpstr>
      <vt:lpstr>VAS073_F_Pastopasiuntin17KitosVeiklos</vt:lpstr>
      <vt:lpstr>'Forma 4'!VAS073_F_Pastopasiuntin1Apskaitosveikla1</vt:lpstr>
      <vt:lpstr>VAS073_F_Pastopasiuntin1Apskaitosveikla1</vt:lpstr>
      <vt:lpstr>'Forma 4'!VAS073_F_Pastopasiuntin1Kitareguliuoja1</vt:lpstr>
      <vt:lpstr>VAS073_F_Pastopasiuntin1Kitareguliuoja1</vt:lpstr>
      <vt:lpstr>'Forma 4'!VAS073_F_Pastopasiuntin21IS</vt:lpstr>
      <vt:lpstr>VAS073_F_Pastopasiuntin21IS</vt:lpstr>
      <vt:lpstr>'Forma 4'!VAS073_F_Pastopasiuntin231GeriamojoVandens</vt:lpstr>
      <vt:lpstr>VAS073_F_Pastopasiuntin231GeriamojoVandens</vt:lpstr>
      <vt:lpstr>'Forma 4'!VAS073_F_Pastopasiuntin232GeriamojoVandens</vt:lpstr>
      <vt:lpstr>VAS073_F_Pastopasiuntin232GeriamojoVandens</vt:lpstr>
      <vt:lpstr>'Forma 4'!VAS073_F_Pastopasiuntin233GeriamojoVandens</vt:lpstr>
      <vt:lpstr>VAS073_F_Pastopasiuntin233GeriamojoVandens</vt:lpstr>
      <vt:lpstr>'Forma 4'!VAS073_F_Pastopasiuntin23IsViso</vt:lpstr>
      <vt:lpstr>VAS073_F_Pastopasiuntin23IsViso</vt:lpstr>
      <vt:lpstr>'Forma 4'!VAS073_F_Pastopasiuntin241NuotekuSurinkimas</vt:lpstr>
      <vt:lpstr>VAS073_F_Pastopasiuntin241NuotekuSurinkimas</vt:lpstr>
      <vt:lpstr>'Forma 4'!VAS073_F_Pastopasiuntin242NuotekuValymas</vt:lpstr>
      <vt:lpstr>VAS073_F_Pastopasiuntin242NuotekuValymas</vt:lpstr>
      <vt:lpstr>'Forma 4'!VAS073_F_Pastopasiuntin243NuotekuDumblo</vt:lpstr>
      <vt:lpstr>VAS073_F_Pastopasiuntin243NuotekuDumblo</vt:lpstr>
      <vt:lpstr>'Forma 4'!VAS073_F_Pastopasiuntin24IsViso</vt:lpstr>
      <vt:lpstr>VAS073_F_Pastopasiuntin24IsViso</vt:lpstr>
      <vt:lpstr>'Forma 4'!VAS073_F_Pastopasiuntin25PavirsiniuNuoteku</vt:lpstr>
      <vt:lpstr>VAS073_F_Pastopasiuntin25PavirsiniuNuoteku</vt:lpstr>
      <vt:lpstr>'Forma 4'!VAS073_F_Pastopasiuntin26KitosReguliuojamosios</vt:lpstr>
      <vt:lpstr>VAS073_F_Pastopasiuntin26KitosReguliuojamosios</vt:lpstr>
      <vt:lpstr>'Forma 4'!VAS073_F_Pastopasiuntin27KitosVeiklos</vt:lpstr>
      <vt:lpstr>VAS073_F_Pastopasiuntin27KitosVeiklos</vt:lpstr>
      <vt:lpstr>'Forma 4'!VAS073_F_Pastopasiuntin2Apskaitosveikla1</vt:lpstr>
      <vt:lpstr>VAS073_F_Pastopasiuntin2Apskaitosveikla1</vt:lpstr>
      <vt:lpstr>'Forma 4'!VAS073_F_Pastopasiuntin2Kitareguliuoja1</vt:lpstr>
      <vt:lpstr>VAS073_F_Pastopasiuntin2Kitareguliuoja1</vt:lpstr>
      <vt:lpstr>'Forma 4'!VAS073_F_Pastopasiuntin31IS</vt:lpstr>
      <vt:lpstr>VAS073_F_Pastopasiuntin31IS</vt:lpstr>
      <vt:lpstr>'Forma 4'!VAS073_F_Pastopasiuntin331GeriamojoVandens</vt:lpstr>
      <vt:lpstr>VAS073_F_Pastopasiuntin331GeriamojoVandens</vt:lpstr>
      <vt:lpstr>'Forma 4'!VAS073_F_Pastopasiuntin332GeriamojoVandens</vt:lpstr>
      <vt:lpstr>VAS073_F_Pastopasiuntin332GeriamojoVandens</vt:lpstr>
      <vt:lpstr>'Forma 4'!VAS073_F_Pastopasiuntin333GeriamojoVandens</vt:lpstr>
      <vt:lpstr>VAS073_F_Pastopasiuntin333GeriamojoVandens</vt:lpstr>
      <vt:lpstr>'Forma 4'!VAS073_F_Pastopasiuntin33IsViso</vt:lpstr>
      <vt:lpstr>VAS073_F_Pastopasiuntin33IsViso</vt:lpstr>
      <vt:lpstr>'Forma 4'!VAS073_F_Pastopasiuntin341NuotekuSurinkimas</vt:lpstr>
      <vt:lpstr>VAS073_F_Pastopasiuntin341NuotekuSurinkimas</vt:lpstr>
      <vt:lpstr>'Forma 4'!VAS073_F_Pastopasiuntin342NuotekuValymas</vt:lpstr>
      <vt:lpstr>VAS073_F_Pastopasiuntin342NuotekuValymas</vt:lpstr>
      <vt:lpstr>'Forma 4'!VAS073_F_Pastopasiuntin343NuotekuDumblo</vt:lpstr>
      <vt:lpstr>VAS073_F_Pastopasiuntin343NuotekuDumblo</vt:lpstr>
      <vt:lpstr>'Forma 4'!VAS073_F_Pastopasiuntin34IsViso</vt:lpstr>
      <vt:lpstr>VAS073_F_Pastopasiuntin34IsViso</vt:lpstr>
      <vt:lpstr>'Forma 4'!VAS073_F_Pastopasiuntin35PavirsiniuNuoteku</vt:lpstr>
      <vt:lpstr>VAS073_F_Pastopasiuntin35PavirsiniuNuoteku</vt:lpstr>
      <vt:lpstr>'Forma 4'!VAS073_F_Pastopasiuntin36KitosReguliuojamosios</vt:lpstr>
      <vt:lpstr>VAS073_F_Pastopasiuntin36KitosReguliuojamosios</vt:lpstr>
      <vt:lpstr>'Forma 4'!VAS073_F_Pastopasiuntin37KitosVeiklos</vt:lpstr>
      <vt:lpstr>VAS073_F_Pastopasiuntin37KitosVeiklos</vt:lpstr>
      <vt:lpstr>'Forma 4'!VAS073_F_Pastopasiuntin3Apskaitosveikla1</vt:lpstr>
      <vt:lpstr>VAS073_F_Pastopasiuntin3Apskaitosveikla1</vt:lpstr>
      <vt:lpstr>'Forma 4'!VAS073_F_Pastopasiuntin3Kitareguliuoja1</vt:lpstr>
      <vt:lpstr>VAS073_F_Pastopasiuntin3Kitareguliuoja1</vt:lpstr>
      <vt:lpstr>'Forma 4'!VAS073_F_Pastopasiuntin41IS</vt:lpstr>
      <vt:lpstr>VAS073_F_Pastopasiuntin41IS</vt:lpstr>
      <vt:lpstr>'Forma 4'!VAS073_F_Pastopasiuntin431GeriamojoVandens</vt:lpstr>
      <vt:lpstr>VAS073_F_Pastopasiuntin431GeriamojoVandens</vt:lpstr>
      <vt:lpstr>'Forma 4'!VAS073_F_Pastopasiuntin432GeriamojoVandens</vt:lpstr>
      <vt:lpstr>VAS073_F_Pastopasiuntin432GeriamojoVandens</vt:lpstr>
      <vt:lpstr>'Forma 4'!VAS073_F_Pastopasiuntin433GeriamojoVandens</vt:lpstr>
      <vt:lpstr>VAS073_F_Pastopasiuntin433GeriamojoVandens</vt:lpstr>
      <vt:lpstr>'Forma 4'!VAS073_F_Pastopasiuntin43IsViso</vt:lpstr>
      <vt:lpstr>VAS073_F_Pastopasiuntin43IsViso</vt:lpstr>
      <vt:lpstr>'Forma 4'!VAS073_F_Pastopasiuntin441NuotekuSurinkimas</vt:lpstr>
      <vt:lpstr>VAS073_F_Pastopasiuntin441NuotekuSurinkimas</vt:lpstr>
      <vt:lpstr>'Forma 4'!VAS073_F_Pastopasiuntin442NuotekuValymas</vt:lpstr>
      <vt:lpstr>VAS073_F_Pastopasiuntin442NuotekuValymas</vt:lpstr>
      <vt:lpstr>'Forma 4'!VAS073_F_Pastopasiuntin443NuotekuDumblo</vt:lpstr>
      <vt:lpstr>VAS073_F_Pastopasiuntin443NuotekuDumblo</vt:lpstr>
      <vt:lpstr>'Forma 4'!VAS073_F_Pastopasiuntin44IsViso</vt:lpstr>
      <vt:lpstr>VAS073_F_Pastopasiuntin44IsViso</vt:lpstr>
      <vt:lpstr>'Forma 4'!VAS073_F_Pastopasiuntin45PavirsiniuNuoteku</vt:lpstr>
      <vt:lpstr>VAS073_F_Pastopasiuntin45PavirsiniuNuoteku</vt:lpstr>
      <vt:lpstr>'Forma 4'!VAS073_F_Pastopasiuntin46KitosReguliuojamosios</vt:lpstr>
      <vt:lpstr>VAS073_F_Pastopasiuntin46KitosReguliuojamosios</vt:lpstr>
      <vt:lpstr>'Forma 4'!VAS073_F_Pastopasiuntin47KitosVeiklos</vt:lpstr>
      <vt:lpstr>VAS073_F_Pastopasiuntin47KitosVeiklos</vt:lpstr>
      <vt:lpstr>'Forma 4'!VAS073_F_Pastopasiuntin4Apskaitosveikla1</vt:lpstr>
      <vt:lpstr>VAS073_F_Pastopasiuntin4Apskaitosveikla1</vt:lpstr>
      <vt:lpstr>'Forma 4'!VAS073_F_Pastopasiuntin4Kitareguliuoja1</vt:lpstr>
      <vt:lpstr>VAS073_F_Pastopasiuntin4Kitareguliuoja1</vt:lpstr>
      <vt:lpstr>'Forma 4'!VAS073_F_Pastoviosiospa11IS</vt:lpstr>
      <vt:lpstr>VAS073_F_Pastoviosiospa11IS</vt:lpstr>
      <vt:lpstr>'Forma 4'!VAS073_F_Pastoviosiospa131GeriamojoVandens</vt:lpstr>
      <vt:lpstr>VAS073_F_Pastoviosiospa131GeriamojoVandens</vt:lpstr>
      <vt:lpstr>'Forma 4'!VAS073_F_Pastoviosiospa132GeriamojoVandens</vt:lpstr>
      <vt:lpstr>VAS073_F_Pastoviosiospa132GeriamojoVandens</vt:lpstr>
      <vt:lpstr>'Forma 4'!VAS073_F_Pastoviosiospa133GeriamojoVandens</vt:lpstr>
      <vt:lpstr>VAS073_F_Pastoviosiospa133GeriamojoVandens</vt:lpstr>
      <vt:lpstr>'Forma 4'!VAS073_F_Pastoviosiospa13IsViso</vt:lpstr>
      <vt:lpstr>VAS073_F_Pastoviosiospa13IsViso</vt:lpstr>
      <vt:lpstr>'Forma 4'!VAS073_F_Pastoviosiospa141NuotekuSurinkimas</vt:lpstr>
      <vt:lpstr>VAS073_F_Pastoviosiospa141NuotekuSurinkimas</vt:lpstr>
      <vt:lpstr>'Forma 4'!VAS073_F_Pastoviosiospa142NuotekuValymas</vt:lpstr>
      <vt:lpstr>VAS073_F_Pastoviosiospa142NuotekuValymas</vt:lpstr>
      <vt:lpstr>'Forma 4'!VAS073_F_Pastoviosiospa143NuotekuDumblo</vt:lpstr>
      <vt:lpstr>VAS073_F_Pastoviosiospa143NuotekuDumblo</vt:lpstr>
      <vt:lpstr>'Forma 4'!VAS073_F_Pastoviosiospa14IsViso</vt:lpstr>
      <vt:lpstr>VAS073_F_Pastoviosiospa14IsViso</vt:lpstr>
      <vt:lpstr>'Forma 4'!VAS073_F_Pastoviosiospa15PavirsiniuNuoteku</vt:lpstr>
      <vt:lpstr>VAS073_F_Pastoviosiospa15PavirsiniuNuoteku</vt:lpstr>
      <vt:lpstr>'Forma 4'!VAS073_F_Pastoviosiospa16KitosReguliuojamosios</vt:lpstr>
      <vt:lpstr>VAS073_F_Pastoviosiospa16KitosReguliuojamosios</vt:lpstr>
      <vt:lpstr>'Forma 4'!VAS073_F_Pastoviosiospa17KitosVeiklos</vt:lpstr>
      <vt:lpstr>VAS073_F_Pastoviosiospa17KitosVeiklos</vt:lpstr>
      <vt:lpstr>'Forma 4'!VAS073_F_Pastoviosiospa1Apskaitosveikla1</vt:lpstr>
      <vt:lpstr>VAS073_F_Pastoviosiospa1Apskaitosveikla1</vt:lpstr>
      <vt:lpstr>'Forma 4'!VAS073_F_Pastoviosiospa1Kitareguliuoja1</vt:lpstr>
      <vt:lpstr>VAS073_F_Pastoviosiospa1Kitareguliuoja1</vt:lpstr>
      <vt:lpstr>'Forma 4'!VAS073_F_Patalpuprieziu11IS</vt:lpstr>
      <vt:lpstr>VAS073_F_Patalpuprieziu11IS</vt:lpstr>
      <vt:lpstr>'Forma 4'!VAS073_F_Patalpuprieziu131GeriamojoVandens</vt:lpstr>
      <vt:lpstr>VAS073_F_Patalpuprieziu131GeriamojoVandens</vt:lpstr>
      <vt:lpstr>'Forma 4'!VAS073_F_Patalpuprieziu132GeriamojoVandens</vt:lpstr>
      <vt:lpstr>VAS073_F_Patalpuprieziu132GeriamojoVandens</vt:lpstr>
      <vt:lpstr>'Forma 4'!VAS073_F_Patalpuprieziu133GeriamojoVandens</vt:lpstr>
      <vt:lpstr>VAS073_F_Patalpuprieziu133GeriamojoVandens</vt:lpstr>
      <vt:lpstr>'Forma 4'!VAS073_F_Patalpuprieziu13IsViso</vt:lpstr>
      <vt:lpstr>VAS073_F_Patalpuprieziu13IsViso</vt:lpstr>
      <vt:lpstr>'Forma 4'!VAS073_F_Patalpuprieziu141NuotekuSurinkimas</vt:lpstr>
      <vt:lpstr>VAS073_F_Patalpuprieziu141NuotekuSurinkimas</vt:lpstr>
      <vt:lpstr>'Forma 4'!VAS073_F_Patalpuprieziu142NuotekuValymas</vt:lpstr>
      <vt:lpstr>VAS073_F_Patalpuprieziu142NuotekuValymas</vt:lpstr>
      <vt:lpstr>'Forma 4'!VAS073_F_Patalpuprieziu143NuotekuDumblo</vt:lpstr>
      <vt:lpstr>VAS073_F_Patalpuprieziu143NuotekuDumblo</vt:lpstr>
      <vt:lpstr>'Forma 4'!VAS073_F_Patalpuprieziu14IsViso</vt:lpstr>
      <vt:lpstr>VAS073_F_Patalpuprieziu14IsViso</vt:lpstr>
      <vt:lpstr>'Forma 4'!VAS073_F_Patalpuprieziu15PavirsiniuNuoteku</vt:lpstr>
      <vt:lpstr>VAS073_F_Patalpuprieziu15PavirsiniuNuoteku</vt:lpstr>
      <vt:lpstr>'Forma 4'!VAS073_F_Patalpuprieziu16KitosReguliuojamosios</vt:lpstr>
      <vt:lpstr>VAS073_F_Patalpuprieziu16KitosReguliuojamosios</vt:lpstr>
      <vt:lpstr>'Forma 4'!VAS073_F_Patalpuprieziu17KitosVeiklos</vt:lpstr>
      <vt:lpstr>VAS073_F_Patalpuprieziu17KitosVeiklos</vt:lpstr>
      <vt:lpstr>'Forma 4'!VAS073_F_Patalpuprieziu1Apskaitosveikla1</vt:lpstr>
      <vt:lpstr>VAS073_F_Patalpuprieziu1Apskaitosveikla1</vt:lpstr>
      <vt:lpstr>'Forma 4'!VAS073_F_Patalpuprieziu1Kitareguliuoja1</vt:lpstr>
      <vt:lpstr>VAS073_F_Patalpuprieziu1Kitareguliuoja1</vt:lpstr>
      <vt:lpstr>'Forma 4'!VAS073_F_Patalpuprieziu21IS</vt:lpstr>
      <vt:lpstr>VAS073_F_Patalpuprieziu21IS</vt:lpstr>
      <vt:lpstr>'Forma 4'!VAS073_F_Patalpuprieziu231GeriamojoVandens</vt:lpstr>
      <vt:lpstr>VAS073_F_Patalpuprieziu231GeriamojoVandens</vt:lpstr>
      <vt:lpstr>'Forma 4'!VAS073_F_Patalpuprieziu232GeriamojoVandens</vt:lpstr>
      <vt:lpstr>VAS073_F_Patalpuprieziu232GeriamojoVandens</vt:lpstr>
      <vt:lpstr>'Forma 4'!VAS073_F_Patalpuprieziu233GeriamojoVandens</vt:lpstr>
      <vt:lpstr>VAS073_F_Patalpuprieziu233GeriamojoVandens</vt:lpstr>
      <vt:lpstr>'Forma 4'!VAS073_F_Patalpuprieziu23IsViso</vt:lpstr>
      <vt:lpstr>VAS073_F_Patalpuprieziu23IsViso</vt:lpstr>
      <vt:lpstr>'Forma 4'!VAS073_F_Patalpuprieziu241NuotekuSurinkimas</vt:lpstr>
      <vt:lpstr>VAS073_F_Patalpuprieziu241NuotekuSurinkimas</vt:lpstr>
      <vt:lpstr>'Forma 4'!VAS073_F_Patalpuprieziu242NuotekuValymas</vt:lpstr>
      <vt:lpstr>VAS073_F_Patalpuprieziu242NuotekuValymas</vt:lpstr>
      <vt:lpstr>'Forma 4'!VAS073_F_Patalpuprieziu243NuotekuDumblo</vt:lpstr>
      <vt:lpstr>VAS073_F_Patalpuprieziu243NuotekuDumblo</vt:lpstr>
      <vt:lpstr>'Forma 4'!VAS073_F_Patalpuprieziu24IsViso</vt:lpstr>
      <vt:lpstr>VAS073_F_Patalpuprieziu24IsViso</vt:lpstr>
      <vt:lpstr>'Forma 4'!VAS073_F_Patalpuprieziu25PavirsiniuNuoteku</vt:lpstr>
      <vt:lpstr>VAS073_F_Patalpuprieziu25PavirsiniuNuoteku</vt:lpstr>
      <vt:lpstr>'Forma 4'!VAS073_F_Patalpuprieziu26KitosReguliuojamosios</vt:lpstr>
      <vt:lpstr>VAS073_F_Patalpuprieziu26KitosReguliuojamosios</vt:lpstr>
      <vt:lpstr>'Forma 4'!VAS073_F_Patalpuprieziu27KitosVeiklos</vt:lpstr>
      <vt:lpstr>VAS073_F_Patalpuprieziu27KitosVeiklos</vt:lpstr>
      <vt:lpstr>'Forma 4'!VAS073_F_Patalpuprieziu2Apskaitosveikla1</vt:lpstr>
      <vt:lpstr>VAS073_F_Patalpuprieziu2Apskaitosveikla1</vt:lpstr>
      <vt:lpstr>'Forma 4'!VAS073_F_Patalpuprieziu2Kitareguliuoja1</vt:lpstr>
      <vt:lpstr>VAS073_F_Patalpuprieziu2Kitareguliuoja1</vt:lpstr>
      <vt:lpstr>'Forma 4'!VAS073_F_Patalpuprieziu31IS</vt:lpstr>
      <vt:lpstr>VAS073_F_Patalpuprieziu31IS</vt:lpstr>
      <vt:lpstr>'Forma 4'!VAS073_F_Patalpuprieziu331GeriamojoVandens</vt:lpstr>
      <vt:lpstr>VAS073_F_Patalpuprieziu331GeriamojoVandens</vt:lpstr>
      <vt:lpstr>'Forma 4'!VAS073_F_Patalpuprieziu332GeriamojoVandens</vt:lpstr>
      <vt:lpstr>VAS073_F_Patalpuprieziu332GeriamojoVandens</vt:lpstr>
      <vt:lpstr>'Forma 4'!VAS073_F_Patalpuprieziu333GeriamojoVandens</vt:lpstr>
      <vt:lpstr>VAS073_F_Patalpuprieziu333GeriamojoVandens</vt:lpstr>
      <vt:lpstr>'Forma 4'!VAS073_F_Patalpuprieziu33IsViso</vt:lpstr>
      <vt:lpstr>VAS073_F_Patalpuprieziu33IsViso</vt:lpstr>
      <vt:lpstr>'Forma 4'!VAS073_F_Patalpuprieziu341NuotekuSurinkimas</vt:lpstr>
      <vt:lpstr>VAS073_F_Patalpuprieziu341NuotekuSurinkimas</vt:lpstr>
      <vt:lpstr>'Forma 4'!VAS073_F_Patalpuprieziu342NuotekuValymas</vt:lpstr>
      <vt:lpstr>VAS073_F_Patalpuprieziu342NuotekuValymas</vt:lpstr>
      <vt:lpstr>'Forma 4'!VAS073_F_Patalpuprieziu343NuotekuDumblo</vt:lpstr>
      <vt:lpstr>VAS073_F_Patalpuprieziu343NuotekuDumblo</vt:lpstr>
      <vt:lpstr>'Forma 4'!VAS073_F_Patalpuprieziu34IsViso</vt:lpstr>
      <vt:lpstr>VAS073_F_Patalpuprieziu34IsViso</vt:lpstr>
      <vt:lpstr>'Forma 4'!VAS073_F_Patalpuprieziu35PavirsiniuNuoteku</vt:lpstr>
      <vt:lpstr>VAS073_F_Patalpuprieziu35PavirsiniuNuoteku</vt:lpstr>
      <vt:lpstr>'Forma 4'!VAS073_F_Patalpuprieziu36KitosReguliuojamosios</vt:lpstr>
      <vt:lpstr>VAS073_F_Patalpuprieziu36KitosReguliuojamosios</vt:lpstr>
      <vt:lpstr>'Forma 4'!VAS073_F_Patalpuprieziu37KitosVeiklos</vt:lpstr>
      <vt:lpstr>VAS073_F_Patalpuprieziu37KitosVeiklos</vt:lpstr>
      <vt:lpstr>'Forma 4'!VAS073_F_Patalpuprieziu3Apskaitosveikla1</vt:lpstr>
      <vt:lpstr>VAS073_F_Patalpuprieziu3Apskaitosveikla1</vt:lpstr>
      <vt:lpstr>'Forma 4'!VAS073_F_Patalpuprieziu3Kitareguliuoja1</vt:lpstr>
      <vt:lpstr>VAS073_F_Patalpuprieziu3Kitareguliuoja1</vt:lpstr>
      <vt:lpstr>'Forma 4'!VAS073_F_Patalpuprieziu41IS</vt:lpstr>
      <vt:lpstr>VAS073_F_Patalpuprieziu41IS</vt:lpstr>
      <vt:lpstr>'Forma 4'!VAS073_F_Patalpuprieziu431GeriamojoVandens</vt:lpstr>
      <vt:lpstr>VAS073_F_Patalpuprieziu431GeriamojoVandens</vt:lpstr>
      <vt:lpstr>'Forma 4'!VAS073_F_Patalpuprieziu432GeriamojoVandens</vt:lpstr>
      <vt:lpstr>VAS073_F_Patalpuprieziu432GeriamojoVandens</vt:lpstr>
      <vt:lpstr>'Forma 4'!VAS073_F_Patalpuprieziu433GeriamojoVandens</vt:lpstr>
      <vt:lpstr>VAS073_F_Patalpuprieziu433GeriamojoVandens</vt:lpstr>
      <vt:lpstr>'Forma 4'!VAS073_F_Patalpuprieziu43IsViso</vt:lpstr>
      <vt:lpstr>VAS073_F_Patalpuprieziu43IsViso</vt:lpstr>
      <vt:lpstr>'Forma 4'!VAS073_F_Patalpuprieziu441NuotekuSurinkimas</vt:lpstr>
      <vt:lpstr>VAS073_F_Patalpuprieziu441NuotekuSurinkimas</vt:lpstr>
      <vt:lpstr>'Forma 4'!VAS073_F_Patalpuprieziu442NuotekuValymas</vt:lpstr>
      <vt:lpstr>VAS073_F_Patalpuprieziu442NuotekuValymas</vt:lpstr>
      <vt:lpstr>'Forma 4'!VAS073_F_Patalpuprieziu443NuotekuDumblo</vt:lpstr>
      <vt:lpstr>VAS073_F_Patalpuprieziu443NuotekuDumblo</vt:lpstr>
      <vt:lpstr>'Forma 4'!VAS073_F_Patalpuprieziu44IsViso</vt:lpstr>
      <vt:lpstr>VAS073_F_Patalpuprieziu44IsViso</vt:lpstr>
      <vt:lpstr>'Forma 4'!VAS073_F_Patalpuprieziu45PavirsiniuNuoteku</vt:lpstr>
      <vt:lpstr>VAS073_F_Patalpuprieziu45PavirsiniuNuoteku</vt:lpstr>
      <vt:lpstr>'Forma 4'!VAS073_F_Patalpuprieziu46KitosReguliuojamosios</vt:lpstr>
      <vt:lpstr>VAS073_F_Patalpuprieziu46KitosReguliuojamosios</vt:lpstr>
      <vt:lpstr>'Forma 4'!VAS073_F_Patalpuprieziu47KitosVeiklos</vt:lpstr>
      <vt:lpstr>VAS073_F_Patalpuprieziu47KitosVeiklos</vt:lpstr>
      <vt:lpstr>'Forma 4'!VAS073_F_Patalpuprieziu4Apskaitosveikla1</vt:lpstr>
      <vt:lpstr>VAS073_F_Patalpuprieziu4Apskaitosveikla1</vt:lpstr>
      <vt:lpstr>'Forma 4'!VAS073_F_Patalpuprieziu4Kitareguliuoja1</vt:lpstr>
      <vt:lpstr>VAS073_F_Patalpuprieziu4Kitareguliuoja1</vt:lpstr>
      <vt:lpstr>'Forma 4'!VAS073_F_Patalpusildymo11IS</vt:lpstr>
      <vt:lpstr>VAS073_F_Patalpusildymo11IS</vt:lpstr>
      <vt:lpstr>'Forma 4'!VAS073_F_Patalpusildymo131GeriamojoVandens</vt:lpstr>
      <vt:lpstr>VAS073_F_Patalpusildymo131GeriamojoVandens</vt:lpstr>
      <vt:lpstr>'Forma 4'!VAS073_F_Patalpusildymo132GeriamojoVandens</vt:lpstr>
      <vt:lpstr>VAS073_F_Patalpusildymo132GeriamojoVandens</vt:lpstr>
      <vt:lpstr>'Forma 4'!VAS073_F_Patalpusildymo133GeriamojoVandens</vt:lpstr>
      <vt:lpstr>VAS073_F_Patalpusildymo133GeriamojoVandens</vt:lpstr>
      <vt:lpstr>'Forma 4'!VAS073_F_Patalpusildymo13IsViso</vt:lpstr>
      <vt:lpstr>VAS073_F_Patalpusildymo13IsViso</vt:lpstr>
      <vt:lpstr>'Forma 4'!VAS073_F_Patalpusildymo141NuotekuSurinkimas</vt:lpstr>
      <vt:lpstr>VAS073_F_Patalpusildymo141NuotekuSurinkimas</vt:lpstr>
      <vt:lpstr>'Forma 4'!VAS073_F_Patalpusildymo142NuotekuValymas</vt:lpstr>
      <vt:lpstr>VAS073_F_Patalpusildymo142NuotekuValymas</vt:lpstr>
      <vt:lpstr>'Forma 4'!VAS073_F_Patalpusildymo143NuotekuDumblo</vt:lpstr>
      <vt:lpstr>VAS073_F_Patalpusildymo143NuotekuDumblo</vt:lpstr>
      <vt:lpstr>'Forma 4'!VAS073_F_Patalpusildymo14IsViso</vt:lpstr>
      <vt:lpstr>VAS073_F_Patalpusildymo14IsViso</vt:lpstr>
      <vt:lpstr>'Forma 4'!VAS073_F_Patalpusildymo15PavirsiniuNuoteku</vt:lpstr>
      <vt:lpstr>VAS073_F_Patalpusildymo15PavirsiniuNuoteku</vt:lpstr>
      <vt:lpstr>'Forma 4'!VAS073_F_Patalpusildymo16KitosReguliuojamosios</vt:lpstr>
      <vt:lpstr>VAS073_F_Patalpusildymo16KitosReguliuojamosios</vt:lpstr>
      <vt:lpstr>'Forma 4'!VAS073_F_Patalpusildymo17KitosVeiklos</vt:lpstr>
      <vt:lpstr>VAS073_F_Patalpusildymo17KitosVeiklos</vt:lpstr>
      <vt:lpstr>'Forma 4'!VAS073_F_Patalpusildymo1Apskaitosveikla1</vt:lpstr>
      <vt:lpstr>VAS073_F_Patalpusildymo1Apskaitosveikla1</vt:lpstr>
      <vt:lpstr>'Forma 4'!VAS073_F_Patalpusildymo1Kitareguliuoja1</vt:lpstr>
      <vt:lpstr>VAS073_F_Patalpusildymo1Kitareguliuoja1</vt:lpstr>
      <vt:lpstr>'Forma 4'!VAS073_F_Patalpusildymo21IS</vt:lpstr>
      <vt:lpstr>VAS073_F_Patalpusildymo21IS</vt:lpstr>
      <vt:lpstr>'Forma 4'!VAS073_F_Patalpusildymo231GeriamojoVandens</vt:lpstr>
      <vt:lpstr>VAS073_F_Patalpusildymo231GeriamojoVandens</vt:lpstr>
      <vt:lpstr>'Forma 4'!VAS073_F_Patalpusildymo232GeriamojoVandens</vt:lpstr>
      <vt:lpstr>VAS073_F_Patalpusildymo232GeriamojoVandens</vt:lpstr>
      <vt:lpstr>'Forma 4'!VAS073_F_Patalpusildymo233GeriamojoVandens</vt:lpstr>
      <vt:lpstr>VAS073_F_Patalpusildymo233GeriamojoVandens</vt:lpstr>
      <vt:lpstr>'Forma 4'!VAS073_F_Patalpusildymo23IsViso</vt:lpstr>
      <vt:lpstr>VAS073_F_Patalpusildymo23IsViso</vt:lpstr>
      <vt:lpstr>'Forma 4'!VAS073_F_Patalpusildymo241NuotekuSurinkimas</vt:lpstr>
      <vt:lpstr>VAS073_F_Patalpusildymo241NuotekuSurinkimas</vt:lpstr>
      <vt:lpstr>'Forma 4'!VAS073_F_Patalpusildymo242NuotekuValymas</vt:lpstr>
      <vt:lpstr>VAS073_F_Patalpusildymo242NuotekuValymas</vt:lpstr>
      <vt:lpstr>'Forma 4'!VAS073_F_Patalpusildymo243NuotekuDumblo</vt:lpstr>
      <vt:lpstr>VAS073_F_Patalpusildymo243NuotekuDumblo</vt:lpstr>
      <vt:lpstr>'Forma 4'!VAS073_F_Patalpusildymo24IsViso</vt:lpstr>
      <vt:lpstr>VAS073_F_Patalpusildymo24IsViso</vt:lpstr>
      <vt:lpstr>'Forma 4'!VAS073_F_Patalpusildymo25PavirsiniuNuoteku</vt:lpstr>
      <vt:lpstr>VAS073_F_Patalpusildymo25PavirsiniuNuoteku</vt:lpstr>
      <vt:lpstr>'Forma 4'!VAS073_F_Patalpusildymo26KitosReguliuojamosios</vt:lpstr>
      <vt:lpstr>VAS073_F_Patalpusildymo26KitosReguliuojamosios</vt:lpstr>
      <vt:lpstr>'Forma 4'!VAS073_F_Patalpusildymo27KitosVeiklos</vt:lpstr>
      <vt:lpstr>VAS073_F_Patalpusildymo27KitosVeiklos</vt:lpstr>
      <vt:lpstr>'Forma 4'!VAS073_F_Patalpusildymo2Apskaitosveikla1</vt:lpstr>
      <vt:lpstr>VAS073_F_Patalpusildymo2Apskaitosveikla1</vt:lpstr>
      <vt:lpstr>'Forma 4'!VAS073_F_Patalpusildymo2Kitareguliuoja1</vt:lpstr>
      <vt:lpstr>VAS073_F_Patalpusildymo2Kitareguliuoja1</vt:lpstr>
      <vt:lpstr>'Forma 4'!VAS073_F_Patalpusildymo31IS</vt:lpstr>
      <vt:lpstr>VAS073_F_Patalpusildymo31IS</vt:lpstr>
      <vt:lpstr>'Forma 4'!VAS073_F_Patalpusildymo331GeriamojoVandens</vt:lpstr>
      <vt:lpstr>VAS073_F_Patalpusildymo331GeriamojoVandens</vt:lpstr>
      <vt:lpstr>'Forma 4'!VAS073_F_Patalpusildymo332GeriamojoVandens</vt:lpstr>
      <vt:lpstr>VAS073_F_Patalpusildymo332GeriamojoVandens</vt:lpstr>
      <vt:lpstr>'Forma 4'!VAS073_F_Patalpusildymo333GeriamojoVandens</vt:lpstr>
      <vt:lpstr>VAS073_F_Patalpusildymo333GeriamojoVandens</vt:lpstr>
      <vt:lpstr>'Forma 4'!VAS073_F_Patalpusildymo33IsViso</vt:lpstr>
      <vt:lpstr>VAS073_F_Patalpusildymo33IsViso</vt:lpstr>
      <vt:lpstr>'Forma 4'!VAS073_F_Patalpusildymo341NuotekuSurinkimas</vt:lpstr>
      <vt:lpstr>VAS073_F_Patalpusildymo341NuotekuSurinkimas</vt:lpstr>
      <vt:lpstr>'Forma 4'!VAS073_F_Patalpusildymo342NuotekuValymas</vt:lpstr>
      <vt:lpstr>VAS073_F_Patalpusildymo342NuotekuValymas</vt:lpstr>
      <vt:lpstr>'Forma 4'!VAS073_F_Patalpusildymo343NuotekuDumblo</vt:lpstr>
      <vt:lpstr>VAS073_F_Patalpusildymo343NuotekuDumblo</vt:lpstr>
      <vt:lpstr>'Forma 4'!VAS073_F_Patalpusildymo34IsViso</vt:lpstr>
      <vt:lpstr>VAS073_F_Patalpusildymo34IsViso</vt:lpstr>
      <vt:lpstr>'Forma 4'!VAS073_F_Patalpusildymo35PavirsiniuNuoteku</vt:lpstr>
      <vt:lpstr>VAS073_F_Patalpusildymo35PavirsiniuNuoteku</vt:lpstr>
      <vt:lpstr>'Forma 4'!VAS073_F_Patalpusildymo36KitosReguliuojamosios</vt:lpstr>
      <vt:lpstr>VAS073_F_Patalpusildymo36KitosReguliuojamosios</vt:lpstr>
      <vt:lpstr>'Forma 4'!VAS073_F_Patalpusildymo37KitosVeiklos</vt:lpstr>
      <vt:lpstr>VAS073_F_Patalpusildymo37KitosVeiklos</vt:lpstr>
      <vt:lpstr>'Forma 4'!VAS073_F_Patalpusildymo3Apskaitosveikla1</vt:lpstr>
      <vt:lpstr>VAS073_F_Patalpusildymo3Apskaitosveikla1</vt:lpstr>
      <vt:lpstr>'Forma 4'!VAS073_F_Patalpusildymo3Kitareguliuoja1</vt:lpstr>
      <vt:lpstr>VAS073_F_Patalpusildymo3Kitareguliuoja1</vt:lpstr>
      <vt:lpstr>'Forma 4'!VAS073_F_Perkamupaslaug11IS</vt:lpstr>
      <vt:lpstr>VAS073_F_Perkamupaslaug11IS</vt:lpstr>
      <vt:lpstr>'Forma 4'!VAS073_F_Perkamupaslaug131GeriamojoVandens</vt:lpstr>
      <vt:lpstr>VAS073_F_Perkamupaslaug131GeriamojoVandens</vt:lpstr>
      <vt:lpstr>'Forma 4'!VAS073_F_Perkamupaslaug132GeriamojoVandens</vt:lpstr>
      <vt:lpstr>VAS073_F_Perkamupaslaug132GeriamojoVandens</vt:lpstr>
      <vt:lpstr>'Forma 4'!VAS073_F_Perkamupaslaug133GeriamojoVandens</vt:lpstr>
      <vt:lpstr>VAS073_F_Perkamupaslaug133GeriamojoVandens</vt:lpstr>
      <vt:lpstr>'Forma 4'!VAS073_F_Perkamupaslaug13IsViso</vt:lpstr>
      <vt:lpstr>VAS073_F_Perkamupaslaug13IsViso</vt:lpstr>
      <vt:lpstr>'Forma 4'!VAS073_F_Perkamupaslaug141NuotekuSurinkimas</vt:lpstr>
      <vt:lpstr>VAS073_F_Perkamupaslaug141NuotekuSurinkimas</vt:lpstr>
      <vt:lpstr>'Forma 4'!VAS073_F_Perkamupaslaug142NuotekuValymas</vt:lpstr>
      <vt:lpstr>VAS073_F_Perkamupaslaug142NuotekuValymas</vt:lpstr>
      <vt:lpstr>'Forma 4'!VAS073_F_Perkamupaslaug143NuotekuDumblo</vt:lpstr>
      <vt:lpstr>VAS073_F_Perkamupaslaug143NuotekuDumblo</vt:lpstr>
      <vt:lpstr>'Forma 4'!VAS073_F_Perkamupaslaug14IsViso</vt:lpstr>
      <vt:lpstr>VAS073_F_Perkamupaslaug14IsViso</vt:lpstr>
      <vt:lpstr>'Forma 4'!VAS073_F_Perkamupaslaug15PavirsiniuNuoteku</vt:lpstr>
      <vt:lpstr>VAS073_F_Perkamupaslaug15PavirsiniuNuoteku</vt:lpstr>
      <vt:lpstr>'Forma 4'!VAS073_F_Perkamupaslaug16KitosReguliuojamosios</vt:lpstr>
      <vt:lpstr>VAS073_F_Perkamupaslaug16KitosReguliuojamosios</vt:lpstr>
      <vt:lpstr>'Forma 4'!VAS073_F_Perkamupaslaug17KitosVeiklos</vt:lpstr>
      <vt:lpstr>VAS073_F_Perkamupaslaug17KitosVeiklos</vt:lpstr>
      <vt:lpstr>'Forma 4'!VAS073_F_Perkamupaslaug1Apskaitosveikla1</vt:lpstr>
      <vt:lpstr>VAS073_F_Perkamupaslaug1Apskaitosveikla1</vt:lpstr>
      <vt:lpstr>'Forma 4'!VAS073_F_Perkamupaslaug1Kitareguliuoja1</vt:lpstr>
      <vt:lpstr>VAS073_F_Perkamupaslaug1Kitareguliuoja1</vt:lpstr>
      <vt:lpstr>'Forma 4'!VAS073_F_Personalomokym11IS</vt:lpstr>
      <vt:lpstr>VAS073_F_Personalomokym11IS</vt:lpstr>
      <vt:lpstr>'Forma 4'!VAS073_F_Personalomokym131GeriamojoVandens</vt:lpstr>
      <vt:lpstr>VAS073_F_Personalomokym131GeriamojoVandens</vt:lpstr>
      <vt:lpstr>'Forma 4'!VAS073_F_Personalomokym132GeriamojoVandens</vt:lpstr>
      <vt:lpstr>VAS073_F_Personalomokym132GeriamojoVandens</vt:lpstr>
      <vt:lpstr>'Forma 4'!VAS073_F_Personalomokym133GeriamojoVandens</vt:lpstr>
      <vt:lpstr>VAS073_F_Personalomokym133GeriamojoVandens</vt:lpstr>
      <vt:lpstr>'Forma 4'!VAS073_F_Personalomokym13IsViso</vt:lpstr>
      <vt:lpstr>VAS073_F_Personalomokym13IsViso</vt:lpstr>
      <vt:lpstr>'Forma 4'!VAS073_F_Personalomokym141NuotekuSurinkimas</vt:lpstr>
      <vt:lpstr>VAS073_F_Personalomokym141NuotekuSurinkimas</vt:lpstr>
      <vt:lpstr>'Forma 4'!VAS073_F_Personalomokym142NuotekuValymas</vt:lpstr>
      <vt:lpstr>VAS073_F_Personalomokym142NuotekuValymas</vt:lpstr>
      <vt:lpstr>'Forma 4'!VAS073_F_Personalomokym143NuotekuDumblo</vt:lpstr>
      <vt:lpstr>VAS073_F_Personalomokym143NuotekuDumblo</vt:lpstr>
      <vt:lpstr>'Forma 4'!VAS073_F_Personalomokym14IsViso</vt:lpstr>
      <vt:lpstr>VAS073_F_Personalomokym14IsViso</vt:lpstr>
      <vt:lpstr>'Forma 4'!VAS073_F_Personalomokym15PavirsiniuNuoteku</vt:lpstr>
      <vt:lpstr>VAS073_F_Personalomokym15PavirsiniuNuoteku</vt:lpstr>
      <vt:lpstr>'Forma 4'!VAS073_F_Personalomokym16KitosReguliuojamosios</vt:lpstr>
      <vt:lpstr>VAS073_F_Personalomokym16KitosReguliuojamosios</vt:lpstr>
      <vt:lpstr>'Forma 4'!VAS073_F_Personalomokym17KitosVeiklos</vt:lpstr>
      <vt:lpstr>VAS073_F_Personalomokym17KitosVeiklos</vt:lpstr>
      <vt:lpstr>'Forma 4'!VAS073_F_Personalomokym1Apskaitosveikla1</vt:lpstr>
      <vt:lpstr>VAS073_F_Personalomokym1Apskaitosveikla1</vt:lpstr>
      <vt:lpstr>'Forma 4'!VAS073_F_Personalomokym1Kitareguliuoja1</vt:lpstr>
      <vt:lpstr>VAS073_F_Personalomokym1Kitareguliuoja1</vt:lpstr>
      <vt:lpstr>'Forma 4'!VAS073_F_Personalomokym21IS</vt:lpstr>
      <vt:lpstr>VAS073_F_Personalomokym21IS</vt:lpstr>
      <vt:lpstr>'Forma 4'!VAS073_F_Personalomokym231GeriamojoVandens</vt:lpstr>
      <vt:lpstr>VAS073_F_Personalomokym231GeriamojoVandens</vt:lpstr>
      <vt:lpstr>'Forma 4'!VAS073_F_Personalomokym232GeriamojoVandens</vt:lpstr>
      <vt:lpstr>VAS073_F_Personalomokym232GeriamojoVandens</vt:lpstr>
      <vt:lpstr>'Forma 4'!VAS073_F_Personalomokym233GeriamojoVandens</vt:lpstr>
      <vt:lpstr>VAS073_F_Personalomokym233GeriamojoVandens</vt:lpstr>
      <vt:lpstr>'Forma 4'!VAS073_F_Personalomokym23IsViso</vt:lpstr>
      <vt:lpstr>VAS073_F_Personalomokym23IsViso</vt:lpstr>
      <vt:lpstr>'Forma 4'!VAS073_F_Personalomokym241NuotekuSurinkimas</vt:lpstr>
      <vt:lpstr>VAS073_F_Personalomokym241NuotekuSurinkimas</vt:lpstr>
      <vt:lpstr>'Forma 4'!VAS073_F_Personalomokym242NuotekuValymas</vt:lpstr>
      <vt:lpstr>VAS073_F_Personalomokym242NuotekuValymas</vt:lpstr>
      <vt:lpstr>'Forma 4'!VAS073_F_Personalomokym243NuotekuDumblo</vt:lpstr>
      <vt:lpstr>VAS073_F_Personalomokym243NuotekuDumblo</vt:lpstr>
      <vt:lpstr>'Forma 4'!VAS073_F_Personalomokym24IsViso</vt:lpstr>
      <vt:lpstr>VAS073_F_Personalomokym24IsViso</vt:lpstr>
      <vt:lpstr>'Forma 4'!VAS073_F_Personalomokym25PavirsiniuNuoteku</vt:lpstr>
      <vt:lpstr>VAS073_F_Personalomokym25PavirsiniuNuoteku</vt:lpstr>
      <vt:lpstr>'Forma 4'!VAS073_F_Personalomokym26KitosReguliuojamosios</vt:lpstr>
      <vt:lpstr>VAS073_F_Personalomokym26KitosReguliuojamosios</vt:lpstr>
      <vt:lpstr>'Forma 4'!VAS073_F_Personalomokym27KitosVeiklos</vt:lpstr>
      <vt:lpstr>VAS073_F_Personalomokym27KitosVeiklos</vt:lpstr>
      <vt:lpstr>'Forma 4'!VAS073_F_Personalomokym2Apskaitosveikla1</vt:lpstr>
      <vt:lpstr>VAS073_F_Personalomokym2Apskaitosveikla1</vt:lpstr>
      <vt:lpstr>'Forma 4'!VAS073_F_Personalomokym2Kitareguliuoja1</vt:lpstr>
      <vt:lpstr>VAS073_F_Personalomokym2Kitareguliuoja1</vt:lpstr>
      <vt:lpstr>'Forma 4'!VAS073_F_Personalomokym31IS</vt:lpstr>
      <vt:lpstr>VAS073_F_Personalomokym31IS</vt:lpstr>
      <vt:lpstr>'Forma 4'!VAS073_F_Personalomokym331GeriamojoVandens</vt:lpstr>
      <vt:lpstr>VAS073_F_Personalomokym331GeriamojoVandens</vt:lpstr>
      <vt:lpstr>'Forma 4'!VAS073_F_Personalomokym332GeriamojoVandens</vt:lpstr>
      <vt:lpstr>VAS073_F_Personalomokym332GeriamojoVandens</vt:lpstr>
      <vt:lpstr>'Forma 4'!VAS073_F_Personalomokym333GeriamojoVandens</vt:lpstr>
      <vt:lpstr>VAS073_F_Personalomokym333GeriamojoVandens</vt:lpstr>
      <vt:lpstr>'Forma 4'!VAS073_F_Personalomokym33IsViso</vt:lpstr>
      <vt:lpstr>VAS073_F_Personalomokym33IsViso</vt:lpstr>
      <vt:lpstr>'Forma 4'!VAS073_F_Personalomokym341NuotekuSurinkimas</vt:lpstr>
      <vt:lpstr>VAS073_F_Personalomokym341NuotekuSurinkimas</vt:lpstr>
      <vt:lpstr>'Forma 4'!VAS073_F_Personalomokym342NuotekuValymas</vt:lpstr>
      <vt:lpstr>VAS073_F_Personalomokym342NuotekuValymas</vt:lpstr>
      <vt:lpstr>'Forma 4'!VAS073_F_Personalomokym343NuotekuDumblo</vt:lpstr>
      <vt:lpstr>VAS073_F_Personalomokym343NuotekuDumblo</vt:lpstr>
      <vt:lpstr>'Forma 4'!VAS073_F_Personalomokym34IsViso</vt:lpstr>
      <vt:lpstr>VAS073_F_Personalomokym34IsViso</vt:lpstr>
      <vt:lpstr>'Forma 4'!VAS073_F_Personalomokym35PavirsiniuNuoteku</vt:lpstr>
      <vt:lpstr>VAS073_F_Personalomokym35PavirsiniuNuoteku</vt:lpstr>
      <vt:lpstr>'Forma 4'!VAS073_F_Personalomokym36KitosReguliuojamosios</vt:lpstr>
      <vt:lpstr>VAS073_F_Personalomokym36KitosReguliuojamosios</vt:lpstr>
      <vt:lpstr>'Forma 4'!VAS073_F_Personalomokym37KitosVeiklos</vt:lpstr>
      <vt:lpstr>VAS073_F_Personalomokym37KitosVeiklos</vt:lpstr>
      <vt:lpstr>'Forma 4'!VAS073_F_Personalomokym3Apskaitosveikla1</vt:lpstr>
      <vt:lpstr>VAS073_F_Personalomokym3Apskaitosveikla1</vt:lpstr>
      <vt:lpstr>'Forma 4'!VAS073_F_Personalomokym3Kitareguliuoja1</vt:lpstr>
      <vt:lpstr>VAS073_F_Personalomokym3Kitareguliuoja1</vt:lpstr>
      <vt:lpstr>'Forma 4'!VAS073_F_PersonaloMokymuSanaudos1IS</vt:lpstr>
      <vt:lpstr>VAS073_F_PersonaloMokymuSanaudos1IS</vt:lpstr>
      <vt:lpstr>'Forma 4'!VAS073_F_PersonaloMokymuSanaudos31GeriamojoVandens</vt:lpstr>
      <vt:lpstr>VAS073_F_PersonaloMokymuSanaudos31GeriamojoVandens</vt:lpstr>
      <vt:lpstr>'Forma 4'!VAS073_F_PersonaloMokymuSanaudos32GeriamojoVandens</vt:lpstr>
      <vt:lpstr>VAS073_F_PersonaloMokymuSanaudos32GeriamojoVandens</vt:lpstr>
      <vt:lpstr>'Forma 4'!VAS073_F_PersonaloMokymuSanaudos33GeriamojoVandens</vt:lpstr>
      <vt:lpstr>VAS073_F_PersonaloMokymuSanaudos33GeriamojoVandens</vt:lpstr>
      <vt:lpstr>'Forma 4'!VAS073_F_PersonaloMokymuSanaudos3IsViso</vt:lpstr>
      <vt:lpstr>VAS073_F_PersonaloMokymuSanaudos3IsViso</vt:lpstr>
      <vt:lpstr>'Forma 4'!VAS073_F_PersonaloMokymuSanaudos41NuotekuSurinkimas</vt:lpstr>
      <vt:lpstr>VAS073_F_PersonaloMokymuSanaudos41NuotekuSurinkimas</vt:lpstr>
      <vt:lpstr>'Forma 4'!VAS073_F_PersonaloMokymuSanaudos42NuotekuValymas</vt:lpstr>
      <vt:lpstr>VAS073_F_PersonaloMokymuSanaudos42NuotekuValymas</vt:lpstr>
      <vt:lpstr>'Forma 4'!VAS073_F_PersonaloMokymuSanaudos43NuotekuDumblo</vt:lpstr>
      <vt:lpstr>VAS073_F_PersonaloMokymuSanaudos43NuotekuDumblo</vt:lpstr>
      <vt:lpstr>'Forma 4'!VAS073_F_PersonaloMokymuSanaudos4IsViso</vt:lpstr>
      <vt:lpstr>VAS073_F_PersonaloMokymuSanaudos4IsViso</vt:lpstr>
      <vt:lpstr>'Forma 4'!VAS073_F_PersonaloMokymuSanaudos5PavirsiniuNuoteku</vt:lpstr>
      <vt:lpstr>VAS073_F_PersonaloMokymuSanaudos5PavirsiniuNuoteku</vt:lpstr>
      <vt:lpstr>'Forma 4'!VAS073_F_PersonaloMokymuSanaudos6KitosReguliuojamosios</vt:lpstr>
      <vt:lpstr>VAS073_F_PersonaloMokymuSanaudos6KitosReguliuojamosios</vt:lpstr>
      <vt:lpstr>'Forma 4'!VAS073_F_PersonaloMokymuSanaudos7KitosVeiklos</vt:lpstr>
      <vt:lpstr>VAS073_F_PersonaloMokymuSanaudos7KitosVeiklos</vt:lpstr>
      <vt:lpstr>'Forma 4'!VAS073_F_PersonaloMokymuSanaudosApskaitosveikla1</vt:lpstr>
      <vt:lpstr>VAS073_F_PersonaloMokymuSanaudosApskaitosveikla1</vt:lpstr>
      <vt:lpstr>'Forma 4'!VAS073_F_PersonaloMokymuSanaudosKitareguliuoja1</vt:lpstr>
      <vt:lpstr>VAS073_F_PersonaloMokymuSanaudosKitareguliuoja1</vt:lpstr>
      <vt:lpstr>'Forma 4'!VAS073_F_Personalosanau11IS</vt:lpstr>
      <vt:lpstr>VAS073_F_Personalosanau11IS</vt:lpstr>
      <vt:lpstr>'Forma 4'!VAS073_F_Personalosanau131GeriamojoVandens</vt:lpstr>
      <vt:lpstr>VAS073_F_Personalosanau131GeriamojoVandens</vt:lpstr>
      <vt:lpstr>'Forma 4'!VAS073_F_Personalosanau132GeriamojoVandens</vt:lpstr>
      <vt:lpstr>VAS073_F_Personalosanau132GeriamojoVandens</vt:lpstr>
      <vt:lpstr>'Forma 4'!VAS073_F_Personalosanau133GeriamojoVandens</vt:lpstr>
      <vt:lpstr>VAS073_F_Personalosanau133GeriamojoVandens</vt:lpstr>
      <vt:lpstr>'Forma 4'!VAS073_F_Personalosanau13IsViso</vt:lpstr>
      <vt:lpstr>VAS073_F_Personalosanau13IsViso</vt:lpstr>
      <vt:lpstr>'Forma 4'!VAS073_F_Personalosanau141NuotekuSurinkimas</vt:lpstr>
      <vt:lpstr>VAS073_F_Personalosanau141NuotekuSurinkimas</vt:lpstr>
      <vt:lpstr>'Forma 4'!VAS073_F_Personalosanau142NuotekuValymas</vt:lpstr>
      <vt:lpstr>VAS073_F_Personalosanau142NuotekuValymas</vt:lpstr>
      <vt:lpstr>'Forma 4'!VAS073_F_Personalosanau143NuotekuDumblo</vt:lpstr>
      <vt:lpstr>VAS073_F_Personalosanau143NuotekuDumblo</vt:lpstr>
      <vt:lpstr>'Forma 4'!VAS073_F_Personalosanau14IsViso</vt:lpstr>
      <vt:lpstr>VAS073_F_Personalosanau14IsViso</vt:lpstr>
      <vt:lpstr>'Forma 4'!VAS073_F_Personalosanau15PavirsiniuNuoteku</vt:lpstr>
      <vt:lpstr>VAS073_F_Personalosanau15PavirsiniuNuoteku</vt:lpstr>
      <vt:lpstr>'Forma 4'!VAS073_F_Personalosanau16KitosReguliuojamosios</vt:lpstr>
      <vt:lpstr>VAS073_F_Personalosanau16KitosReguliuojamosios</vt:lpstr>
      <vt:lpstr>'Forma 4'!VAS073_F_Personalosanau17KitosVeiklos</vt:lpstr>
      <vt:lpstr>VAS073_F_Personalosanau17KitosVeiklos</vt:lpstr>
      <vt:lpstr>'Forma 4'!VAS073_F_Personalosanau1Apskaitosveikla1</vt:lpstr>
      <vt:lpstr>VAS073_F_Personalosanau1Apskaitosveikla1</vt:lpstr>
      <vt:lpstr>'Forma 4'!VAS073_F_Personalosanau1Kitareguliuoja1</vt:lpstr>
      <vt:lpstr>VAS073_F_Personalosanau1Kitareguliuoja1</vt:lpstr>
      <vt:lpstr>'Forma 4'!VAS073_F_Personalosanau21IS</vt:lpstr>
      <vt:lpstr>VAS073_F_Personalosanau21IS</vt:lpstr>
      <vt:lpstr>'Forma 4'!VAS073_F_Personalosanau231GeriamojoVandens</vt:lpstr>
      <vt:lpstr>VAS073_F_Personalosanau231GeriamojoVandens</vt:lpstr>
      <vt:lpstr>'Forma 4'!VAS073_F_Personalosanau232GeriamojoVandens</vt:lpstr>
      <vt:lpstr>VAS073_F_Personalosanau232GeriamojoVandens</vt:lpstr>
      <vt:lpstr>'Forma 4'!VAS073_F_Personalosanau233GeriamojoVandens</vt:lpstr>
      <vt:lpstr>VAS073_F_Personalosanau233GeriamojoVandens</vt:lpstr>
      <vt:lpstr>'Forma 4'!VAS073_F_Personalosanau23IsViso</vt:lpstr>
      <vt:lpstr>VAS073_F_Personalosanau23IsViso</vt:lpstr>
      <vt:lpstr>'Forma 4'!VAS073_F_Personalosanau241NuotekuSurinkimas</vt:lpstr>
      <vt:lpstr>VAS073_F_Personalosanau241NuotekuSurinkimas</vt:lpstr>
      <vt:lpstr>'Forma 4'!VAS073_F_Personalosanau242NuotekuValymas</vt:lpstr>
      <vt:lpstr>VAS073_F_Personalosanau242NuotekuValymas</vt:lpstr>
      <vt:lpstr>'Forma 4'!VAS073_F_Personalosanau243NuotekuDumblo</vt:lpstr>
      <vt:lpstr>VAS073_F_Personalosanau243NuotekuDumblo</vt:lpstr>
      <vt:lpstr>'Forma 4'!VAS073_F_Personalosanau24IsViso</vt:lpstr>
      <vt:lpstr>VAS073_F_Personalosanau24IsViso</vt:lpstr>
      <vt:lpstr>'Forma 4'!VAS073_F_Personalosanau25PavirsiniuNuoteku</vt:lpstr>
      <vt:lpstr>VAS073_F_Personalosanau25PavirsiniuNuoteku</vt:lpstr>
      <vt:lpstr>'Forma 4'!VAS073_F_Personalosanau26KitosReguliuojamosios</vt:lpstr>
      <vt:lpstr>VAS073_F_Personalosanau26KitosReguliuojamosios</vt:lpstr>
      <vt:lpstr>'Forma 4'!VAS073_F_Personalosanau27KitosVeiklos</vt:lpstr>
      <vt:lpstr>VAS073_F_Personalosanau27KitosVeiklos</vt:lpstr>
      <vt:lpstr>'Forma 4'!VAS073_F_Personalosanau2Apskaitosveikla1</vt:lpstr>
      <vt:lpstr>VAS073_F_Personalosanau2Apskaitosveikla1</vt:lpstr>
      <vt:lpstr>'Forma 4'!VAS073_F_Personalosanau2Kitareguliuoja1</vt:lpstr>
      <vt:lpstr>VAS073_F_Personalosanau2Kitareguliuoja1</vt:lpstr>
      <vt:lpstr>'Forma 4'!VAS073_F_Personalosanau31IS</vt:lpstr>
      <vt:lpstr>VAS073_F_Personalosanau31IS</vt:lpstr>
      <vt:lpstr>'Forma 4'!VAS073_F_Personalosanau331GeriamojoVandens</vt:lpstr>
      <vt:lpstr>VAS073_F_Personalosanau331GeriamojoVandens</vt:lpstr>
      <vt:lpstr>'Forma 4'!VAS073_F_Personalosanau332GeriamojoVandens</vt:lpstr>
      <vt:lpstr>VAS073_F_Personalosanau332GeriamojoVandens</vt:lpstr>
      <vt:lpstr>'Forma 4'!VAS073_F_Personalosanau333GeriamojoVandens</vt:lpstr>
      <vt:lpstr>VAS073_F_Personalosanau333GeriamojoVandens</vt:lpstr>
      <vt:lpstr>'Forma 4'!VAS073_F_Personalosanau33IsViso</vt:lpstr>
      <vt:lpstr>VAS073_F_Personalosanau33IsViso</vt:lpstr>
      <vt:lpstr>'Forma 4'!VAS073_F_Personalosanau341NuotekuSurinkimas</vt:lpstr>
      <vt:lpstr>VAS073_F_Personalosanau341NuotekuSurinkimas</vt:lpstr>
      <vt:lpstr>'Forma 4'!VAS073_F_Personalosanau342NuotekuValymas</vt:lpstr>
      <vt:lpstr>VAS073_F_Personalosanau342NuotekuValymas</vt:lpstr>
      <vt:lpstr>'Forma 4'!VAS073_F_Personalosanau343NuotekuDumblo</vt:lpstr>
      <vt:lpstr>VAS073_F_Personalosanau343NuotekuDumblo</vt:lpstr>
      <vt:lpstr>'Forma 4'!VAS073_F_Personalosanau34IsViso</vt:lpstr>
      <vt:lpstr>VAS073_F_Personalosanau34IsViso</vt:lpstr>
      <vt:lpstr>'Forma 4'!VAS073_F_Personalosanau35PavirsiniuNuoteku</vt:lpstr>
      <vt:lpstr>VAS073_F_Personalosanau35PavirsiniuNuoteku</vt:lpstr>
      <vt:lpstr>'Forma 4'!VAS073_F_Personalosanau36KitosReguliuojamosios</vt:lpstr>
      <vt:lpstr>VAS073_F_Personalosanau36KitosReguliuojamosios</vt:lpstr>
      <vt:lpstr>'Forma 4'!VAS073_F_Personalosanau37KitosVeiklos</vt:lpstr>
      <vt:lpstr>VAS073_F_Personalosanau37KitosVeiklos</vt:lpstr>
      <vt:lpstr>'Forma 4'!VAS073_F_Personalosanau3Apskaitosveikla1</vt:lpstr>
      <vt:lpstr>VAS073_F_Personalosanau3Apskaitosveikla1</vt:lpstr>
      <vt:lpstr>'Forma 4'!VAS073_F_Personalosanau3Kitareguliuoja1</vt:lpstr>
      <vt:lpstr>VAS073_F_Personalosanau3Kitareguliuoja1</vt:lpstr>
      <vt:lpstr>'Forma 4'!VAS073_F_Personalosanau41IS</vt:lpstr>
      <vt:lpstr>VAS073_F_Personalosanau41IS</vt:lpstr>
      <vt:lpstr>'Forma 4'!VAS073_F_Personalosanau431GeriamojoVandens</vt:lpstr>
      <vt:lpstr>VAS073_F_Personalosanau431GeriamojoVandens</vt:lpstr>
      <vt:lpstr>'Forma 4'!VAS073_F_Personalosanau432GeriamojoVandens</vt:lpstr>
      <vt:lpstr>VAS073_F_Personalosanau432GeriamojoVandens</vt:lpstr>
      <vt:lpstr>'Forma 4'!VAS073_F_Personalosanau433GeriamojoVandens</vt:lpstr>
      <vt:lpstr>VAS073_F_Personalosanau433GeriamojoVandens</vt:lpstr>
      <vt:lpstr>'Forma 4'!VAS073_F_Personalosanau43IsViso</vt:lpstr>
      <vt:lpstr>VAS073_F_Personalosanau43IsViso</vt:lpstr>
      <vt:lpstr>'Forma 4'!VAS073_F_Personalosanau441NuotekuSurinkimas</vt:lpstr>
      <vt:lpstr>VAS073_F_Personalosanau441NuotekuSurinkimas</vt:lpstr>
      <vt:lpstr>'Forma 4'!VAS073_F_Personalosanau442NuotekuValymas</vt:lpstr>
      <vt:lpstr>VAS073_F_Personalosanau442NuotekuValymas</vt:lpstr>
      <vt:lpstr>'Forma 4'!VAS073_F_Personalosanau443NuotekuDumblo</vt:lpstr>
      <vt:lpstr>VAS073_F_Personalosanau443NuotekuDumblo</vt:lpstr>
      <vt:lpstr>'Forma 4'!VAS073_F_Personalosanau44IsViso</vt:lpstr>
      <vt:lpstr>VAS073_F_Personalosanau44IsViso</vt:lpstr>
      <vt:lpstr>'Forma 4'!VAS073_F_Personalosanau45PavirsiniuNuoteku</vt:lpstr>
      <vt:lpstr>VAS073_F_Personalosanau45PavirsiniuNuoteku</vt:lpstr>
      <vt:lpstr>'Forma 4'!VAS073_F_Personalosanau46KitosReguliuojamosios</vt:lpstr>
      <vt:lpstr>VAS073_F_Personalosanau46KitosReguliuojamosios</vt:lpstr>
      <vt:lpstr>'Forma 4'!VAS073_F_Personalosanau47KitosVeiklos</vt:lpstr>
      <vt:lpstr>VAS073_F_Personalosanau47KitosVeiklos</vt:lpstr>
      <vt:lpstr>'Forma 4'!VAS073_F_Personalosanau4Apskaitosveikla1</vt:lpstr>
      <vt:lpstr>VAS073_F_Personalosanau4Apskaitosveikla1</vt:lpstr>
      <vt:lpstr>'Forma 4'!VAS073_F_Personalosanau4Kitareguliuoja1</vt:lpstr>
      <vt:lpstr>VAS073_F_Personalosanau4Kitareguliuoja1</vt:lpstr>
      <vt:lpstr>'Forma 4'!VAS073_F_Profesineslite11IS</vt:lpstr>
      <vt:lpstr>VAS073_F_Profesineslite11IS</vt:lpstr>
      <vt:lpstr>'Forma 4'!VAS073_F_Profesineslite131GeriamojoVandens</vt:lpstr>
      <vt:lpstr>VAS073_F_Profesineslite131GeriamojoVandens</vt:lpstr>
      <vt:lpstr>'Forma 4'!VAS073_F_Profesineslite132GeriamojoVandens</vt:lpstr>
      <vt:lpstr>VAS073_F_Profesineslite132GeriamojoVandens</vt:lpstr>
      <vt:lpstr>'Forma 4'!VAS073_F_Profesineslite133GeriamojoVandens</vt:lpstr>
      <vt:lpstr>VAS073_F_Profesineslite133GeriamojoVandens</vt:lpstr>
      <vt:lpstr>'Forma 4'!VAS073_F_Profesineslite13IsViso</vt:lpstr>
      <vt:lpstr>VAS073_F_Profesineslite13IsViso</vt:lpstr>
      <vt:lpstr>'Forma 4'!VAS073_F_Profesineslite141NuotekuSurinkimas</vt:lpstr>
      <vt:lpstr>VAS073_F_Profesineslite141NuotekuSurinkimas</vt:lpstr>
      <vt:lpstr>'Forma 4'!VAS073_F_Profesineslite142NuotekuValymas</vt:lpstr>
      <vt:lpstr>VAS073_F_Profesineslite142NuotekuValymas</vt:lpstr>
      <vt:lpstr>'Forma 4'!VAS073_F_Profesineslite143NuotekuDumblo</vt:lpstr>
      <vt:lpstr>VAS073_F_Profesineslite143NuotekuDumblo</vt:lpstr>
      <vt:lpstr>'Forma 4'!VAS073_F_Profesineslite14IsViso</vt:lpstr>
      <vt:lpstr>VAS073_F_Profesineslite14IsViso</vt:lpstr>
      <vt:lpstr>'Forma 4'!VAS073_F_Profesineslite15PavirsiniuNuoteku</vt:lpstr>
      <vt:lpstr>VAS073_F_Profesineslite15PavirsiniuNuoteku</vt:lpstr>
      <vt:lpstr>'Forma 4'!VAS073_F_Profesineslite16KitosReguliuojamosios</vt:lpstr>
      <vt:lpstr>VAS073_F_Profesineslite16KitosReguliuojamosios</vt:lpstr>
      <vt:lpstr>'Forma 4'!VAS073_F_Profesineslite17KitosVeiklos</vt:lpstr>
      <vt:lpstr>VAS073_F_Profesineslite17KitosVeiklos</vt:lpstr>
      <vt:lpstr>'Forma 4'!VAS073_F_Profesineslite1Apskaitosveikla1</vt:lpstr>
      <vt:lpstr>VAS073_F_Profesineslite1Apskaitosveikla1</vt:lpstr>
      <vt:lpstr>'Forma 4'!VAS073_F_Profesineslite1Kitareguliuoja1</vt:lpstr>
      <vt:lpstr>VAS073_F_Profesineslite1Kitareguliuoja1</vt:lpstr>
      <vt:lpstr>'Forma 4'!VAS073_F_Profesineslite21IS</vt:lpstr>
      <vt:lpstr>VAS073_F_Profesineslite21IS</vt:lpstr>
      <vt:lpstr>'Forma 4'!VAS073_F_Profesineslite231GeriamojoVandens</vt:lpstr>
      <vt:lpstr>VAS073_F_Profesineslite231GeriamojoVandens</vt:lpstr>
      <vt:lpstr>'Forma 4'!VAS073_F_Profesineslite232GeriamojoVandens</vt:lpstr>
      <vt:lpstr>VAS073_F_Profesineslite232GeriamojoVandens</vt:lpstr>
      <vt:lpstr>'Forma 4'!VAS073_F_Profesineslite233GeriamojoVandens</vt:lpstr>
      <vt:lpstr>VAS073_F_Profesineslite233GeriamojoVandens</vt:lpstr>
      <vt:lpstr>'Forma 4'!VAS073_F_Profesineslite23IsViso</vt:lpstr>
      <vt:lpstr>VAS073_F_Profesineslite23IsViso</vt:lpstr>
      <vt:lpstr>'Forma 4'!VAS073_F_Profesineslite241NuotekuSurinkimas</vt:lpstr>
      <vt:lpstr>VAS073_F_Profesineslite241NuotekuSurinkimas</vt:lpstr>
      <vt:lpstr>'Forma 4'!VAS073_F_Profesineslite242NuotekuValymas</vt:lpstr>
      <vt:lpstr>VAS073_F_Profesineslite242NuotekuValymas</vt:lpstr>
      <vt:lpstr>'Forma 4'!VAS073_F_Profesineslite243NuotekuDumblo</vt:lpstr>
      <vt:lpstr>VAS073_F_Profesineslite243NuotekuDumblo</vt:lpstr>
      <vt:lpstr>'Forma 4'!VAS073_F_Profesineslite24IsViso</vt:lpstr>
      <vt:lpstr>VAS073_F_Profesineslite24IsViso</vt:lpstr>
      <vt:lpstr>'Forma 4'!VAS073_F_Profesineslite25PavirsiniuNuoteku</vt:lpstr>
      <vt:lpstr>VAS073_F_Profesineslite25PavirsiniuNuoteku</vt:lpstr>
      <vt:lpstr>'Forma 4'!VAS073_F_Profesineslite26KitosReguliuojamosios</vt:lpstr>
      <vt:lpstr>VAS073_F_Profesineslite26KitosReguliuojamosios</vt:lpstr>
      <vt:lpstr>'Forma 4'!VAS073_F_Profesineslite27KitosVeiklos</vt:lpstr>
      <vt:lpstr>VAS073_F_Profesineslite27KitosVeiklos</vt:lpstr>
      <vt:lpstr>'Forma 4'!VAS073_F_Profesineslite2Apskaitosveikla1</vt:lpstr>
      <vt:lpstr>VAS073_F_Profesineslite2Apskaitosveikla1</vt:lpstr>
      <vt:lpstr>'Forma 4'!VAS073_F_Profesineslite2Kitareguliuoja1</vt:lpstr>
      <vt:lpstr>VAS073_F_Profesineslite2Kitareguliuoja1</vt:lpstr>
      <vt:lpstr>'Forma 4'!VAS073_F_Profesineslite31IS</vt:lpstr>
      <vt:lpstr>VAS073_F_Profesineslite31IS</vt:lpstr>
      <vt:lpstr>'Forma 4'!VAS073_F_Profesineslite331GeriamojoVandens</vt:lpstr>
      <vt:lpstr>VAS073_F_Profesineslite331GeriamojoVandens</vt:lpstr>
      <vt:lpstr>'Forma 4'!VAS073_F_Profesineslite332GeriamojoVandens</vt:lpstr>
      <vt:lpstr>VAS073_F_Profesineslite332GeriamojoVandens</vt:lpstr>
      <vt:lpstr>'Forma 4'!VAS073_F_Profesineslite333GeriamojoVandens</vt:lpstr>
      <vt:lpstr>VAS073_F_Profesineslite333GeriamojoVandens</vt:lpstr>
      <vt:lpstr>'Forma 4'!VAS073_F_Profesineslite33IsViso</vt:lpstr>
      <vt:lpstr>VAS073_F_Profesineslite33IsViso</vt:lpstr>
      <vt:lpstr>'Forma 4'!VAS073_F_Profesineslite341NuotekuSurinkimas</vt:lpstr>
      <vt:lpstr>VAS073_F_Profesineslite341NuotekuSurinkimas</vt:lpstr>
      <vt:lpstr>'Forma 4'!VAS073_F_Profesineslite342NuotekuValymas</vt:lpstr>
      <vt:lpstr>VAS073_F_Profesineslite342NuotekuValymas</vt:lpstr>
      <vt:lpstr>'Forma 4'!VAS073_F_Profesineslite343NuotekuDumblo</vt:lpstr>
      <vt:lpstr>VAS073_F_Profesineslite343NuotekuDumblo</vt:lpstr>
      <vt:lpstr>'Forma 4'!VAS073_F_Profesineslite34IsViso</vt:lpstr>
      <vt:lpstr>VAS073_F_Profesineslite34IsViso</vt:lpstr>
      <vt:lpstr>'Forma 4'!VAS073_F_Profesineslite35PavirsiniuNuoteku</vt:lpstr>
      <vt:lpstr>VAS073_F_Profesineslite35PavirsiniuNuoteku</vt:lpstr>
      <vt:lpstr>'Forma 4'!VAS073_F_Profesineslite36KitosReguliuojamosios</vt:lpstr>
      <vt:lpstr>VAS073_F_Profesineslite36KitosReguliuojamosios</vt:lpstr>
      <vt:lpstr>'Forma 4'!VAS073_F_Profesineslite37KitosVeiklos</vt:lpstr>
      <vt:lpstr>VAS073_F_Profesineslite37KitosVeiklos</vt:lpstr>
      <vt:lpstr>'Forma 4'!VAS073_F_Profesineslite3Apskaitosveikla1</vt:lpstr>
      <vt:lpstr>VAS073_F_Profesineslite3Apskaitosveikla1</vt:lpstr>
      <vt:lpstr>'Forma 4'!VAS073_F_Profesineslite3Kitareguliuoja1</vt:lpstr>
      <vt:lpstr>VAS073_F_Profesineslite3Kitareguliuoja1</vt:lpstr>
      <vt:lpstr>'Forma 4'!VAS073_F_Profesineslite41IS</vt:lpstr>
      <vt:lpstr>VAS073_F_Profesineslite41IS</vt:lpstr>
      <vt:lpstr>'Forma 4'!VAS073_F_Profesineslite431GeriamojoVandens</vt:lpstr>
      <vt:lpstr>VAS073_F_Profesineslite431GeriamojoVandens</vt:lpstr>
      <vt:lpstr>'Forma 4'!VAS073_F_Profesineslite432GeriamojoVandens</vt:lpstr>
      <vt:lpstr>VAS073_F_Profesineslite432GeriamojoVandens</vt:lpstr>
      <vt:lpstr>'Forma 4'!VAS073_F_Profesineslite433GeriamojoVandens</vt:lpstr>
      <vt:lpstr>VAS073_F_Profesineslite433GeriamojoVandens</vt:lpstr>
      <vt:lpstr>'Forma 4'!VAS073_F_Profesineslite43IsViso</vt:lpstr>
      <vt:lpstr>VAS073_F_Profesineslite43IsViso</vt:lpstr>
      <vt:lpstr>'Forma 4'!VAS073_F_Profesineslite441NuotekuSurinkimas</vt:lpstr>
      <vt:lpstr>VAS073_F_Profesineslite441NuotekuSurinkimas</vt:lpstr>
      <vt:lpstr>'Forma 4'!VAS073_F_Profesineslite442NuotekuValymas</vt:lpstr>
      <vt:lpstr>VAS073_F_Profesineslite442NuotekuValymas</vt:lpstr>
      <vt:lpstr>'Forma 4'!VAS073_F_Profesineslite443NuotekuDumblo</vt:lpstr>
      <vt:lpstr>VAS073_F_Profesineslite443NuotekuDumblo</vt:lpstr>
      <vt:lpstr>'Forma 4'!VAS073_F_Profesineslite44IsViso</vt:lpstr>
      <vt:lpstr>VAS073_F_Profesineslite44IsViso</vt:lpstr>
      <vt:lpstr>'Forma 4'!VAS073_F_Profesineslite45PavirsiniuNuoteku</vt:lpstr>
      <vt:lpstr>VAS073_F_Profesineslite45PavirsiniuNuoteku</vt:lpstr>
      <vt:lpstr>'Forma 4'!VAS073_F_Profesineslite46KitosReguliuojamosios</vt:lpstr>
      <vt:lpstr>VAS073_F_Profesineslite46KitosReguliuojamosios</vt:lpstr>
      <vt:lpstr>'Forma 4'!VAS073_F_Profesineslite47KitosVeiklos</vt:lpstr>
      <vt:lpstr>VAS073_F_Profesineslite47KitosVeiklos</vt:lpstr>
      <vt:lpstr>'Forma 4'!VAS073_F_Profesineslite4Apskaitosveikla1</vt:lpstr>
      <vt:lpstr>VAS073_F_Profesineslite4Apskaitosveikla1</vt:lpstr>
      <vt:lpstr>'Forma 4'!VAS073_F_Profesineslite4Kitareguliuoja1</vt:lpstr>
      <vt:lpstr>VAS073_F_Profesineslite4Kitareguliuoja1</vt:lpstr>
      <vt:lpstr>'Forma 4'!VAS073_F_Remontoiraptar11IS</vt:lpstr>
      <vt:lpstr>VAS073_F_Remontoiraptar11IS</vt:lpstr>
      <vt:lpstr>'Forma 4'!VAS073_F_Remontoiraptar131GeriamojoVandens</vt:lpstr>
      <vt:lpstr>VAS073_F_Remontoiraptar131GeriamojoVandens</vt:lpstr>
      <vt:lpstr>'Forma 4'!VAS073_F_Remontoiraptar132GeriamojoVandens</vt:lpstr>
      <vt:lpstr>VAS073_F_Remontoiraptar132GeriamojoVandens</vt:lpstr>
      <vt:lpstr>'Forma 4'!VAS073_F_Remontoiraptar133GeriamojoVandens</vt:lpstr>
      <vt:lpstr>VAS073_F_Remontoiraptar133GeriamojoVandens</vt:lpstr>
      <vt:lpstr>'Forma 4'!VAS073_F_Remontoiraptar13IsViso</vt:lpstr>
      <vt:lpstr>VAS073_F_Remontoiraptar13IsViso</vt:lpstr>
      <vt:lpstr>'Forma 4'!VAS073_F_Remontoiraptar141NuotekuSurinkimas</vt:lpstr>
      <vt:lpstr>VAS073_F_Remontoiraptar141NuotekuSurinkimas</vt:lpstr>
      <vt:lpstr>'Forma 4'!VAS073_F_Remontoiraptar142NuotekuValymas</vt:lpstr>
      <vt:lpstr>VAS073_F_Remontoiraptar142NuotekuValymas</vt:lpstr>
      <vt:lpstr>'Forma 4'!VAS073_F_Remontoiraptar143NuotekuDumblo</vt:lpstr>
      <vt:lpstr>VAS073_F_Remontoiraptar143NuotekuDumblo</vt:lpstr>
      <vt:lpstr>'Forma 4'!VAS073_F_Remontoiraptar14IsViso</vt:lpstr>
      <vt:lpstr>VAS073_F_Remontoiraptar14IsViso</vt:lpstr>
      <vt:lpstr>'Forma 4'!VAS073_F_Remontoiraptar15PavirsiniuNuoteku</vt:lpstr>
      <vt:lpstr>VAS073_F_Remontoiraptar15PavirsiniuNuoteku</vt:lpstr>
      <vt:lpstr>'Forma 4'!VAS073_F_Remontoiraptar16KitosReguliuojamosios</vt:lpstr>
      <vt:lpstr>VAS073_F_Remontoiraptar16KitosReguliuojamosios</vt:lpstr>
      <vt:lpstr>'Forma 4'!VAS073_F_Remontoiraptar17KitosVeiklos</vt:lpstr>
      <vt:lpstr>VAS073_F_Remontoiraptar17KitosVeiklos</vt:lpstr>
      <vt:lpstr>'Forma 4'!VAS073_F_Remontoiraptar1Apskaitosveikla1</vt:lpstr>
      <vt:lpstr>VAS073_F_Remontoiraptar1Apskaitosveikla1</vt:lpstr>
      <vt:lpstr>'Forma 4'!VAS073_F_Remontoiraptar1Kitareguliuoja1</vt:lpstr>
      <vt:lpstr>VAS073_F_Remontoiraptar1Kitareguliuoja1</vt:lpstr>
      <vt:lpstr>'Forma 4'!VAS073_F_Remontoiraptar21IS</vt:lpstr>
      <vt:lpstr>VAS073_F_Remontoiraptar21IS</vt:lpstr>
      <vt:lpstr>'Forma 4'!VAS073_F_Remontoiraptar231GeriamojoVandens</vt:lpstr>
      <vt:lpstr>VAS073_F_Remontoiraptar231GeriamojoVandens</vt:lpstr>
      <vt:lpstr>'Forma 4'!VAS073_F_Remontoiraptar232GeriamojoVandens</vt:lpstr>
      <vt:lpstr>VAS073_F_Remontoiraptar232GeriamojoVandens</vt:lpstr>
      <vt:lpstr>'Forma 4'!VAS073_F_Remontoiraptar233GeriamojoVandens</vt:lpstr>
      <vt:lpstr>VAS073_F_Remontoiraptar233GeriamojoVandens</vt:lpstr>
      <vt:lpstr>'Forma 4'!VAS073_F_Remontoiraptar23IsViso</vt:lpstr>
      <vt:lpstr>VAS073_F_Remontoiraptar23IsViso</vt:lpstr>
      <vt:lpstr>'Forma 4'!VAS073_F_Remontoiraptar241NuotekuSurinkimas</vt:lpstr>
      <vt:lpstr>VAS073_F_Remontoiraptar241NuotekuSurinkimas</vt:lpstr>
      <vt:lpstr>'Forma 4'!VAS073_F_Remontoiraptar242NuotekuValymas</vt:lpstr>
      <vt:lpstr>VAS073_F_Remontoiraptar242NuotekuValymas</vt:lpstr>
      <vt:lpstr>'Forma 4'!VAS073_F_Remontoiraptar243NuotekuDumblo</vt:lpstr>
      <vt:lpstr>VAS073_F_Remontoiraptar243NuotekuDumblo</vt:lpstr>
      <vt:lpstr>'Forma 4'!VAS073_F_Remontoiraptar24IsViso</vt:lpstr>
      <vt:lpstr>VAS073_F_Remontoiraptar24IsViso</vt:lpstr>
      <vt:lpstr>'Forma 4'!VAS073_F_Remontoiraptar25PavirsiniuNuoteku</vt:lpstr>
      <vt:lpstr>VAS073_F_Remontoiraptar25PavirsiniuNuoteku</vt:lpstr>
      <vt:lpstr>'Forma 4'!VAS073_F_Remontoiraptar26KitosReguliuojamosios</vt:lpstr>
      <vt:lpstr>VAS073_F_Remontoiraptar26KitosReguliuojamosios</vt:lpstr>
      <vt:lpstr>'Forma 4'!VAS073_F_Remontoiraptar27KitosVeiklos</vt:lpstr>
      <vt:lpstr>VAS073_F_Remontoiraptar27KitosVeiklos</vt:lpstr>
      <vt:lpstr>'Forma 4'!VAS073_F_Remontoiraptar2Apskaitosveikla1</vt:lpstr>
      <vt:lpstr>VAS073_F_Remontoiraptar2Apskaitosveikla1</vt:lpstr>
      <vt:lpstr>'Forma 4'!VAS073_F_Remontoiraptar2Kitareguliuoja1</vt:lpstr>
      <vt:lpstr>VAS073_F_Remontoiraptar2Kitareguliuoja1</vt:lpstr>
      <vt:lpstr>'Forma 4'!VAS073_F_Remontoiraptar31IS</vt:lpstr>
      <vt:lpstr>VAS073_F_Remontoiraptar31IS</vt:lpstr>
      <vt:lpstr>'Forma 4'!VAS073_F_Remontoiraptar331GeriamojoVandens</vt:lpstr>
      <vt:lpstr>VAS073_F_Remontoiraptar331GeriamojoVandens</vt:lpstr>
      <vt:lpstr>'Forma 4'!VAS073_F_Remontoiraptar332GeriamojoVandens</vt:lpstr>
      <vt:lpstr>VAS073_F_Remontoiraptar332GeriamojoVandens</vt:lpstr>
      <vt:lpstr>'Forma 4'!VAS073_F_Remontoiraptar333GeriamojoVandens</vt:lpstr>
      <vt:lpstr>VAS073_F_Remontoiraptar333GeriamojoVandens</vt:lpstr>
      <vt:lpstr>'Forma 4'!VAS073_F_Remontoiraptar33IsViso</vt:lpstr>
      <vt:lpstr>VAS073_F_Remontoiraptar33IsViso</vt:lpstr>
      <vt:lpstr>'Forma 4'!VAS073_F_Remontoiraptar341NuotekuSurinkimas</vt:lpstr>
      <vt:lpstr>VAS073_F_Remontoiraptar341NuotekuSurinkimas</vt:lpstr>
      <vt:lpstr>'Forma 4'!VAS073_F_Remontoiraptar342NuotekuValymas</vt:lpstr>
      <vt:lpstr>VAS073_F_Remontoiraptar342NuotekuValymas</vt:lpstr>
      <vt:lpstr>'Forma 4'!VAS073_F_Remontoiraptar343NuotekuDumblo</vt:lpstr>
      <vt:lpstr>VAS073_F_Remontoiraptar343NuotekuDumblo</vt:lpstr>
      <vt:lpstr>'Forma 4'!VAS073_F_Remontoiraptar34IsViso</vt:lpstr>
      <vt:lpstr>VAS073_F_Remontoiraptar34IsViso</vt:lpstr>
      <vt:lpstr>'Forma 4'!VAS073_F_Remontoiraptar35PavirsiniuNuoteku</vt:lpstr>
      <vt:lpstr>VAS073_F_Remontoiraptar35PavirsiniuNuoteku</vt:lpstr>
      <vt:lpstr>'Forma 4'!VAS073_F_Remontoiraptar36KitosReguliuojamosios</vt:lpstr>
      <vt:lpstr>VAS073_F_Remontoiraptar36KitosReguliuojamosios</vt:lpstr>
      <vt:lpstr>'Forma 4'!VAS073_F_Remontoiraptar37KitosVeiklos</vt:lpstr>
      <vt:lpstr>VAS073_F_Remontoiraptar37KitosVeiklos</vt:lpstr>
      <vt:lpstr>'Forma 4'!VAS073_F_Remontoiraptar3Apskaitosveikla1</vt:lpstr>
      <vt:lpstr>VAS073_F_Remontoiraptar3Apskaitosveikla1</vt:lpstr>
      <vt:lpstr>'Forma 4'!VAS073_F_Remontoiraptar3Kitareguliuoja1</vt:lpstr>
      <vt:lpstr>VAS073_F_Remontoiraptar3Kitareguliuoja1</vt:lpstr>
      <vt:lpstr>'Forma 4'!VAS073_F_Remontoiraptar41IS</vt:lpstr>
      <vt:lpstr>VAS073_F_Remontoiraptar41IS</vt:lpstr>
      <vt:lpstr>'Forma 4'!VAS073_F_Remontoiraptar431GeriamojoVandens</vt:lpstr>
      <vt:lpstr>VAS073_F_Remontoiraptar431GeriamojoVandens</vt:lpstr>
      <vt:lpstr>'Forma 4'!VAS073_F_Remontoiraptar432GeriamojoVandens</vt:lpstr>
      <vt:lpstr>VAS073_F_Remontoiraptar432GeriamojoVandens</vt:lpstr>
      <vt:lpstr>'Forma 4'!VAS073_F_Remontoiraptar433GeriamojoVandens</vt:lpstr>
      <vt:lpstr>VAS073_F_Remontoiraptar433GeriamojoVandens</vt:lpstr>
      <vt:lpstr>'Forma 4'!VAS073_F_Remontoiraptar43IsViso</vt:lpstr>
      <vt:lpstr>VAS073_F_Remontoiraptar43IsViso</vt:lpstr>
      <vt:lpstr>'Forma 4'!VAS073_F_Remontoiraptar441NuotekuSurinkimas</vt:lpstr>
      <vt:lpstr>VAS073_F_Remontoiraptar441NuotekuSurinkimas</vt:lpstr>
      <vt:lpstr>'Forma 4'!VAS073_F_Remontoiraptar442NuotekuValymas</vt:lpstr>
      <vt:lpstr>VAS073_F_Remontoiraptar442NuotekuValymas</vt:lpstr>
      <vt:lpstr>'Forma 4'!VAS073_F_Remontoiraptar443NuotekuDumblo</vt:lpstr>
      <vt:lpstr>VAS073_F_Remontoiraptar443NuotekuDumblo</vt:lpstr>
      <vt:lpstr>'Forma 4'!VAS073_F_Remontoiraptar44IsViso</vt:lpstr>
      <vt:lpstr>VAS073_F_Remontoiraptar44IsViso</vt:lpstr>
      <vt:lpstr>'Forma 4'!VAS073_F_Remontoiraptar45PavirsiniuNuoteku</vt:lpstr>
      <vt:lpstr>VAS073_F_Remontoiraptar45PavirsiniuNuoteku</vt:lpstr>
      <vt:lpstr>'Forma 4'!VAS073_F_Remontoiraptar46KitosReguliuojamosios</vt:lpstr>
      <vt:lpstr>VAS073_F_Remontoiraptar46KitosReguliuojamosios</vt:lpstr>
      <vt:lpstr>'Forma 4'!VAS073_F_Remontoiraptar47KitosVeiklos</vt:lpstr>
      <vt:lpstr>VAS073_F_Remontoiraptar47KitosVeiklos</vt:lpstr>
      <vt:lpstr>'Forma 4'!VAS073_F_Remontoiraptar4Apskaitosveikla1</vt:lpstr>
      <vt:lpstr>VAS073_F_Remontoiraptar4Apskaitosveikla1</vt:lpstr>
      <vt:lpstr>'Forma 4'!VAS073_F_Remontoiraptar4Kitareguliuoja1</vt:lpstr>
      <vt:lpstr>VAS073_F_Remontoiraptar4Kitareguliuoja1</vt:lpstr>
      <vt:lpstr>'Forma 4'!VAS073_F_Remontoiraptar51IS</vt:lpstr>
      <vt:lpstr>VAS073_F_Remontoiraptar51IS</vt:lpstr>
      <vt:lpstr>'Forma 4'!VAS073_F_Remontoiraptar531GeriamojoVandens</vt:lpstr>
      <vt:lpstr>VAS073_F_Remontoiraptar531GeriamojoVandens</vt:lpstr>
      <vt:lpstr>'Forma 4'!VAS073_F_Remontoiraptar532GeriamojoVandens</vt:lpstr>
      <vt:lpstr>VAS073_F_Remontoiraptar532GeriamojoVandens</vt:lpstr>
      <vt:lpstr>'Forma 4'!VAS073_F_Remontoiraptar533GeriamojoVandens</vt:lpstr>
      <vt:lpstr>VAS073_F_Remontoiraptar533GeriamojoVandens</vt:lpstr>
      <vt:lpstr>'Forma 4'!VAS073_F_Remontoiraptar53IsViso</vt:lpstr>
      <vt:lpstr>VAS073_F_Remontoiraptar53IsViso</vt:lpstr>
      <vt:lpstr>'Forma 4'!VAS073_F_Remontoiraptar541NuotekuSurinkimas</vt:lpstr>
      <vt:lpstr>VAS073_F_Remontoiraptar541NuotekuSurinkimas</vt:lpstr>
      <vt:lpstr>'Forma 4'!VAS073_F_Remontoiraptar542NuotekuValymas</vt:lpstr>
      <vt:lpstr>VAS073_F_Remontoiraptar542NuotekuValymas</vt:lpstr>
      <vt:lpstr>'Forma 4'!VAS073_F_Remontoiraptar543NuotekuDumblo</vt:lpstr>
      <vt:lpstr>VAS073_F_Remontoiraptar543NuotekuDumblo</vt:lpstr>
      <vt:lpstr>'Forma 4'!VAS073_F_Remontoiraptar54IsViso</vt:lpstr>
      <vt:lpstr>VAS073_F_Remontoiraptar54IsViso</vt:lpstr>
      <vt:lpstr>'Forma 4'!VAS073_F_Remontoiraptar55PavirsiniuNuoteku</vt:lpstr>
      <vt:lpstr>VAS073_F_Remontoiraptar55PavirsiniuNuoteku</vt:lpstr>
      <vt:lpstr>'Forma 4'!VAS073_F_Remontoiraptar56KitosReguliuojamosios</vt:lpstr>
      <vt:lpstr>VAS073_F_Remontoiraptar56KitosReguliuojamosios</vt:lpstr>
      <vt:lpstr>'Forma 4'!VAS073_F_Remontoiraptar57KitosVeiklos</vt:lpstr>
      <vt:lpstr>VAS073_F_Remontoiraptar57KitosVeiklos</vt:lpstr>
      <vt:lpstr>'Forma 4'!VAS073_F_Remontoiraptar5Apskaitosveikla1</vt:lpstr>
      <vt:lpstr>VAS073_F_Remontoiraptar5Apskaitosveikla1</vt:lpstr>
      <vt:lpstr>'Forma 4'!VAS073_F_Remontoiraptar5Kitareguliuoja1</vt:lpstr>
      <vt:lpstr>VAS073_F_Remontoiraptar5Kitareguliuoja1</vt:lpstr>
      <vt:lpstr>'Forma 4'!VAS073_F_Remontomedziag11IS</vt:lpstr>
      <vt:lpstr>VAS073_F_Remontomedziag11IS</vt:lpstr>
      <vt:lpstr>'Forma 4'!VAS073_F_Remontomedziag131GeriamojoVandens</vt:lpstr>
      <vt:lpstr>VAS073_F_Remontomedziag131GeriamojoVandens</vt:lpstr>
      <vt:lpstr>'Forma 4'!VAS073_F_Remontomedziag132GeriamojoVandens</vt:lpstr>
      <vt:lpstr>VAS073_F_Remontomedziag132GeriamojoVandens</vt:lpstr>
      <vt:lpstr>'Forma 4'!VAS073_F_Remontomedziag133GeriamojoVandens</vt:lpstr>
      <vt:lpstr>VAS073_F_Remontomedziag133GeriamojoVandens</vt:lpstr>
      <vt:lpstr>'Forma 4'!VAS073_F_Remontomedziag13IsViso</vt:lpstr>
      <vt:lpstr>VAS073_F_Remontomedziag13IsViso</vt:lpstr>
      <vt:lpstr>'Forma 4'!VAS073_F_Remontomedziag141NuotekuSurinkimas</vt:lpstr>
      <vt:lpstr>VAS073_F_Remontomedziag141NuotekuSurinkimas</vt:lpstr>
      <vt:lpstr>'Forma 4'!VAS073_F_Remontomedziag142NuotekuValymas</vt:lpstr>
      <vt:lpstr>VAS073_F_Remontomedziag142NuotekuValymas</vt:lpstr>
      <vt:lpstr>'Forma 4'!VAS073_F_Remontomedziag143NuotekuDumblo</vt:lpstr>
      <vt:lpstr>VAS073_F_Remontomedziag143NuotekuDumblo</vt:lpstr>
      <vt:lpstr>'Forma 4'!VAS073_F_Remontomedziag14IsViso</vt:lpstr>
      <vt:lpstr>VAS073_F_Remontomedziag14IsViso</vt:lpstr>
      <vt:lpstr>'Forma 4'!VAS073_F_Remontomedziag15PavirsiniuNuoteku</vt:lpstr>
      <vt:lpstr>VAS073_F_Remontomedziag15PavirsiniuNuoteku</vt:lpstr>
      <vt:lpstr>'Forma 4'!VAS073_F_Remontomedziag16KitosReguliuojamosios</vt:lpstr>
      <vt:lpstr>VAS073_F_Remontomedziag16KitosReguliuojamosios</vt:lpstr>
      <vt:lpstr>'Forma 4'!VAS073_F_Remontomedziag17KitosVeiklos</vt:lpstr>
      <vt:lpstr>VAS073_F_Remontomedziag17KitosVeiklos</vt:lpstr>
      <vt:lpstr>'Forma 4'!VAS073_F_Remontomedziag1Apskaitosveikla1</vt:lpstr>
      <vt:lpstr>VAS073_F_Remontomedziag1Apskaitosveikla1</vt:lpstr>
      <vt:lpstr>'Forma 4'!VAS073_F_Remontomedziag1Kitareguliuoja1</vt:lpstr>
      <vt:lpstr>VAS073_F_Remontomedziag1Kitareguliuoja1</vt:lpstr>
      <vt:lpstr>'Forma 4'!VAS073_F_Remontomedziag21IS</vt:lpstr>
      <vt:lpstr>VAS073_F_Remontomedziag21IS</vt:lpstr>
      <vt:lpstr>'Forma 4'!VAS073_F_Remontomedziag231GeriamojoVandens</vt:lpstr>
      <vt:lpstr>VAS073_F_Remontomedziag231GeriamojoVandens</vt:lpstr>
      <vt:lpstr>'Forma 4'!VAS073_F_Remontomedziag232GeriamojoVandens</vt:lpstr>
      <vt:lpstr>VAS073_F_Remontomedziag232GeriamojoVandens</vt:lpstr>
      <vt:lpstr>'Forma 4'!VAS073_F_Remontomedziag233GeriamojoVandens</vt:lpstr>
      <vt:lpstr>VAS073_F_Remontomedziag233GeriamojoVandens</vt:lpstr>
      <vt:lpstr>'Forma 4'!VAS073_F_Remontomedziag23IsViso</vt:lpstr>
      <vt:lpstr>VAS073_F_Remontomedziag23IsViso</vt:lpstr>
      <vt:lpstr>'Forma 4'!VAS073_F_Remontomedziag241NuotekuSurinkimas</vt:lpstr>
      <vt:lpstr>VAS073_F_Remontomedziag241NuotekuSurinkimas</vt:lpstr>
      <vt:lpstr>'Forma 4'!VAS073_F_Remontomedziag242NuotekuValymas</vt:lpstr>
      <vt:lpstr>VAS073_F_Remontomedziag242NuotekuValymas</vt:lpstr>
      <vt:lpstr>'Forma 4'!VAS073_F_Remontomedziag243NuotekuDumblo</vt:lpstr>
      <vt:lpstr>VAS073_F_Remontomedziag243NuotekuDumblo</vt:lpstr>
      <vt:lpstr>'Forma 4'!VAS073_F_Remontomedziag24IsViso</vt:lpstr>
      <vt:lpstr>VAS073_F_Remontomedziag24IsViso</vt:lpstr>
      <vt:lpstr>'Forma 4'!VAS073_F_Remontomedziag25PavirsiniuNuoteku</vt:lpstr>
      <vt:lpstr>VAS073_F_Remontomedziag25PavirsiniuNuoteku</vt:lpstr>
      <vt:lpstr>'Forma 4'!VAS073_F_Remontomedziag26KitosReguliuojamosios</vt:lpstr>
      <vt:lpstr>VAS073_F_Remontomedziag26KitosReguliuojamosios</vt:lpstr>
      <vt:lpstr>'Forma 4'!VAS073_F_Remontomedziag27KitosVeiklos</vt:lpstr>
      <vt:lpstr>VAS073_F_Remontomedziag27KitosVeiklos</vt:lpstr>
      <vt:lpstr>'Forma 4'!VAS073_F_Remontomedziag2Apskaitosveikla1</vt:lpstr>
      <vt:lpstr>VAS073_F_Remontomedziag2Apskaitosveikla1</vt:lpstr>
      <vt:lpstr>'Forma 4'!VAS073_F_Remontomedziag2Kitareguliuoja1</vt:lpstr>
      <vt:lpstr>VAS073_F_Remontomedziag2Kitareguliuoja1</vt:lpstr>
      <vt:lpstr>'Forma 4'!VAS073_F_Remontomedziag31IS</vt:lpstr>
      <vt:lpstr>VAS073_F_Remontomedziag31IS</vt:lpstr>
      <vt:lpstr>'Forma 4'!VAS073_F_Remontomedziag331GeriamojoVandens</vt:lpstr>
      <vt:lpstr>VAS073_F_Remontomedziag331GeriamojoVandens</vt:lpstr>
      <vt:lpstr>'Forma 4'!VAS073_F_Remontomedziag332GeriamojoVandens</vt:lpstr>
      <vt:lpstr>VAS073_F_Remontomedziag332GeriamojoVandens</vt:lpstr>
      <vt:lpstr>'Forma 4'!VAS073_F_Remontomedziag333GeriamojoVandens</vt:lpstr>
      <vt:lpstr>VAS073_F_Remontomedziag333GeriamojoVandens</vt:lpstr>
      <vt:lpstr>'Forma 4'!VAS073_F_Remontomedziag33IsViso</vt:lpstr>
      <vt:lpstr>VAS073_F_Remontomedziag33IsViso</vt:lpstr>
      <vt:lpstr>'Forma 4'!VAS073_F_Remontomedziag341NuotekuSurinkimas</vt:lpstr>
      <vt:lpstr>VAS073_F_Remontomedziag341NuotekuSurinkimas</vt:lpstr>
      <vt:lpstr>'Forma 4'!VAS073_F_Remontomedziag342NuotekuValymas</vt:lpstr>
      <vt:lpstr>VAS073_F_Remontomedziag342NuotekuValymas</vt:lpstr>
      <vt:lpstr>'Forma 4'!VAS073_F_Remontomedziag343NuotekuDumblo</vt:lpstr>
      <vt:lpstr>VAS073_F_Remontomedziag343NuotekuDumblo</vt:lpstr>
      <vt:lpstr>'Forma 4'!VAS073_F_Remontomedziag34IsViso</vt:lpstr>
      <vt:lpstr>VAS073_F_Remontomedziag34IsViso</vt:lpstr>
      <vt:lpstr>'Forma 4'!VAS073_F_Remontomedziag35PavirsiniuNuoteku</vt:lpstr>
      <vt:lpstr>VAS073_F_Remontomedziag35PavirsiniuNuoteku</vt:lpstr>
      <vt:lpstr>'Forma 4'!VAS073_F_Remontomedziag36KitosReguliuojamosios</vt:lpstr>
      <vt:lpstr>VAS073_F_Remontomedziag36KitosReguliuojamosios</vt:lpstr>
      <vt:lpstr>'Forma 4'!VAS073_F_Remontomedziag37KitosVeiklos</vt:lpstr>
      <vt:lpstr>VAS073_F_Remontomedziag37KitosVeiklos</vt:lpstr>
      <vt:lpstr>'Forma 4'!VAS073_F_Remontomedziag3Apskaitosveikla1</vt:lpstr>
      <vt:lpstr>VAS073_F_Remontomedziag3Apskaitosveikla1</vt:lpstr>
      <vt:lpstr>'Forma 4'!VAS073_F_Remontomedziag3Kitareguliuoja1</vt:lpstr>
      <vt:lpstr>VAS073_F_Remontomedziag3Kitareguliuoja1</vt:lpstr>
      <vt:lpstr>'Forma 4'!VAS073_F_Remontomedziag41IS</vt:lpstr>
      <vt:lpstr>VAS073_F_Remontomedziag41IS</vt:lpstr>
      <vt:lpstr>'Forma 4'!VAS073_F_Remontomedziag431GeriamojoVandens</vt:lpstr>
      <vt:lpstr>VAS073_F_Remontomedziag431GeriamojoVandens</vt:lpstr>
      <vt:lpstr>'Forma 4'!VAS073_F_Remontomedziag432GeriamojoVandens</vt:lpstr>
      <vt:lpstr>VAS073_F_Remontomedziag432GeriamojoVandens</vt:lpstr>
      <vt:lpstr>'Forma 4'!VAS073_F_Remontomedziag433GeriamojoVandens</vt:lpstr>
      <vt:lpstr>VAS073_F_Remontomedziag433GeriamojoVandens</vt:lpstr>
      <vt:lpstr>'Forma 4'!VAS073_F_Remontomedziag43IsViso</vt:lpstr>
      <vt:lpstr>VAS073_F_Remontomedziag43IsViso</vt:lpstr>
      <vt:lpstr>'Forma 4'!VAS073_F_Remontomedziag441NuotekuSurinkimas</vt:lpstr>
      <vt:lpstr>VAS073_F_Remontomedziag441NuotekuSurinkimas</vt:lpstr>
      <vt:lpstr>'Forma 4'!VAS073_F_Remontomedziag442NuotekuValymas</vt:lpstr>
      <vt:lpstr>VAS073_F_Remontomedziag442NuotekuValymas</vt:lpstr>
      <vt:lpstr>'Forma 4'!VAS073_F_Remontomedziag443NuotekuDumblo</vt:lpstr>
      <vt:lpstr>VAS073_F_Remontomedziag443NuotekuDumblo</vt:lpstr>
      <vt:lpstr>'Forma 4'!VAS073_F_Remontomedziag44IsViso</vt:lpstr>
      <vt:lpstr>VAS073_F_Remontomedziag44IsViso</vt:lpstr>
      <vt:lpstr>'Forma 4'!VAS073_F_Remontomedziag45PavirsiniuNuoteku</vt:lpstr>
      <vt:lpstr>VAS073_F_Remontomedziag45PavirsiniuNuoteku</vt:lpstr>
      <vt:lpstr>'Forma 4'!VAS073_F_Remontomedziag46KitosReguliuojamosios</vt:lpstr>
      <vt:lpstr>VAS073_F_Remontomedziag46KitosReguliuojamosios</vt:lpstr>
      <vt:lpstr>'Forma 4'!VAS073_F_Remontomedziag47KitosVeiklos</vt:lpstr>
      <vt:lpstr>VAS073_F_Remontomedziag47KitosVeiklos</vt:lpstr>
      <vt:lpstr>'Forma 4'!VAS073_F_Remontomedziag4Apskaitosveikla1</vt:lpstr>
      <vt:lpstr>VAS073_F_Remontomedziag4Apskaitosveikla1</vt:lpstr>
      <vt:lpstr>'Forma 4'!VAS073_F_Remontomedziag4Kitareguliuoja1</vt:lpstr>
      <vt:lpstr>VAS073_F_Remontomedziag4Kitareguliuoja1</vt:lpstr>
      <vt:lpstr>'Forma 4'!VAS073_F_Remontomedziag51IS</vt:lpstr>
      <vt:lpstr>VAS073_F_Remontomedziag51IS</vt:lpstr>
      <vt:lpstr>'Forma 4'!VAS073_F_Remontomedziag531GeriamojoVandens</vt:lpstr>
      <vt:lpstr>VAS073_F_Remontomedziag531GeriamojoVandens</vt:lpstr>
      <vt:lpstr>'Forma 4'!VAS073_F_Remontomedziag532GeriamojoVandens</vt:lpstr>
      <vt:lpstr>VAS073_F_Remontomedziag532GeriamojoVandens</vt:lpstr>
      <vt:lpstr>'Forma 4'!VAS073_F_Remontomedziag533GeriamojoVandens</vt:lpstr>
      <vt:lpstr>VAS073_F_Remontomedziag533GeriamojoVandens</vt:lpstr>
      <vt:lpstr>'Forma 4'!VAS073_F_Remontomedziag53IsViso</vt:lpstr>
      <vt:lpstr>VAS073_F_Remontomedziag53IsViso</vt:lpstr>
      <vt:lpstr>'Forma 4'!VAS073_F_Remontomedziag541NuotekuSurinkimas</vt:lpstr>
      <vt:lpstr>VAS073_F_Remontomedziag541NuotekuSurinkimas</vt:lpstr>
      <vt:lpstr>'Forma 4'!VAS073_F_Remontomedziag542NuotekuValymas</vt:lpstr>
      <vt:lpstr>VAS073_F_Remontomedziag542NuotekuValymas</vt:lpstr>
      <vt:lpstr>'Forma 4'!VAS073_F_Remontomedziag543NuotekuDumblo</vt:lpstr>
      <vt:lpstr>VAS073_F_Remontomedziag543NuotekuDumblo</vt:lpstr>
      <vt:lpstr>'Forma 4'!VAS073_F_Remontomedziag54IsViso</vt:lpstr>
      <vt:lpstr>VAS073_F_Remontomedziag54IsViso</vt:lpstr>
      <vt:lpstr>'Forma 4'!VAS073_F_Remontomedziag55PavirsiniuNuoteku</vt:lpstr>
      <vt:lpstr>VAS073_F_Remontomedziag55PavirsiniuNuoteku</vt:lpstr>
      <vt:lpstr>'Forma 4'!VAS073_F_Remontomedziag56KitosReguliuojamosios</vt:lpstr>
      <vt:lpstr>VAS073_F_Remontomedziag56KitosReguliuojamosios</vt:lpstr>
      <vt:lpstr>'Forma 4'!VAS073_F_Remontomedziag57KitosVeiklos</vt:lpstr>
      <vt:lpstr>VAS073_F_Remontomedziag57KitosVeiklos</vt:lpstr>
      <vt:lpstr>'Forma 4'!VAS073_F_Remontomedziag5Apskaitosveikla1</vt:lpstr>
      <vt:lpstr>VAS073_F_Remontomedziag5Apskaitosveikla1</vt:lpstr>
      <vt:lpstr>'Forma 4'!VAS073_F_Remontomedziag5Kitareguliuoja1</vt:lpstr>
      <vt:lpstr>VAS073_F_Remontomedziag5Kitareguliuoja1</vt:lpstr>
      <vt:lpstr>'Forma 4'!VAS073_F_Rinkodarosirpa11IS</vt:lpstr>
      <vt:lpstr>VAS073_F_Rinkodarosirpa11IS</vt:lpstr>
      <vt:lpstr>'Forma 4'!VAS073_F_Rinkodarosirpa131GeriamojoVandens</vt:lpstr>
      <vt:lpstr>VAS073_F_Rinkodarosirpa131GeriamojoVandens</vt:lpstr>
      <vt:lpstr>'Forma 4'!VAS073_F_Rinkodarosirpa132GeriamojoVandens</vt:lpstr>
      <vt:lpstr>VAS073_F_Rinkodarosirpa132GeriamojoVandens</vt:lpstr>
      <vt:lpstr>'Forma 4'!VAS073_F_Rinkodarosirpa133GeriamojoVandens</vt:lpstr>
      <vt:lpstr>VAS073_F_Rinkodarosirpa133GeriamojoVandens</vt:lpstr>
      <vt:lpstr>'Forma 4'!VAS073_F_Rinkodarosirpa13IsViso</vt:lpstr>
      <vt:lpstr>VAS073_F_Rinkodarosirpa13IsViso</vt:lpstr>
      <vt:lpstr>'Forma 4'!VAS073_F_Rinkodarosirpa141NuotekuSurinkimas</vt:lpstr>
      <vt:lpstr>VAS073_F_Rinkodarosirpa141NuotekuSurinkimas</vt:lpstr>
      <vt:lpstr>'Forma 4'!VAS073_F_Rinkodarosirpa142NuotekuValymas</vt:lpstr>
      <vt:lpstr>VAS073_F_Rinkodarosirpa142NuotekuValymas</vt:lpstr>
      <vt:lpstr>'Forma 4'!VAS073_F_Rinkodarosirpa143NuotekuDumblo</vt:lpstr>
      <vt:lpstr>VAS073_F_Rinkodarosirpa143NuotekuDumblo</vt:lpstr>
      <vt:lpstr>'Forma 4'!VAS073_F_Rinkodarosirpa14IsViso</vt:lpstr>
      <vt:lpstr>VAS073_F_Rinkodarosirpa14IsViso</vt:lpstr>
      <vt:lpstr>'Forma 4'!VAS073_F_Rinkodarosirpa15PavirsiniuNuoteku</vt:lpstr>
      <vt:lpstr>VAS073_F_Rinkodarosirpa15PavirsiniuNuoteku</vt:lpstr>
      <vt:lpstr>'Forma 4'!VAS073_F_Rinkodarosirpa16KitosReguliuojamosios</vt:lpstr>
      <vt:lpstr>VAS073_F_Rinkodarosirpa16KitosReguliuojamosios</vt:lpstr>
      <vt:lpstr>'Forma 4'!VAS073_F_Rinkodarosirpa17KitosVeiklos</vt:lpstr>
      <vt:lpstr>VAS073_F_Rinkodarosirpa17KitosVeiklos</vt:lpstr>
      <vt:lpstr>'Forma 4'!VAS073_F_Rinkodarosirpa1Apskaitosveikla1</vt:lpstr>
      <vt:lpstr>VAS073_F_Rinkodarosirpa1Apskaitosveikla1</vt:lpstr>
      <vt:lpstr>'Forma 4'!VAS073_F_Rinkodarosirpa1Kitareguliuoja1</vt:lpstr>
      <vt:lpstr>VAS073_F_Rinkodarosirpa1Kitareguliuoja1</vt:lpstr>
      <vt:lpstr>'Forma 4'!VAS073_F_Rinkodarosirpa21IS</vt:lpstr>
      <vt:lpstr>VAS073_F_Rinkodarosirpa21IS</vt:lpstr>
      <vt:lpstr>'Forma 4'!VAS073_F_Rinkodarosirpa231GeriamojoVandens</vt:lpstr>
      <vt:lpstr>VAS073_F_Rinkodarosirpa231GeriamojoVandens</vt:lpstr>
      <vt:lpstr>'Forma 4'!VAS073_F_Rinkodarosirpa232GeriamojoVandens</vt:lpstr>
      <vt:lpstr>VAS073_F_Rinkodarosirpa232GeriamojoVandens</vt:lpstr>
      <vt:lpstr>'Forma 4'!VAS073_F_Rinkodarosirpa233GeriamojoVandens</vt:lpstr>
      <vt:lpstr>VAS073_F_Rinkodarosirpa233GeriamojoVandens</vt:lpstr>
      <vt:lpstr>'Forma 4'!VAS073_F_Rinkodarosirpa23IsViso</vt:lpstr>
      <vt:lpstr>VAS073_F_Rinkodarosirpa23IsViso</vt:lpstr>
      <vt:lpstr>'Forma 4'!VAS073_F_Rinkodarosirpa241NuotekuSurinkimas</vt:lpstr>
      <vt:lpstr>VAS073_F_Rinkodarosirpa241NuotekuSurinkimas</vt:lpstr>
      <vt:lpstr>'Forma 4'!VAS073_F_Rinkodarosirpa242NuotekuValymas</vt:lpstr>
      <vt:lpstr>VAS073_F_Rinkodarosirpa242NuotekuValymas</vt:lpstr>
      <vt:lpstr>'Forma 4'!VAS073_F_Rinkodarosirpa243NuotekuDumblo</vt:lpstr>
      <vt:lpstr>VAS073_F_Rinkodarosirpa243NuotekuDumblo</vt:lpstr>
      <vt:lpstr>'Forma 4'!VAS073_F_Rinkodarosirpa24IsViso</vt:lpstr>
      <vt:lpstr>VAS073_F_Rinkodarosirpa24IsViso</vt:lpstr>
      <vt:lpstr>'Forma 4'!VAS073_F_Rinkodarosirpa25PavirsiniuNuoteku</vt:lpstr>
      <vt:lpstr>VAS073_F_Rinkodarosirpa25PavirsiniuNuoteku</vt:lpstr>
      <vt:lpstr>'Forma 4'!VAS073_F_Rinkodarosirpa26KitosReguliuojamosios</vt:lpstr>
      <vt:lpstr>VAS073_F_Rinkodarosirpa26KitosReguliuojamosios</vt:lpstr>
      <vt:lpstr>'Forma 4'!VAS073_F_Rinkodarosirpa27KitosVeiklos</vt:lpstr>
      <vt:lpstr>VAS073_F_Rinkodarosirpa27KitosVeiklos</vt:lpstr>
      <vt:lpstr>'Forma 4'!VAS073_F_Rinkodarosirpa2Apskaitosveikla1</vt:lpstr>
      <vt:lpstr>VAS073_F_Rinkodarosirpa2Apskaitosveikla1</vt:lpstr>
      <vt:lpstr>'Forma 4'!VAS073_F_Rinkodarosirpa2Kitareguliuoja1</vt:lpstr>
      <vt:lpstr>VAS073_F_Rinkodarosirpa2Kitareguliuoja1</vt:lpstr>
      <vt:lpstr>'Forma 4'!VAS073_F_Rinkodarosirpa31IS</vt:lpstr>
      <vt:lpstr>VAS073_F_Rinkodarosirpa31IS</vt:lpstr>
      <vt:lpstr>'Forma 4'!VAS073_F_Rinkodarosirpa331GeriamojoVandens</vt:lpstr>
      <vt:lpstr>VAS073_F_Rinkodarosirpa331GeriamojoVandens</vt:lpstr>
      <vt:lpstr>'Forma 4'!VAS073_F_Rinkodarosirpa332GeriamojoVandens</vt:lpstr>
      <vt:lpstr>VAS073_F_Rinkodarosirpa332GeriamojoVandens</vt:lpstr>
      <vt:lpstr>'Forma 4'!VAS073_F_Rinkodarosirpa333GeriamojoVandens</vt:lpstr>
      <vt:lpstr>VAS073_F_Rinkodarosirpa333GeriamojoVandens</vt:lpstr>
      <vt:lpstr>'Forma 4'!VAS073_F_Rinkodarosirpa33IsViso</vt:lpstr>
      <vt:lpstr>VAS073_F_Rinkodarosirpa33IsViso</vt:lpstr>
      <vt:lpstr>'Forma 4'!VAS073_F_Rinkodarosirpa341NuotekuSurinkimas</vt:lpstr>
      <vt:lpstr>VAS073_F_Rinkodarosirpa341NuotekuSurinkimas</vt:lpstr>
      <vt:lpstr>'Forma 4'!VAS073_F_Rinkodarosirpa342NuotekuValymas</vt:lpstr>
      <vt:lpstr>VAS073_F_Rinkodarosirpa342NuotekuValymas</vt:lpstr>
      <vt:lpstr>'Forma 4'!VAS073_F_Rinkodarosirpa343NuotekuDumblo</vt:lpstr>
      <vt:lpstr>VAS073_F_Rinkodarosirpa343NuotekuDumblo</vt:lpstr>
      <vt:lpstr>'Forma 4'!VAS073_F_Rinkodarosirpa34IsViso</vt:lpstr>
      <vt:lpstr>VAS073_F_Rinkodarosirpa34IsViso</vt:lpstr>
      <vt:lpstr>'Forma 4'!VAS073_F_Rinkodarosirpa35PavirsiniuNuoteku</vt:lpstr>
      <vt:lpstr>VAS073_F_Rinkodarosirpa35PavirsiniuNuoteku</vt:lpstr>
      <vt:lpstr>'Forma 4'!VAS073_F_Rinkodarosirpa36KitosReguliuojamosios</vt:lpstr>
      <vt:lpstr>VAS073_F_Rinkodarosirpa36KitosReguliuojamosios</vt:lpstr>
      <vt:lpstr>'Forma 4'!VAS073_F_Rinkodarosirpa37KitosVeiklos</vt:lpstr>
      <vt:lpstr>VAS073_F_Rinkodarosirpa37KitosVeiklos</vt:lpstr>
      <vt:lpstr>'Forma 4'!VAS073_F_Rinkodarosirpa3Apskaitosveikla1</vt:lpstr>
      <vt:lpstr>VAS073_F_Rinkodarosirpa3Apskaitosveikla1</vt:lpstr>
      <vt:lpstr>'Forma 4'!VAS073_F_Rinkodarosirpa3Kitareguliuoja1</vt:lpstr>
      <vt:lpstr>VAS073_F_Rinkodarosirpa3Kitareguliuoja1</vt:lpstr>
      <vt:lpstr>'Forma 4'!VAS073_F_Rinkodarosirpa41IS</vt:lpstr>
      <vt:lpstr>VAS073_F_Rinkodarosirpa41IS</vt:lpstr>
      <vt:lpstr>'Forma 4'!VAS073_F_Rinkodarosirpa431GeriamojoVandens</vt:lpstr>
      <vt:lpstr>VAS073_F_Rinkodarosirpa431GeriamojoVandens</vt:lpstr>
      <vt:lpstr>'Forma 4'!VAS073_F_Rinkodarosirpa432GeriamojoVandens</vt:lpstr>
      <vt:lpstr>VAS073_F_Rinkodarosirpa432GeriamojoVandens</vt:lpstr>
      <vt:lpstr>'Forma 4'!VAS073_F_Rinkodarosirpa433GeriamojoVandens</vt:lpstr>
      <vt:lpstr>VAS073_F_Rinkodarosirpa433GeriamojoVandens</vt:lpstr>
      <vt:lpstr>'Forma 4'!VAS073_F_Rinkodarosirpa43IsViso</vt:lpstr>
      <vt:lpstr>VAS073_F_Rinkodarosirpa43IsViso</vt:lpstr>
      <vt:lpstr>'Forma 4'!VAS073_F_Rinkodarosirpa441NuotekuSurinkimas</vt:lpstr>
      <vt:lpstr>VAS073_F_Rinkodarosirpa441NuotekuSurinkimas</vt:lpstr>
      <vt:lpstr>'Forma 4'!VAS073_F_Rinkodarosirpa442NuotekuValymas</vt:lpstr>
      <vt:lpstr>VAS073_F_Rinkodarosirpa442NuotekuValymas</vt:lpstr>
      <vt:lpstr>'Forma 4'!VAS073_F_Rinkodarosirpa443NuotekuDumblo</vt:lpstr>
      <vt:lpstr>VAS073_F_Rinkodarosirpa443NuotekuDumblo</vt:lpstr>
      <vt:lpstr>'Forma 4'!VAS073_F_Rinkodarosirpa44IsViso</vt:lpstr>
      <vt:lpstr>VAS073_F_Rinkodarosirpa44IsViso</vt:lpstr>
      <vt:lpstr>'Forma 4'!VAS073_F_Rinkodarosirpa45PavirsiniuNuoteku</vt:lpstr>
      <vt:lpstr>VAS073_F_Rinkodarosirpa45PavirsiniuNuoteku</vt:lpstr>
      <vt:lpstr>'Forma 4'!VAS073_F_Rinkodarosirpa46KitosReguliuojamosios</vt:lpstr>
      <vt:lpstr>VAS073_F_Rinkodarosirpa46KitosReguliuojamosios</vt:lpstr>
      <vt:lpstr>'Forma 4'!VAS073_F_Rinkodarosirpa47KitosVeiklos</vt:lpstr>
      <vt:lpstr>VAS073_F_Rinkodarosirpa47KitosVeiklos</vt:lpstr>
      <vt:lpstr>'Forma 4'!VAS073_F_Rinkodarosirpa4Apskaitosveikla1</vt:lpstr>
      <vt:lpstr>VAS073_F_Rinkodarosirpa4Apskaitosveikla1</vt:lpstr>
      <vt:lpstr>'Forma 4'!VAS073_F_Rinkodarosirpa4Kitareguliuoja1</vt:lpstr>
      <vt:lpstr>VAS073_F_Rinkodarosirpa4Kitareguliuoja1</vt:lpstr>
      <vt:lpstr>'Forma 4'!VAS073_F_Rysiupaslaugus11IS</vt:lpstr>
      <vt:lpstr>VAS073_F_Rysiupaslaugus11IS</vt:lpstr>
      <vt:lpstr>'Forma 4'!VAS073_F_Rysiupaslaugus131GeriamojoVandens</vt:lpstr>
      <vt:lpstr>VAS073_F_Rysiupaslaugus131GeriamojoVandens</vt:lpstr>
      <vt:lpstr>'Forma 4'!VAS073_F_Rysiupaslaugus132GeriamojoVandens</vt:lpstr>
      <vt:lpstr>VAS073_F_Rysiupaslaugus132GeriamojoVandens</vt:lpstr>
      <vt:lpstr>'Forma 4'!VAS073_F_Rysiupaslaugus133GeriamojoVandens</vt:lpstr>
      <vt:lpstr>VAS073_F_Rysiupaslaugus133GeriamojoVandens</vt:lpstr>
      <vt:lpstr>'Forma 4'!VAS073_F_Rysiupaslaugus13IsViso</vt:lpstr>
      <vt:lpstr>VAS073_F_Rysiupaslaugus13IsViso</vt:lpstr>
      <vt:lpstr>'Forma 4'!VAS073_F_Rysiupaslaugus141NuotekuSurinkimas</vt:lpstr>
      <vt:lpstr>VAS073_F_Rysiupaslaugus141NuotekuSurinkimas</vt:lpstr>
      <vt:lpstr>'Forma 4'!VAS073_F_Rysiupaslaugus142NuotekuValymas</vt:lpstr>
      <vt:lpstr>VAS073_F_Rysiupaslaugus142NuotekuValymas</vt:lpstr>
      <vt:lpstr>'Forma 4'!VAS073_F_Rysiupaslaugus143NuotekuDumblo</vt:lpstr>
      <vt:lpstr>VAS073_F_Rysiupaslaugus143NuotekuDumblo</vt:lpstr>
      <vt:lpstr>'Forma 4'!VAS073_F_Rysiupaslaugus14IsViso</vt:lpstr>
      <vt:lpstr>VAS073_F_Rysiupaslaugus14IsViso</vt:lpstr>
      <vt:lpstr>'Forma 4'!VAS073_F_Rysiupaslaugus15PavirsiniuNuoteku</vt:lpstr>
      <vt:lpstr>VAS073_F_Rysiupaslaugus15PavirsiniuNuoteku</vt:lpstr>
      <vt:lpstr>'Forma 4'!VAS073_F_Rysiupaslaugus16KitosReguliuojamosios</vt:lpstr>
      <vt:lpstr>VAS073_F_Rysiupaslaugus16KitosReguliuojamosios</vt:lpstr>
      <vt:lpstr>'Forma 4'!VAS073_F_Rysiupaslaugus17KitosVeiklos</vt:lpstr>
      <vt:lpstr>VAS073_F_Rysiupaslaugus17KitosVeiklos</vt:lpstr>
      <vt:lpstr>'Forma 4'!VAS073_F_Rysiupaslaugus1Apskaitosveikla1</vt:lpstr>
      <vt:lpstr>VAS073_F_Rysiupaslaugus1Apskaitosveikla1</vt:lpstr>
      <vt:lpstr>'Forma 4'!VAS073_F_Rysiupaslaugus1Kitareguliuoja1</vt:lpstr>
      <vt:lpstr>VAS073_F_Rysiupaslaugus1Kitareguliuoja1</vt:lpstr>
      <vt:lpstr>'Forma 4'!VAS073_F_Rysiupaslaugus21IS</vt:lpstr>
      <vt:lpstr>VAS073_F_Rysiupaslaugus21IS</vt:lpstr>
      <vt:lpstr>'Forma 4'!VAS073_F_Rysiupaslaugus231GeriamojoVandens</vt:lpstr>
      <vt:lpstr>VAS073_F_Rysiupaslaugus231GeriamojoVandens</vt:lpstr>
      <vt:lpstr>'Forma 4'!VAS073_F_Rysiupaslaugus232GeriamojoVandens</vt:lpstr>
      <vt:lpstr>VAS073_F_Rysiupaslaugus232GeriamojoVandens</vt:lpstr>
      <vt:lpstr>'Forma 4'!VAS073_F_Rysiupaslaugus233GeriamojoVandens</vt:lpstr>
      <vt:lpstr>VAS073_F_Rysiupaslaugus233GeriamojoVandens</vt:lpstr>
      <vt:lpstr>'Forma 4'!VAS073_F_Rysiupaslaugus23IsViso</vt:lpstr>
      <vt:lpstr>VAS073_F_Rysiupaslaugus23IsViso</vt:lpstr>
      <vt:lpstr>'Forma 4'!VAS073_F_Rysiupaslaugus241NuotekuSurinkimas</vt:lpstr>
      <vt:lpstr>VAS073_F_Rysiupaslaugus241NuotekuSurinkimas</vt:lpstr>
      <vt:lpstr>'Forma 4'!VAS073_F_Rysiupaslaugus242NuotekuValymas</vt:lpstr>
      <vt:lpstr>VAS073_F_Rysiupaslaugus242NuotekuValymas</vt:lpstr>
      <vt:lpstr>'Forma 4'!VAS073_F_Rysiupaslaugus243NuotekuDumblo</vt:lpstr>
      <vt:lpstr>VAS073_F_Rysiupaslaugus243NuotekuDumblo</vt:lpstr>
      <vt:lpstr>'Forma 4'!VAS073_F_Rysiupaslaugus24IsViso</vt:lpstr>
      <vt:lpstr>VAS073_F_Rysiupaslaugus24IsViso</vt:lpstr>
      <vt:lpstr>'Forma 4'!VAS073_F_Rysiupaslaugus25PavirsiniuNuoteku</vt:lpstr>
      <vt:lpstr>VAS073_F_Rysiupaslaugus25PavirsiniuNuoteku</vt:lpstr>
      <vt:lpstr>'Forma 4'!VAS073_F_Rysiupaslaugus26KitosReguliuojamosios</vt:lpstr>
      <vt:lpstr>VAS073_F_Rysiupaslaugus26KitosReguliuojamosios</vt:lpstr>
      <vt:lpstr>'Forma 4'!VAS073_F_Rysiupaslaugus27KitosVeiklos</vt:lpstr>
      <vt:lpstr>VAS073_F_Rysiupaslaugus27KitosVeiklos</vt:lpstr>
      <vt:lpstr>'Forma 4'!VAS073_F_Rysiupaslaugus2Apskaitosveikla1</vt:lpstr>
      <vt:lpstr>VAS073_F_Rysiupaslaugus2Apskaitosveikla1</vt:lpstr>
      <vt:lpstr>'Forma 4'!VAS073_F_Rysiupaslaugus2Kitareguliuoja1</vt:lpstr>
      <vt:lpstr>VAS073_F_Rysiupaslaugus2Kitareguliuoja1</vt:lpstr>
      <vt:lpstr>'Forma 4'!VAS073_F_Rysiupaslaugus31IS</vt:lpstr>
      <vt:lpstr>VAS073_F_Rysiupaslaugus31IS</vt:lpstr>
      <vt:lpstr>'Forma 4'!VAS073_F_Rysiupaslaugus331GeriamojoVandens</vt:lpstr>
      <vt:lpstr>VAS073_F_Rysiupaslaugus331GeriamojoVandens</vt:lpstr>
      <vt:lpstr>'Forma 4'!VAS073_F_Rysiupaslaugus332GeriamojoVandens</vt:lpstr>
      <vt:lpstr>VAS073_F_Rysiupaslaugus332GeriamojoVandens</vt:lpstr>
      <vt:lpstr>'Forma 4'!VAS073_F_Rysiupaslaugus333GeriamojoVandens</vt:lpstr>
      <vt:lpstr>VAS073_F_Rysiupaslaugus333GeriamojoVandens</vt:lpstr>
      <vt:lpstr>'Forma 4'!VAS073_F_Rysiupaslaugus33IsViso</vt:lpstr>
      <vt:lpstr>VAS073_F_Rysiupaslaugus33IsViso</vt:lpstr>
      <vt:lpstr>'Forma 4'!VAS073_F_Rysiupaslaugus341NuotekuSurinkimas</vt:lpstr>
      <vt:lpstr>VAS073_F_Rysiupaslaugus341NuotekuSurinkimas</vt:lpstr>
      <vt:lpstr>'Forma 4'!VAS073_F_Rysiupaslaugus342NuotekuValymas</vt:lpstr>
      <vt:lpstr>VAS073_F_Rysiupaslaugus342NuotekuValymas</vt:lpstr>
      <vt:lpstr>'Forma 4'!VAS073_F_Rysiupaslaugus343NuotekuDumblo</vt:lpstr>
      <vt:lpstr>VAS073_F_Rysiupaslaugus343NuotekuDumblo</vt:lpstr>
      <vt:lpstr>'Forma 4'!VAS073_F_Rysiupaslaugus34IsViso</vt:lpstr>
      <vt:lpstr>VAS073_F_Rysiupaslaugus34IsViso</vt:lpstr>
      <vt:lpstr>'Forma 4'!VAS073_F_Rysiupaslaugus35PavirsiniuNuoteku</vt:lpstr>
      <vt:lpstr>VAS073_F_Rysiupaslaugus35PavirsiniuNuoteku</vt:lpstr>
      <vt:lpstr>'Forma 4'!VAS073_F_Rysiupaslaugus36KitosReguliuojamosios</vt:lpstr>
      <vt:lpstr>VAS073_F_Rysiupaslaugus36KitosReguliuojamosios</vt:lpstr>
      <vt:lpstr>'Forma 4'!VAS073_F_Rysiupaslaugus37KitosVeiklos</vt:lpstr>
      <vt:lpstr>VAS073_F_Rysiupaslaugus37KitosVeiklos</vt:lpstr>
      <vt:lpstr>'Forma 4'!VAS073_F_Rysiupaslaugus3Apskaitosveikla1</vt:lpstr>
      <vt:lpstr>VAS073_F_Rysiupaslaugus3Apskaitosveikla1</vt:lpstr>
      <vt:lpstr>'Forma 4'!VAS073_F_Rysiupaslaugus3Kitareguliuoja1</vt:lpstr>
      <vt:lpstr>VAS073_F_Rysiupaslaugus3Kitareguliuoja1</vt:lpstr>
      <vt:lpstr>'Forma 4'!VAS073_F_Rysiupaslaugus41IS</vt:lpstr>
      <vt:lpstr>VAS073_F_Rysiupaslaugus41IS</vt:lpstr>
      <vt:lpstr>'Forma 4'!VAS073_F_Rysiupaslaugus431GeriamojoVandens</vt:lpstr>
      <vt:lpstr>VAS073_F_Rysiupaslaugus431GeriamojoVandens</vt:lpstr>
      <vt:lpstr>'Forma 4'!VAS073_F_Rysiupaslaugus432GeriamojoVandens</vt:lpstr>
      <vt:lpstr>VAS073_F_Rysiupaslaugus432GeriamojoVandens</vt:lpstr>
      <vt:lpstr>'Forma 4'!VAS073_F_Rysiupaslaugus433GeriamojoVandens</vt:lpstr>
      <vt:lpstr>VAS073_F_Rysiupaslaugus433GeriamojoVandens</vt:lpstr>
      <vt:lpstr>'Forma 4'!VAS073_F_Rysiupaslaugus43IsViso</vt:lpstr>
      <vt:lpstr>VAS073_F_Rysiupaslaugus43IsViso</vt:lpstr>
      <vt:lpstr>'Forma 4'!VAS073_F_Rysiupaslaugus441NuotekuSurinkimas</vt:lpstr>
      <vt:lpstr>VAS073_F_Rysiupaslaugus441NuotekuSurinkimas</vt:lpstr>
      <vt:lpstr>'Forma 4'!VAS073_F_Rysiupaslaugus442NuotekuValymas</vt:lpstr>
      <vt:lpstr>VAS073_F_Rysiupaslaugus442NuotekuValymas</vt:lpstr>
      <vt:lpstr>'Forma 4'!VAS073_F_Rysiupaslaugus443NuotekuDumblo</vt:lpstr>
      <vt:lpstr>VAS073_F_Rysiupaslaugus443NuotekuDumblo</vt:lpstr>
      <vt:lpstr>'Forma 4'!VAS073_F_Rysiupaslaugus44IsViso</vt:lpstr>
      <vt:lpstr>VAS073_F_Rysiupaslaugus44IsViso</vt:lpstr>
      <vt:lpstr>'Forma 4'!VAS073_F_Rysiupaslaugus45PavirsiniuNuoteku</vt:lpstr>
      <vt:lpstr>VAS073_F_Rysiupaslaugus45PavirsiniuNuoteku</vt:lpstr>
      <vt:lpstr>'Forma 4'!VAS073_F_Rysiupaslaugus46KitosReguliuojamosios</vt:lpstr>
      <vt:lpstr>VAS073_F_Rysiupaslaugus46KitosReguliuojamosios</vt:lpstr>
      <vt:lpstr>'Forma 4'!VAS073_F_Rysiupaslaugus47KitosVeiklos</vt:lpstr>
      <vt:lpstr>VAS073_F_Rysiupaslaugus47KitosVeiklos</vt:lpstr>
      <vt:lpstr>'Forma 4'!VAS073_F_Rysiupaslaugus4Apskaitosveikla1</vt:lpstr>
      <vt:lpstr>VAS073_F_Rysiupaslaugus4Apskaitosveikla1</vt:lpstr>
      <vt:lpstr>'Forma 4'!VAS073_F_Rysiupaslaugus4Kitareguliuoja1</vt:lpstr>
      <vt:lpstr>VAS073_F_Rysiupaslaugus4Kitareguliuoja1</vt:lpstr>
      <vt:lpstr>'Forma 4'!VAS073_F_Silumosenergij11IS</vt:lpstr>
      <vt:lpstr>VAS073_F_Silumosenergij11IS</vt:lpstr>
      <vt:lpstr>'Forma 4'!VAS073_F_Silumosenergij131GeriamojoVandens</vt:lpstr>
      <vt:lpstr>VAS073_F_Silumosenergij131GeriamojoVandens</vt:lpstr>
      <vt:lpstr>'Forma 4'!VAS073_F_Silumosenergij132GeriamojoVandens</vt:lpstr>
      <vt:lpstr>VAS073_F_Silumosenergij132GeriamojoVandens</vt:lpstr>
      <vt:lpstr>'Forma 4'!VAS073_F_Silumosenergij133GeriamojoVandens</vt:lpstr>
      <vt:lpstr>VAS073_F_Silumosenergij133GeriamojoVandens</vt:lpstr>
      <vt:lpstr>'Forma 4'!VAS073_F_Silumosenergij13IsViso</vt:lpstr>
      <vt:lpstr>VAS073_F_Silumosenergij13IsViso</vt:lpstr>
      <vt:lpstr>'Forma 4'!VAS073_F_Silumosenergij141NuotekuSurinkimas</vt:lpstr>
      <vt:lpstr>VAS073_F_Silumosenergij141NuotekuSurinkimas</vt:lpstr>
      <vt:lpstr>'Forma 4'!VAS073_F_Silumosenergij142NuotekuValymas</vt:lpstr>
      <vt:lpstr>VAS073_F_Silumosenergij142NuotekuValymas</vt:lpstr>
      <vt:lpstr>'Forma 4'!VAS073_F_Silumosenergij143NuotekuDumblo</vt:lpstr>
      <vt:lpstr>VAS073_F_Silumosenergij143NuotekuDumblo</vt:lpstr>
      <vt:lpstr>'Forma 4'!VAS073_F_Silumosenergij14IsViso</vt:lpstr>
      <vt:lpstr>VAS073_F_Silumosenergij14IsViso</vt:lpstr>
      <vt:lpstr>'Forma 4'!VAS073_F_Silumosenergij15PavirsiniuNuoteku</vt:lpstr>
      <vt:lpstr>VAS073_F_Silumosenergij15PavirsiniuNuoteku</vt:lpstr>
      <vt:lpstr>'Forma 4'!VAS073_F_Silumosenergij16KitosReguliuojamosios</vt:lpstr>
      <vt:lpstr>VAS073_F_Silumosenergij16KitosReguliuojamosios</vt:lpstr>
      <vt:lpstr>'Forma 4'!VAS073_F_Silumosenergij17KitosVeiklos</vt:lpstr>
      <vt:lpstr>VAS073_F_Silumosenergij17KitosVeiklos</vt:lpstr>
      <vt:lpstr>'Forma 4'!VAS073_F_Silumosenergij1Apskaitosveikla1</vt:lpstr>
      <vt:lpstr>VAS073_F_Silumosenergij1Apskaitosveikla1</vt:lpstr>
      <vt:lpstr>'Forma 4'!VAS073_F_Silumosenergij1Kitareguliuoja1</vt:lpstr>
      <vt:lpstr>VAS073_F_Silumosenergij1Kitareguliuoja1</vt:lpstr>
      <vt:lpstr>'Forma 4'!VAS073_F_Silumosenergij21IS</vt:lpstr>
      <vt:lpstr>VAS073_F_Silumosenergij21IS</vt:lpstr>
      <vt:lpstr>'Forma 4'!VAS073_F_Silumosenergij231GeriamojoVandens</vt:lpstr>
      <vt:lpstr>VAS073_F_Silumosenergij231GeriamojoVandens</vt:lpstr>
      <vt:lpstr>'Forma 4'!VAS073_F_Silumosenergij232GeriamojoVandens</vt:lpstr>
      <vt:lpstr>VAS073_F_Silumosenergij232GeriamojoVandens</vt:lpstr>
      <vt:lpstr>'Forma 4'!VAS073_F_Silumosenergij233GeriamojoVandens</vt:lpstr>
      <vt:lpstr>VAS073_F_Silumosenergij233GeriamojoVandens</vt:lpstr>
      <vt:lpstr>'Forma 4'!VAS073_F_Silumosenergij23IsViso</vt:lpstr>
      <vt:lpstr>VAS073_F_Silumosenergij23IsViso</vt:lpstr>
      <vt:lpstr>'Forma 4'!VAS073_F_Silumosenergij241NuotekuSurinkimas</vt:lpstr>
      <vt:lpstr>VAS073_F_Silumosenergij241NuotekuSurinkimas</vt:lpstr>
      <vt:lpstr>'Forma 4'!VAS073_F_Silumosenergij242NuotekuValymas</vt:lpstr>
      <vt:lpstr>VAS073_F_Silumosenergij242NuotekuValymas</vt:lpstr>
      <vt:lpstr>'Forma 4'!VAS073_F_Silumosenergij243NuotekuDumblo</vt:lpstr>
      <vt:lpstr>VAS073_F_Silumosenergij243NuotekuDumblo</vt:lpstr>
      <vt:lpstr>'Forma 4'!VAS073_F_Silumosenergij24IsViso</vt:lpstr>
      <vt:lpstr>VAS073_F_Silumosenergij24IsViso</vt:lpstr>
      <vt:lpstr>'Forma 4'!VAS073_F_Silumosenergij25PavirsiniuNuoteku</vt:lpstr>
      <vt:lpstr>VAS073_F_Silumosenergij25PavirsiniuNuoteku</vt:lpstr>
      <vt:lpstr>'Forma 4'!VAS073_F_Silumosenergij26KitosReguliuojamosios</vt:lpstr>
      <vt:lpstr>VAS073_F_Silumosenergij26KitosReguliuojamosios</vt:lpstr>
      <vt:lpstr>'Forma 4'!VAS073_F_Silumosenergij27KitosVeiklos</vt:lpstr>
      <vt:lpstr>VAS073_F_Silumosenergij27KitosVeiklos</vt:lpstr>
      <vt:lpstr>'Forma 4'!VAS073_F_Silumosenergij2Apskaitosveikla1</vt:lpstr>
      <vt:lpstr>VAS073_F_Silumosenergij2Apskaitosveikla1</vt:lpstr>
      <vt:lpstr>'Forma 4'!VAS073_F_Silumosenergij2Kitareguliuoja1</vt:lpstr>
      <vt:lpstr>VAS073_F_Silumosenergij2Kitareguliuoja1</vt:lpstr>
      <vt:lpstr>'Forma 4'!VAS073_F_Silumosenergij31IS</vt:lpstr>
      <vt:lpstr>VAS073_F_Silumosenergij31IS</vt:lpstr>
      <vt:lpstr>'Forma 4'!VAS073_F_Silumosenergij331GeriamojoVandens</vt:lpstr>
      <vt:lpstr>VAS073_F_Silumosenergij331GeriamojoVandens</vt:lpstr>
      <vt:lpstr>'Forma 4'!VAS073_F_Silumosenergij332GeriamojoVandens</vt:lpstr>
      <vt:lpstr>VAS073_F_Silumosenergij332GeriamojoVandens</vt:lpstr>
      <vt:lpstr>'Forma 4'!VAS073_F_Silumosenergij333GeriamojoVandens</vt:lpstr>
      <vt:lpstr>VAS073_F_Silumosenergij333GeriamojoVandens</vt:lpstr>
      <vt:lpstr>'Forma 4'!VAS073_F_Silumosenergij33IsViso</vt:lpstr>
      <vt:lpstr>VAS073_F_Silumosenergij33IsViso</vt:lpstr>
      <vt:lpstr>'Forma 4'!VAS073_F_Silumosenergij341NuotekuSurinkimas</vt:lpstr>
      <vt:lpstr>VAS073_F_Silumosenergij341NuotekuSurinkimas</vt:lpstr>
      <vt:lpstr>'Forma 4'!VAS073_F_Silumosenergij342NuotekuValymas</vt:lpstr>
      <vt:lpstr>VAS073_F_Silumosenergij342NuotekuValymas</vt:lpstr>
      <vt:lpstr>'Forma 4'!VAS073_F_Silumosenergij343NuotekuDumblo</vt:lpstr>
      <vt:lpstr>VAS073_F_Silumosenergij343NuotekuDumblo</vt:lpstr>
      <vt:lpstr>'Forma 4'!VAS073_F_Silumosenergij34IsViso</vt:lpstr>
      <vt:lpstr>VAS073_F_Silumosenergij34IsViso</vt:lpstr>
      <vt:lpstr>'Forma 4'!VAS073_F_Silumosenergij35PavirsiniuNuoteku</vt:lpstr>
      <vt:lpstr>VAS073_F_Silumosenergij35PavirsiniuNuoteku</vt:lpstr>
      <vt:lpstr>'Forma 4'!VAS073_F_Silumosenergij36KitosReguliuojamosios</vt:lpstr>
      <vt:lpstr>VAS073_F_Silumosenergij36KitosReguliuojamosios</vt:lpstr>
      <vt:lpstr>'Forma 4'!VAS073_F_Silumosenergij37KitosVeiklos</vt:lpstr>
      <vt:lpstr>VAS073_F_Silumosenergij37KitosVeiklos</vt:lpstr>
      <vt:lpstr>'Forma 4'!VAS073_F_Silumosenergij3Apskaitosveikla1</vt:lpstr>
      <vt:lpstr>VAS073_F_Silumosenergij3Apskaitosveikla1</vt:lpstr>
      <vt:lpstr>'Forma 4'!VAS073_F_Silumosenergij3Kitareguliuoja1</vt:lpstr>
      <vt:lpstr>VAS073_F_Silumosenergij3Kitareguliuoja1</vt:lpstr>
      <vt:lpstr>'Forma 4'!VAS073_F_Silumosenergij41IS</vt:lpstr>
      <vt:lpstr>VAS073_F_Silumosenergij41IS</vt:lpstr>
      <vt:lpstr>'Forma 4'!VAS073_F_Silumosenergij431GeriamojoVandens</vt:lpstr>
      <vt:lpstr>VAS073_F_Silumosenergij431GeriamojoVandens</vt:lpstr>
      <vt:lpstr>'Forma 4'!VAS073_F_Silumosenergij432GeriamojoVandens</vt:lpstr>
      <vt:lpstr>VAS073_F_Silumosenergij432GeriamojoVandens</vt:lpstr>
      <vt:lpstr>'Forma 4'!VAS073_F_Silumosenergij433GeriamojoVandens</vt:lpstr>
      <vt:lpstr>VAS073_F_Silumosenergij433GeriamojoVandens</vt:lpstr>
      <vt:lpstr>'Forma 4'!VAS073_F_Silumosenergij43IsViso</vt:lpstr>
      <vt:lpstr>VAS073_F_Silumosenergij43IsViso</vt:lpstr>
      <vt:lpstr>'Forma 4'!VAS073_F_Silumosenergij441NuotekuSurinkimas</vt:lpstr>
      <vt:lpstr>VAS073_F_Silumosenergij441NuotekuSurinkimas</vt:lpstr>
      <vt:lpstr>'Forma 4'!VAS073_F_Silumosenergij442NuotekuValymas</vt:lpstr>
      <vt:lpstr>VAS073_F_Silumosenergij442NuotekuValymas</vt:lpstr>
      <vt:lpstr>'Forma 4'!VAS073_F_Silumosenergij443NuotekuDumblo</vt:lpstr>
      <vt:lpstr>VAS073_F_Silumosenergij443NuotekuDumblo</vt:lpstr>
      <vt:lpstr>'Forma 4'!VAS073_F_Silumosenergij44IsViso</vt:lpstr>
      <vt:lpstr>VAS073_F_Silumosenergij44IsViso</vt:lpstr>
      <vt:lpstr>'Forma 4'!VAS073_F_Silumosenergij45PavirsiniuNuoteku</vt:lpstr>
      <vt:lpstr>VAS073_F_Silumosenergij45PavirsiniuNuoteku</vt:lpstr>
      <vt:lpstr>'Forma 4'!VAS073_F_Silumosenergij46KitosReguliuojamosios</vt:lpstr>
      <vt:lpstr>VAS073_F_Silumosenergij46KitosReguliuojamosios</vt:lpstr>
      <vt:lpstr>'Forma 4'!VAS073_F_Silumosenergij47KitosVeiklos</vt:lpstr>
      <vt:lpstr>VAS073_F_Silumosenergij47KitosVeiklos</vt:lpstr>
      <vt:lpstr>'Forma 4'!VAS073_F_Silumosenergij4Apskaitosveikla1</vt:lpstr>
      <vt:lpstr>VAS073_F_Silumosenergij4Apskaitosveikla1</vt:lpstr>
      <vt:lpstr>'Forma 4'!VAS073_F_Silumosenergij4Kitareguliuoja1</vt:lpstr>
      <vt:lpstr>VAS073_F_Silumosenergij4Kitareguliuoja1</vt:lpstr>
      <vt:lpstr>'Forma 4'!VAS073_F_Silumosenergij51IS</vt:lpstr>
      <vt:lpstr>VAS073_F_Silumosenergij51IS</vt:lpstr>
      <vt:lpstr>'Forma 4'!VAS073_F_Silumosenergij531GeriamojoVandens</vt:lpstr>
      <vt:lpstr>VAS073_F_Silumosenergij531GeriamojoVandens</vt:lpstr>
      <vt:lpstr>'Forma 4'!VAS073_F_Silumosenergij532GeriamojoVandens</vt:lpstr>
      <vt:lpstr>VAS073_F_Silumosenergij532GeriamojoVandens</vt:lpstr>
      <vt:lpstr>'Forma 4'!VAS073_F_Silumosenergij533GeriamojoVandens</vt:lpstr>
      <vt:lpstr>VAS073_F_Silumosenergij533GeriamojoVandens</vt:lpstr>
      <vt:lpstr>'Forma 4'!VAS073_F_Silumosenergij53IsViso</vt:lpstr>
      <vt:lpstr>VAS073_F_Silumosenergij53IsViso</vt:lpstr>
      <vt:lpstr>'Forma 4'!VAS073_F_Silumosenergij541NuotekuSurinkimas</vt:lpstr>
      <vt:lpstr>VAS073_F_Silumosenergij541NuotekuSurinkimas</vt:lpstr>
      <vt:lpstr>'Forma 4'!VAS073_F_Silumosenergij542NuotekuValymas</vt:lpstr>
      <vt:lpstr>VAS073_F_Silumosenergij542NuotekuValymas</vt:lpstr>
      <vt:lpstr>'Forma 4'!VAS073_F_Silumosenergij543NuotekuDumblo</vt:lpstr>
      <vt:lpstr>VAS073_F_Silumosenergij543NuotekuDumblo</vt:lpstr>
      <vt:lpstr>'Forma 4'!VAS073_F_Silumosenergij54IsViso</vt:lpstr>
      <vt:lpstr>VAS073_F_Silumosenergij54IsViso</vt:lpstr>
      <vt:lpstr>'Forma 4'!VAS073_F_Silumosenergij55PavirsiniuNuoteku</vt:lpstr>
      <vt:lpstr>VAS073_F_Silumosenergij55PavirsiniuNuoteku</vt:lpstr>
      <vt:lpstr>'Forma 4'!VAS073_F_Silumosenergij56KitosReguliuojamosios</vt:lpstr>
      <vt:lpstr>VAS073_F_Silumosenergij56KitosReguliuojamosios</vt:lpstr>
      <vt:lpstr>'Forma 4'!VAS073_F_Silumosenergij57KitosVeiklos</vt:lpstr>
      <vt:lpstr>VAS073_F_Silumosenergij57KitosVeiklos</vt:lpstr>
      <vt:lpstr>'Forma 4'!VAS073_F_Silumosenergij5Apskaitosveikla1</vt:lpstr>
      <vt:lpstr>VAS073_F_Silumosenergij5Apskaitosveikla1</vt:lpstr>
      <vt:lpstr>'Forma 4'!VAS073_F_Silumosenergij5Kitareguliuoja1</vt:lpstr>
      <vt:lpstr>VAS073_F_Silumosenergij5Kitareguliuoja1</vt:lpstr>
      <vt:lpstr>'Forma 4'!VAS073_F_Silumosenergij61IS</vt:lpstr>
      <vt:lpstr>VAS073_F_Silumosenergij61IS</vt:lpstr>
      <vt:lpstr>'Forma 4'!VAS073_F_Silumosenergij631GeriamojoVandens</vt:lpstr>
      <vt:lpstr>VAS073_F_Silumosenergij631GeriamojoVandens</vt:lpstr>
      <vt:lpstr>'Forma 4'!VAS073_F_Silumosenergij632GeriamojoVandens</vt:lpstr>
      <vt:lpstr>VAS073_F_Silumosenergij632GeriamojoVandens</vt:lpstr>
      <vt:lpstr>'Forma 4'!VAS073_F_Silumosenergij633GeriamojoVandens</vt:lpstr>
      <vt:lpstr>VAS073_F_Silumosenergij633GeriamojoVandens</vt:lpstr>
      <vt:lpstr>'Forma 4'!VAS073_F_Silumosenergij63IsViso</vt:lpstr>
      <vt:lpstr>VAS073_F_Silumosenergij63IsViso</vt:lpstr>
      <vt:lpstr>'Forma 4'!VAS073_F_Silumosenergij641NuotekuSurinkimas</vt:lpstr>
      <vt:lpstr>VAS073_F_Silumosenergij641NuotekuSurinkimas</vt:lpstr>
      <vt:lpstr>'Forma 4'!VAS073_F_Silumosenergij642NuotekuValymas</vt:lpstr>
      <vt:lpstr>VAS073_F_Silumosenergij642NuotekuValymas</vt:lpstr>
      <vt:lpstr>'Forma 4'!VAS073_F_Silumosenergij643NuotekuDumblo</vt:lpstr>
      <vt:lpstr>VAS073_F_Silumosenergij643NuotekuDumblo</vt:lpstr>
      <vt:lpstr>'Forma 4'!VAS073_F_Silumosenergij64IsViso</vt:lpstr>
      <vt:lpstr>VAS073_F_Silumosenergij64IsViso</vt:lpstr>
      <vt:lpstr>'Forma 4'!VAS073_F_Silumosenergij65PavirsiniuNuoteku</vt:lpstr>
      <vt:lpstr>VAS073_F_Silumosenergij65PavirsiniuNuoteku</vt:lpstr>
      <vt:lpstr>'Forma 4'!VAS073_F_Silumosenergij66KitosReguliuojamosios</vt:lpstr>
      <vt:lpstr>VAS073_F_Silumosenergij66KitosReguliuojamosios</vt:lpstr>
      <vt:lpstr>'Forma 4'!VAS073_F_Silumosenergij67KitosVeiklos</vt:lpstr>
      <vt:lpstr>VAS073_F_Silumosenergij67KitosVeiklos</vt:lpstr>
      <vt:lpstr>'Forma 4'!VAS073_F_Silumosenergij6Apskaitosveikla1</vt:lpstr>
      <vt:lpstr>VAS073_F_Silumosenergij6Apskaitosveikla1</vt:lpstr>
      <vt:lpstr>'Forma 4'!VAS073_F_Silumosenergij6Kitareguliuoja1</vt:lpstr>
      <vt:lpstr>VAS073_F_Silumosenergij6Kitareguliuoja1</vt:lpstr>
      <vt:lpstr>'Forma 4'!VAS073_F_Silumosenergij71IS</vt:lpstr>
      <vt:lpstr>VAS073_F_Silumosenergij71IS</vt:lpstr>
      <vt:lpstr>'Forma 4'!VAS073_F_Silumosenergij731GeriamojoVandens</vt:lpstr>
      <vt:lpstr>VAS073_F_Silumosenergij731GeriamojoVandens</vt:lpstr>
      <vt:lpstr>'Forma 4'!VAS073_F_Silumosenergij732GeriamojoVandens</vt:lpstr>
      <vt:lpstr>VAS073_F_Silumosenergij732GeriamojoVandens</vt:lpstr>
      <vt:lpstr>'Forma 4'!VAS073_F_Silumosenergij733GeriamojoVandens</vt:lpstr>
      <vt:lpstr>VAS073_F_Silumosenergij733GeriamojoVandens</vt:lpstr>
      <vt:lpstr>'Forma 4'!VAS073_F_Silumosenergij73IsViso</vt:lpstr>
      <vt:lpstr>VAS073_F_Silumosenergij73IsViso</vt:lpstr>
      <vt:lpstr>'Forma 4'!VAS073_F_Silumosenergij741NuotekuSurinkimas</vt:lpstr>
      <vt:lpstr>VAS073_F_Silumosenergij741NuotekuSurinkimas</vt:lpstr>
      <vt:lpstr>'Forma 4'!VAS073_F_Silumosenergij742NuotekuValymas</vt:lpstr>
      <vt:lpstr>VAS073_F_Silumosenergij742NuotekuValymas</vt:lpstr>
      <vt:lpstr>'Forma 4'!VAS073_F_Silumosenergij743NuotekuDumblo</vt:lpstr>
      <vt:lpstr>VAS073_F_Silumosenergij743NuotekuDumblo</vt:lpstr>
      <vt:lpstr>'Forma 4'!VAS073_F_Silumosenergij74IsViso</vt:lpstr>
      <vt:lpstr>VAS073_F_Silumosenergij74IsViso</vt:lpstr>
      <vt:lpstr>'Forma 4'!VAS073_F_Silumosenergij75PavirsiniuNuoteku</vt:lpstr>
      <vt:lpstr>VAS073_F_Silumosenergij75PavirsiniuNuoteku</vt:lpstr>
      <vt:lpstr>'Forma 4'!VAS073_F_Silumosenergij76KitosReguliuojamosios</vt:lpstr>
      <vt:lpstr>VAS073_F_Silumosenergij76KitosReguliuojamosios</vt:lpstr>
      <vt:lpstr>'Forma 4'!VAS073_F_Silumosenergij77KitosVeiklos</vt:lpstr>
      <vt:lpstr>VAS073_F_Silumosenergij77KitosVeiklos</vt:lpstr>
      <vt:lpstr>'Forma 4'!VAS073_F_Silumosenergij7Apskaitosveikla1</vt:lpstr>
      <vt:lpstr>VAS073_F_Silumosenergij7Apskaitosveikla1</vt:lpstr>
      <vt:lpstr>'Forma 4'!VAS073_F_Silumosenergij7Kitareguliuoja1</vt:lpstr>
      <vt:lpstr>VAS073_F_Silumosenergij7Kitareguliuoja1</vt:lpstr>
      <vt:lpstr>'Forma 4'!VAS073_F_Technologiniok11IS</vt:lpstr>
      <vt:lpstr>VAS073_F_Technologiniok11IS</vt:lpstr>
      <vt:lpstr>'Forma 4'!VAS073_F_Technologiniok131GeriamojoVandens</vt:lpstr>
      <vt:lpstr>VAS073_F_Technologiniok131GeriamojoVandens</vt:lpstr>
      <vt:lpstr>'Forma 4'!VAS073_F_Technologiniok132GeriamojoVandens</vt:lpstr>
      <vt:lpstr>VAS073_F_Technologiniok132GeriamojoVandens</vt:lpstr>
      <vt:lpstr>'Forma 4'!VAS073_F_Technologiniok133GeriamojoVandens</vt:lpstr>
      <vt:lpstr>VAS073_F_Technologiniok133GeriamojoVandens</vt:lpstr>
      <vt:lpstr>'Forma 4'!VAS073_F_Technologiniok13IsViso</vt:lpstr>
      <vt:lpstr>VAS073_F_Technologiniok13IsViso</vt:lpstr>
      <vt:lpstr>'Forma 4'!VAS073_F_Technologiniok141NuotekuSurinkimas</vt:lpstr>
      <vt:lpstr>VAS073_F_Technologiniok141NuotekuSurinkimas</vt:lpstr>
      <vt:lpstr>'Forma 4'!VAS073_F_Technologiniok142NuotekuValymas</vt:lpstr>
      <vt:lpstr>VAS073_F_Technologiniok142NuotekuValymas</vt:lpstr>
      <vt:lpstr>'Forma 4'!VAS073_F_Technologiniok143NuotekuDumblo</vt:lpstr>
      <vt:lpstr>VAS073_F_Technologiniok143NuotekuDumblo</vt:lpstr>
      <vt:lpstr>'Forma 4'!VAS073_F_Technologiniok14IsViso</vt:lpstr>
      <vt:lpstr>VAS073_F_Technologiniok14IsViso</vt:lpstr>
      <vt:lpstr>'Forma 4'!VAS073_F_Technologiniok15PavirsiniuNuoteku</vt:lpstr>
      <vt:lpstr>VAS073_F_Technologiniok15PavirsiniuNuoteku</vt:lpstr>
      <vt:lpstr>'Forma 4'!VAS073_F_Technologiniok16KitosReguliuojamosios</vt:lpstr>
      <vt:lpstr>VAS073_F_Technologiniok16KitosReguliuojamosios</vt:lpstr>
      <vt:lpstr>'Forma 4'!VAS073_F_Technologiniok17KitosVeiklos</vt:lpstr>
      <vt:lpstr>VAS073_F_Technologiniok17KitosVeiklos</vt:lpstr>
      <vt:lpstr>'Forma 4'!VAS073_F_Technologiniok1Apskaitosveikla1</vt:lpstr>
      <vt:lpstr>VAS073_F_Technologiniok1Apskaitosveikla1</vt:lpstr>
      <vt:lpstr>'Forma 4'!VAS073_F_Technologiniok1Kitareguliuoja1</vt:lpstr>
      <vt:lpstr>VAS073_F_Technologiniok1Kitareguliuoja1</vt:lpstr>
      <vt:lpstr>'Forma 4'!VAS073_F_Technologinium11IS</vt:lpstr>
      <vt:lpstr>VAS073_F_Technologinium11IS</vt:lpstr>
      <vt:lpstr>'Forma 4'!VAS073_F_Technologinium131GeriamojoVandens</vt:lpstr>
      <vt:lpstr>VAS073_F_Technologinium131GeriamojoVandens</vt:lpstr>
      <vt:lpstr>'Forma 4'!VAS073_F_Technologinium132GeriamojoVandens</vt:lpstr>
      <vt:lpstr>VAS073_F_Technologinium132GeriamojoVandens</vt:lpstr>
      <vt:lpstr>'Forma 4'!VAS073_F_Technologinium133GeriamojoVandens</vt:lpstr>
      <vt:lpstr>VAS073_F_Technologinium133GeriamojoVandens</vt:lpstr>
      <vt:lpstr>'Forma 4'!VAS073_F_Technologinium13IsViso</vt:lpstr>
      <vt:lpstr>VAS073_F_Technologinium13IsViso</vt:lpstr>
      <vt:lpstr>'Forma 4'!VAS073_F_Technologinium141NuotekuSurinkimas</vt:lpstr>
      <vt:lpstr>VAS073_F_Technologinium141NuotekuSurinkimas</vt:lpstr>
      <vt:lpstr>'Forma 4'!VAS073_F_Technologinium142NuotekuValymas</vt:lpstr>
      <vt:lpstr>VAS073_F_Technologinium142NuotekuValymas</vt:lpstr>
      <vt:lpstr>'Forma 4'!VAS073_F_Technologinium143NuotekuDumblo</vt:lpstr>
      <vt:lpstr>VAS073_F_Technologinium143NuotekuDumblo</vt:lpstr>
      <vt:lpstr>'Forma 4'!VAS073_F_Technologinium14IsViso</vt:lpstr>
      <vt:lpstr>VAS073_F_Technologinium14IsViso</vt:lpstr>
      <vt:lpstr>'Forma 4'!VAS073_F_Technologinium15PavirsiniuNuoteku</vt:lpstr>
      <vt:lpstr>VAS073_F_Technologinium15PavirsiniuNuoteku</vt:lpstr>
      <vt:lpstr>'Forma 4'!VAS073_F_Technologinium16KitosReguliuojamosios</vt:lpstr>
      <vt:lpstr>VAS073_F_Technologinium16KitosReguliuojamosios</vt:lpstr>
      <vt:lpstr>'Forma 4'!VAS073_F_Technologinium17KitosVeiklos</vt:lpstr>
      <vt:lpstr>VAS073_F_Technologinium17KitosVeiklos</vt:lpstr>
      <vt:lpstr>'Forma 4'!VAS073_F_Technologinium1Apskaitosveikla1</vt:lpstr>
      <vt:lpstr>VAS073_F_Technologinium1Apskaitosveikla1</vt:lpstr>
      <vt:lpstr>'Forma 4'!VAS073_F_Technologinium1Kitareguliuoja1</vt:lpstr>
      <vt:lpstr>VAS073_F_Technologinium1Kitareguliuoja1</vt:lpstr>
      <vt:lpstr>'Forma 4'!VAS073_F_Technologinium21IS</vt:lpstr>
      <vt:lpstr>VAS073_F_Technologinium21IS</vt:lpstr>
      <vt:lpstr>'Forma 4'!VAS073_F_Technologinium231GeriamojoVandens</vt:lpstr>
      <vt:lpstr>VAS073_F_Technologinium231GeriamojoVandens</vt:lpstr>
      <vt:lpstr>'Forma 4'!VAS073_F_Technologinium232GeriamojoVandens</vt:lpstr>
      <vt:lpstr>VAS073_F_Technologinium232GeriamojoVandens</vt:lpstr>
      <vt:lpstr>'Forma 4'!VAS073_F_Technologinium233GeriamojoVandens</vt:lpstr>
      <vt:lpstr>VAS073_F_Technologinium233GeriamojoVandens</vt:lpstr>
      <vt:lpstr>'Forma 4'!VAS073_F_Technologinium23IsViso</vt:lpstr>
      <vt:lpstr>VAS073_F_Technologinium23IsViso</vt:lpstr>
      <vt:lpstr>'Forma 4'!VAS073_F_Technologinium241NuotekuSurinkimas</vt:lpstr>
      <vt:lpstr>VAS073_F_Technologinium241NuotekuSurinkimas</vt:lpstr>
      <vt:lpstr>'Forma 4'!VAS073_F_Technologinium242NuotekuValymas</vt:lpstr>
      <vt:lpstr>VAS073_F_Technologinium242NuotekuValymas</vt:lpstr>
      <vt:lpstr>'Forma 4'!VAS073_F_Technologinium243NuotekuDumblo</vt:lpstr>
      <vt:lpstr>VAS073_F_Technologinium243NuotekuDumblo</vt:lpstr>
      <vt:lpstr>'Forma 4'!VAS073_F_Technologinium24IsViso</vt:lpstr>
      <vt:lpstr>VAS073_F_Technologinium24IsViso</vt:lpstr>
      <vt:lpstr>'Forma 4'!VAS073_F_Technologinium25PavirsiniuNuoteku</vt:lpstr>
      <vt:lpstr>VAS073_F_Technologinium25PavirsiniuNuoteku</vt:lpstr>
      <vt:lpstr>'Forma 4'!VAS073_F_Technologinium26KitosReguliuojamosios</vt:lpstr>
      <vt:lpstr>VAS073_F_Technologinium26KitosReguliuojamosios</vt:lpstr>
      <vt:lpstr>'Forma 4'!VAS073_F_Technologinium27KitosVeiklos</vt:lpstr>
      <vt:lpstr>VAS073_F_Technologinium27KitosVeiklos</vt:lpstr>
      <vt:lpstr>'Forma 4'!VAS073_F_Technologinium2Apskaitosveikla1</vt:lpstr>
      <vt:lpstr>VAS073_F_Technologinium2Apskaitosveikla1</vt:lpstr>
      <vt:lpstr>'Forma 4'!VAS073_F_Technologinium2Kitareguliuoja1</vt:lpstr>
      <vt:lpstr>VAS073_F_Technologinium2Kitareguliuoja1</vt:lpstr>
      <vt:lpstr>'Forma 4'!VAS073_F_Technologinium31IS</vt:lpstr>
      <vt:lpstr>VAS073_F_Technologinium31IS</vt:lpstr>
      <vt:lpstr>'Forma 4'!VAS073_F_Technologinium331GeriamojoVandens</vt:lpstr>
      <vt:lpstr>VAS073_F_Technologinium331GeriamojoVandens</vt:lpstr>
      <vt:lpstr>'Forma 4'!VAS073_F_Technologinium332GeriamojoVandens</vt:lpstr>
      <vt:lpstr>VAS073_F_Technologinium332GeriamojoVandens</vt:lpstr>
      <vt:lpstr>'Forma 4'!VAS073_F_Technologinium333GeriamojoVandens</vt:lpstr>
      <vt:lpstr>VAS073_F_Technologinium333GeriamojoVandens</vt:lpstr>
      <vt:lpstr>'Forma 4'!VAS073_F_Technologinium33IsViso</vt:lpstr>
      <vt:lpstr>VAS073_F_Technologinium33IsViso</vt:lpstr>
      <vt:lpstr>'Forma 4'!VAS073_F_Technologinium341NuotekuSurinkimas</vt:lpstr>
      <vt:lpstr>VAS073_F_Technologinium341NuotekuSurinkimas</vt:lpstr>
      <vt:lpstr>'Forma 4'!VAS073_F_Technologinium342NuotekuValymas</vt:lpstr>
      <vt:lpstr>VAS073_F_Technologinium342NuotekuValymas</vt:lpstr>
      <vt:lpstr>'Forma 4'!VAS073_F_Technologinium343NuotekuDumblo</vt:lpstr>
      <vt:lpstr>VAS073_F_Technologinium343NuotekuDumblo</vt:lpstr>
      <vt:lpstr>'Forma 4'!VAS073_F_Technologinium34IsViso</vt:lpstr>
      <vt:lpstr>VAS073_F_Technologinium34IsViso</vt:lpstr>
      <vt:lpstr>'Forma 4'!VAS073_F_Technologinium35PavirsiniuNuoteku</vt:lpstr>
      <vt:lpstr>VAS073_F_Technologinium35PavirsiniuNuoteku</vt:lpstr>
      <vt:lpstr>'Forma 4'!VAS073_F_Technologinium36KitosReguliuojamosios</vt:lpstr>
      <vt:lpstr>VAS073_F_Technologinium36KitosReguliuojamosios</vt:lpstr>
      <vt:lpstr>'Forma 4'!VAS073_F_Technologinium37KitosVeiklos</vt:lpstr>
      <vt:lpstr>VAS073_F_Technologinium37KitosVeiklos</vt:lpstr>
      <vt:lpstr>'Forma 4'!VAS073_F_Technologinium3Apskaitosveikla1</vt:lpstr>
      <vt:lpstr>VAS073_F_Technologinium3Apskaitosveikla1</vt:lpstr>
      <vt:lpstr>'Forma 4'!VAS073_F_Technologinium3Kitareguliuoja1</vt:lpstr>
      <vt:lpstr>VAS073_F_Technologinium3Kitareguliuoja1</vt:lpstr>
      <vt:lpstr>'Forma 4'!VAS073_F_Teisiniupaslau11IS</vt:lpstr>
      <vt:lpstr>VAS073_F_Teisiniupaslau11IS</vt:lpstr>
      <vt:lpstr>'Forma 4'!VAS073_F_Teisiniupaslau131GeriamojoVandens</vt:lpstr>
      <vt:lpstr>VAS073_F_Teisiniupaslau131GeriamojoVandens</vt:lpstr>
      <vt:lpstr>'Forma 4'!VAS073_F_Teisiniupaslau132GeriamojoVandens</vt:lpstr>
      <vt:lpstr>VAS073_F_Teisiniupaslau132GeriamojoVandens</vt:lpstr>
      <vt:lpstr>'Forma 4'!VAS073_F_Teisiniupaslau133GeriamojoVandens</vt:lpstr>
      <vt:lpstr>VAS073_F_Teisiniupaslau133GeriamojoVandens</vt:lpstr>
      <vt:lpstr>'Forma 4'!VAS073_F_Teisiniupaslau13IsViso</vt:lpstr>
      <vt:lpstr>VAS073_F_Teisiniupaslau13IsViso</vt:lpstr>
      <vt:lpstr>'Forma 4'!VAS073_F_Teisiniupaslau141NuotekuSurinkimas</vt:lpstr>
      <vt:lpstr>VAS073_F_Teisiniupaslau141NuotekuSurinkimas</vt:lpstr>
      <vt:lpstr>'Forma 4'!VAS073_F_Teisiniupaslau142NuotekuValymas</vt:lpstr>
      <vt:lpstr>VAS073_F_Teisiniupaslau142NuotekuValymas</vt:lpstr>
      <vt:lpstr>'Forma 4'!VAS073_F_Teisiniupaslau143NuotekuDumblo</vt:lpstr>
      <vt:lpstr>VAS073_F_Teisiniupaslau143NuotekuDumblo</vt:lpstr>
      <vt:lpstr>'Forma 4'!VAS073_F_Teisiniupaslau14IsViso</vt:lpstr>
      <vt:lpstr>VAS073_F_Teisiniupaslau14IsViso</vt:lpstr>
      <vt:lpstr>'Forma 4'!VAS073_F_Teisiniupaslau15PavirsiniuNuoteku</vt:lpstr>
      <vt:lpstr>VAS073_F_Teisiniupaslau15PavirsiniuNuoteku</vt:lpstr>
      <vt:lpstr>'Forma 4'!VAS073_F_Teisiniupaslau16KitosReguliuojamosios</vt:lpstr>
      <vt:lpstr>VAS073_F_Teisiniupaslau16KitosReguliuojamosios</vt:lpstr>
      <vt:lpstr>'Forma 4'!VAS073_F_Teisiniupaslau17KitosVeiklos</vt:lpstr>
      <vt:lpstr>VAS073_F_Teisiniupaslau17KitosVeiklos</vt:lpstr>
      <vt:lpstr>'Forma 4'!VAS073_F_Teisiniupaslau1Apskaitosveikla1</vt:lpstr>
      <vt:lpstr>VAS073_F_Teisiniupaslau1Apskaitosveikla1</vt:lpstr>
      <vt:lpstr>'Forma 4'!VAS073_F_Teisiniupaslau1Kitareguliuoja1</vt:lpstr>
      <vt:lpstr>VAS073_F_Teisiniupaslau1Kitareguliuoja1</vt:lpstr>
      <vt:lpstr>'Forma 4'!VAS073_F_Teisiniupaslau21IS</vt:lpstr>
      <vt:lpstr>VAS073_F_Teisiniupaslau21IS</vt:lpstr>
      <vt:lpstr>'Forma 4'!VAS073_F_Teisiniupaslau231GeriamojoVandens</vt:lpstr>
      <vt:lpstr>VAS073_F_Teisiniupaslau231GeriamojoVandens</vt:lpstr>
      <vt:lpstr>'Forma 4'!VAS073_F_Teisiniupaslau232GeriamojoVandens</vt:lpstr>
      <vt:lpstr>VAS073_F_Teisiniupaslau232GeriamojoVandens</vt:lpstr>
      <vt:lpstr>'Forma 4'!VAS073_F_Teisiniupaslau233GeriamojoVandens</vt:lpstr>
      <vt:lpstr>VAS073_F_Teisiniupaslau233GeriamojoVandens</vt:lpstr>
      <vt:lpstr>'Forma 4'!VAS073_F_Teisiniupaslau23IsViso</vt:lpstr>
      <vt:lpstr>VAS073_F_Teisiniupaslau23IsViso</vt:lpstr>
      <vt:lpstr>'Forma 4'!VAS073_F_Teisiniupaslau241NuotekuSurinkimas</vt:lpstr>
      <vt:lpstr>VAS073_F_Teisiniupaslau241NuotekuSurinkimas</vt:lpstr>
      <vt:lpstr>'Forma 4'!VAS073_F_Teisiniupaslau242NuotekuValymas</vt:lpstr>
      <vt:lpstr>VAS073_F_Teisiniupaslau242NuotekuValymas</vt:lpstr>
      <vt:lpstr>'Forma 4'!VAS073_F_Teisiniupaslau243NuotekuDumblo</vt:lpstr>
      <vt:lpstr>VAS073_F_Teisiniupaslau243NuotekuDumblo</vt:lpstr>
      <vt:lpstr>'Forma 4'!VAS073_F_Teisiniupaslau24IsViso</vt:lpstr>
      <vt:lpstr>VAS073_F_Teisiniupaslau24IsViso</vt:lpstr>
      <vt:lpstr>'Forma 4'!VAS073_F_Teisiniupaslau25PavirsiniuNuoteku</vt:lpstr>
      <vt:lpstr>VAS073_F_Teisiniupaslau25PavirsiniuNuoteku</vt:lpstr>
      <vt:lpstr>'Forma 4'!VAS073_F_Teisiniupaslau26KitosReguliuojamosios</vt:lpstr>
      <vt:lpstr>VAS073_F_Teisiniupaslau26KitosReguliuojamosios</vt:lpstr>
      <vt:lpstr>'Forma 4'!VAS073_F_Teisiniupaslau27KitosVeiklos</vt:lpstr>
      <vt:lpstr>VAS073_F_Teisiniupaslau27KitosVeiklos</vt:lpstr>
      <vt:lpstr>'Forma 4'!VAS073_F_Teisiniupaslau2Apskaitosveikla1</vt:lpstr>
      <vt:lpstr>VAS073_F_Teisiniupaslau2Apskaitosveikla1</vt:lpstr>
      <vt:lpstr>'Forma 4'!VAS073_F_Teisiniupaslau2Kitareguliuoja1</vt:lpstr>
      <vt:lpstr>VAS073_F_Teisiniupaslau2Kitareguliuoja1</vt:lpstr>
      <vt:lpstr>'Forma 4'!VAS073_F_Teisiniupaslau31IS</vt:lpstr>
      <vt:lpstr>VAS073_F_Teisiniupaslau31IS</vt:lpstr>
      <vt:lpstr>'Forma 4'!VAS073_F_Teisiniupaslau331GeriamojoVandens</vt:lpstr>
      <vt:lpstr>VAS073_F_Teisiniupaslau331GeriamojoVandens</vt:lpstr>
      <vt:lpstr>'Forma 4'!VAS073_F_Teisiniupaslau332GeriamojoVandens</vt:lpstr>
      <vt:lpstr>VAS073_F_Teisiniupaslau332GeriamojoVandens</vt:lpstr>
      <vt:lpstr>'Forma 4'!VAS073_F_Teisiniupaslau333GeriamojoVandens</vt:lpstr>
      <vt:lpstr>VAS073_F_Teisiniupaslau333GeriamojoVandens</vt:lpstr>
      <vt:lpstr>'Forma 4'!VAS073_F_Teisiniupaslau33IsViso</vt:lpstr>
      <vt:lpstr>VAS073_F_Teisiniupaslau33IsViso</vt:lpstr>
      <vt:lpstr>'Forma 4'!VAS073_F_Teisiniupaslau341NuotekuSurinkimas</vt:lpstr>
      <vt:lpstr>VAS073_F_Teisiniupaslau341NuotekuSurinkimas</vt:lpstr>
      <vt:lpstr>'Forma 4'!VAS073_F_Teisiniupaslau342NuotekuValymas</vt:lpstr>
      <vt:lpstr>VAS073_F_Teisiniupaslau342NuotekuValymas</vt:lpstr>
      <vt:lpstr>'Forma 4'!VAS073_F_Teisiniupaslau343NuotekuDumblo</vt:lpstr>
      <vt:lpstr>VAS073_F_Teisiniupaslau343NuotekuDumblo</vt:lpstr>
      <vt:lpstr>'Forma 4'!VAS073_F_Teisiniupaslau34IsViso</vt:lpstr>
      <vt:lpstr>VAS073_F_Teisiniupaslau34IsViso</vt:lpstr>
      <vt:lpstr>'Forma 4'!VAS073_F_Teisiniupaslau35PavirsiniuNuoteku</vt:lpstr>
      <vt:lpstr>VAS073_F_Teisiniupaslau35PavirsiniuNuoteku</vt:lpstr>
      <vt:lpstr>'Forma 4'!VAS073_F_Teisiniupaslau36KitosReguliuojamosios</vt:lpstr>
      <vt:lpstr>VAS073_F_Teisiniupaslau36KitosReguliuojamosios</vt:lpstr>
      <vt:lpstr>'Forma 4'!VAS073_F_Teisiniupaslau37KitosVeiklos</vt:lpstr>
      <vt:lpstr>VAS073_F_Teisiniupaslau37KitosVeiklos</vt:lpstr>
      <vt:lpstr>'Forma 4'!VAS073_F_Teisiniupaslau3Apskaitosveikla1</vt:lpstr>
      <vt:lpstr>VAS073_F_Teisiniupaslau3Apskaitosveikla1</vt:lpstr>
      <vt:lpstr>'Forma 4'!VAS073_F_Teisiniupaslau3Kitareguliuoja1</vt:lpstr>
      <vt:lpstr>VAS073_F_Teisiniupaslau3Kitareguliuoja1</vt:lpstr>
      <vt:lpstr>'Forma 4'!VAS073_F_Teisiniupaslau41IS</vt:lpstr>
      <vt:lpstr>VAS073_F_Teisiniupaslau41IS</vt:lpstr>
      <vt:lpstr>'Forma 4'!VAS073_F_Teisiniupaslau431GeriamojoVandens</vt:lpstr>
      <vt:lpstr>VAS073_F_Teisiniupaslau431GeriamojoVandens</vt:lpstr>
      <vt:lpstr>'Forma 4'!VAS073_F_Teisiniupaslau432GeriamojoVandens</vt:lpstr>
      <vt:lpstr>VAS073_F_Teisiniupaslau432GeriamojoVandens</vt:lpstr>
      <vt:lpstr>'Forma 4'!VAS073_F_Teisiniupaslau433GeriamojoVandens</vt:lpstr>
      <vt:lpstr>VAS073_F_Teisiniupaslau433GeriamojoVandens</vt:lpstr>
      <vt:lpstr>'Forma 4'!VAS073_F_Teisiniupaslau43IsViso</vt:lpstr>
      <vt:lpstr>VAS073_F_Teisiniupaslau43IsViso</vt:lpstr>
      <vt:lpstr>'Forma 4'!VAS073_F_Teisiniupaslau441NuotekuSurinkimas</vt:lpstr>
      <vt:lpstr>VAS073_F_Teisiniupaslau441NuotekuSurinkimas</vt:lpstr>
      <vt:lpstr>'Forma 4'!VAS073_F_Teisiniupaslau442NuotekuValymas</vt:lpstr>
      <vt:lpstr>VAS073_F_Teisiniupaslau442NuotekuValymas</vt:lpstr>
      <vt:lpstr>'Forma 4'!VAS073_F_Teisiniupaslau443NuotekuDumblo</vt:lpstr>
      <vt:lpstr>VAS073_F_Teisiniupaslau443NuotekuDumblo</vt:lpstr>
      <vt:lpstr>'Forma 4'!VAS073_F_Teisiniupaslau44IsViso</vt:lpstr>
      <vt:lpstr>VAS073_F_Teisiniupaslau44IsViso</vt:lpstr>
      <vt:lpstr>'Forma 4'!VAS073_F_Teisiniupaslau45PavirsiniuNuoteku</vt:lpstr>
      <vt:lpstr>VAS073_F_Teisiniupaslau45PavirsiniuNuoteku</vt:lpstr>
      <vt:lpstr>'Forma 4'!VAS073_F_Teisiniupaslau46KitosReguliuojamosios</vt:lpstr>
      <vt:lpstr>VAS073_F_Teisiniupaslau46KitosReguliuojamosios</vt:lpstr>
      <vt:lpstr>'Forma 4'!VAS073_F_Teisiniupaslau47KitosVeiklos</vt:lpstr>
      <vt:lpstr>VAS073_F_Teisiniupaslau47KitosVeiklos</vt:lpstr>
      <vt:lpstr>'Forma 4'!VAS073_F_Teisiniupaslau4Apskaitosveikla1</vt:lpstr>
      <vt:lpstr>VAS073_F_Teisiniupaslau4Apskaitosveikla1</vt:lpstr>
      <vt:lpstr>'Forma 4'!VAS073_F_Teisiniupaslau4Kitareguliuoja1</vt:lpstr>
      <vt:lpstr>VAS073_F_Teisiniupaslau4Kitareguliuoja1</vt:lpstr>
      <vt:lpstr>'Forma 4'!VAS073_F_Tiesioginespas11IS</vt:lpstr>
      <vt:lpstr>VAS073_F_Tiesioginespas11IS</vt:lpstr>
      <vt:lpstr>'Forma 4'!VAS073_F_Tiesioginespas131GeriamojoVandens</vt:lpstr>
      <vt:lpstr>VAS073_F_Tiesioginespas131GeriamojoVandens</vt:lpstr>
      <vt:lpstr>'Forma 4'!VAS073_F_Tiesioginespas132GeriamojoVandens</vt:lpstr>
      <vt:lpstr>VAS073_F_Tiesioginespas132GeriamojoVandens</vt:lpstr>
      <vt:lpstr>'Forma 4'!VAS073_F_Tiesioginespas133GeriamojoVandens</vt:lpstr>
      <vt:lpstr>VAS073_F_Tiesioginespas133GeriamojoVandens</vt:lpstr>
      <vt:lpstr>'Forma 4'!VAS073_F_Tiesioginespas13IsViso</vt:lpstr>
      <vt:lpstr>VAS073_F_Tiesioginespas13IsViso</vt:lpstr>
      <vt:lpstr>'Forma 4'!VAS073_F_Tiesioginespas141NuotekuSurinkimas</vt:lpstr>
      <vt:lpstr>VAS073_F_Tiesioginespas141NuotekuSurinkimas</vt:lpstr>
      <vt:lpstr>'Forma 4'!VAS073_F_Tiesioginespas142NuotekuValymas</vt:lpstr>
      <vt:lpstr>VAS073_F_Tiesioginespas142NuotekuValymas</vt:lpstr>
      <vt:lpstr>'Forma 4'!VAS073_F_Tiesioginespas143NuotekuDumblo</vt:lpstr>
      <vt:lpstr>VAS073_F_Tiesioginespas143NuotekuDumblo</vt:lpstr>
      <vt:lpstr>'Forma 4'!VAS073_F_Tiesioginespas14IsViso</vt:lpstr>
      <vt:lpstr>VAS073_F_Tiesioginespas14IsViso</vt:lpstr>
      <vt:lpstr>'Forma 4'!VAS073_F_Tiesioginespas15PavirsiniuNuoteku</vt:lpstr>
      <vt:lpstr>VAS073_F_Tiesioginespas15PavirsiniuNuoteku</vt:lpstr>
      <vt:lpstr>'Forma 4'!VAS073_F_Tiesioginespas16KitosReguliuojamosios</vt:lpstr>
      <vt:lpstr>VAS073_F_Tiesioginespas16KitosReguliuojamosios</vt:lpstr>
      <vt:lpstr>'Forma 4'!VAS073_F_Tiesioginespas17KitosVeiklos</vt:lpstr>
      <vt:lpstr>VAS073_F_Tiesioginespas17KitosVeiklos</vt:lpstr>
      <vt:lpstr>'Forma 4'!VAS073_F_Tiesioginespas1Apskaitosveikla1</vt:lpstr>
      <vt:lpstr>VAS073_F_Tiesioginespas1Apskaitosveikla1</vt:lpstr>
      <vt:lpstr>'Forma 4'!VAS073_F_Tiesioginespas1Kitareguliuoja1</vt:lpstr>
      <vt:lpstr>VAS073_F_Tiesioginespas1Kitareguliuoja1</vt:lpstr>
      <vt:lpstr>'Forma 4'!VAS073_F_Tiesioginessan11IS</vt:lpstr>
      <vt:lpstr>VAS073_F_Tiesioginessan11IS</vt:lpstr>
      <vt:lpstr>'Forma 4'!VAS073_F_Tiesioginessan131GeriamojoVandens</vt:lpstr>
      <vt:lpstr>VAS073_F_Tiesioginessan131GeriamojoVandens</vt:lpstr>
      <vt:lpstr>'Forma 4'!VAS073_F_Tiesioginessan132GeriamojoVandens</vt:lpstr>
      <vt:lpstr>VAS073_F_Tiesioginessan132GeriamojoVandens</vt:lpstr>
      <vt:lpstr>'Forma 4'!VAS073_F_Tiesioginessan133GeriamojoVandens</vt:lpstr>
      <vt:lpstr>VAS073_F_Tiesioginessan133GeriamojoVandens</vt:lpstr>
      <vt:lpstr>'Forma 4'!VAS073_F_Tiesioginessan13IsViso</vt:lpstr>
      <vt:lpstr>VAS073_F_Tiesioginessan13IsViso</vt:lpstr>
      <vt:lpstr>'Forma 4'!VAS073_F_Tiesioginessan141NuotekuSurinkimas</vt:lpstr>
      <vt:lpstr>VAS073_F_Tiesioginessan141NuotekuSurinkimas</vt:lpstr>
      <vt:lpstr>'Forma 4'!VAS073_F_Tiesioginessan142NuotekuValymas</vt:lpstr>
      <vt:lpstr>VAS073_F_Tiesioginessan142NuotekuValymas</vt:lpstr>
      <vt:lpstr>'Forma 4'!VAS073_F_Tiesioginessan143NuotekuDumblo</vt:lpstr>
      <vt:lpstr>VAS073_F_Tiesioginessan143NuotekuDumblo</vt:lpstr>
      <vt:lpstr>'Forma 4'!VAS073_F_Tiesioginessan14IsViso</vt:lpstr>
      <vt:lpstr>VAS073_F_Tiesioginessan14IsViso</vt:lpstr>
      <vt:lpstr>'Forma 4'!VAS073_F_Tiesioginessan15PavirsiniuNuoteku</vt:lpstr>
      <vt:lpstr>VAS073_F_Tiesioginessan15PavirsiniuNuoteku</vt:lpstr>
      <vt:lpstr>'Forma 4'!VAS073_F_Tiesioginessan16KitosReguliuojamosios</vt:lpstr>
      <vt:lpstr>VAS073_F_Tiesioginessan16KitosReguliuojamosios</vt:lpstr>
      <vt:lpstr>'Forma 4'!VAS073_F_Tiesioginessan17KitosVeiklos</vt:lpstr>
      <vt:lpstr>VAS073_F_Tiesioginessan17KitosVeiklos</vt:lpstr>
      <vt:lpstr>'Forma 4'!VAS073_F_Tiesioginessan1Apskaitosveikla1</vt:lpstr>
      <vt:lpstr>VAS073_F_Tiesioginessan1Apskaitosveikla1</vt:lpstr>
      <vt:lpstr>'Forma 4'!VAS073_F_Tiesioginessan1Kitareguliuoja1</vt:lpstr>
      <vt:lpstr>VAS073_F_Tiesioginessan1Kitareguliuoja1</vt:lpstr>
      <vt:lpstr>'Forma 4'!VAS073_F_Transportopasl11IS</vt:lpstr>
      <vt:lpstr>VAS073_F_Transportopasl11IS</vt:lpstr>
      <vt:lpstr>'Forma 4'!VAS073_F_Transportopasl131GeriamojoVandens</vt:lpstr>
      <vt:lpstr>VAS073_F_Transportopasl131GeriamojoVandens</vt:lpstr>
      <vt:lpstr>'Forma 4'!VAS073_F_Transportopasl132GeriamojoVandens</vt:lpstr>
      <vt:lpstr>VAS073_F_Transportopasl132GeriamojoVandens</vt:lpstr>
      <vt:lpstr>'Forma 4'!VAS073_F_Transportopasl133GeriamojoVandens</vt:lpstr>
      <vt:lpstr>VAS073_F_Transportopasl133GeriamojoVandens</vt:lpstr>
      <vt:lpstr>'Forma 4'!VAS073_F_Transportopasl13IsViso</vt:lpstr>
      <vt:lpstr>VAS073_F_Transportopasl13IsViso</vt:lpstr>
      <vt:lpstr>'Forma 4'!VAS073_F_Transportopasl141NuotekuSurinkimas</vt:lpstr>
      <vt:lpstr>VAS073_F_Transportopasl141NuotekuSurinkimas</vt:lpstr>
      <vt:lpstr>'Forma 4'!VAS073_F_Transportopasl142NuotekuValymas</vt:lpstr>
      <vt:lpstr>VAS073_F_Transportopasl142NuotekuValymas</vt:lpstr>
      <vt:lpstr>'Forma 4'!VAS073_F_Transportopasl143NuotekuDumblo</vt:lpstr>
      <vt:lpstr>VAS073_F_Transportopasl143NuotekuDumblo</vt:lpstr>
      <vt:lpstr>'Forma 4'!VAS073_F_Transportopasl14IsViso</vt:lpstr>
      <vt:lpstr>VAS073_F_Transportopasl14IsViso</vt:lpstr>
      <vt:lpstr>'Forma 4'!VAS073_F_Transportopasl15PavirsiniuNuoteku</vt:lpstr>
      <vt:lpstr>VAS073_F_Transportopasl15PavirsiniuNuoteku</vt:lpstr>
      <vt:lpstr>'Forma 4'!VAS073_F_Transportopasl16KitosReguliuojamosios</vt:lpstr>
      <vt:lpstr>VAS073_F_Transportopasl16KitosReguliuojamosios</vt:lpstr>
      <vt:lpstr>'Forma 4'!VAS073_F_Transportopasl17KitosVeiklos</vt:lpstr>
      <vt:lpstr>VAS073_F_Transportopasl17KitosVeiklos</vt:lpstr>
      <vt:lpstr>'Forma 4'!VAS073_F_Transportopasl1Apskaitosveikla1</vt:lpstr>
      <vt:lpstr>VAS073_F_Transportopasl1Apskaitosveikla1</vt:lpstr>
      <vt:lpstr>'Forma 4'!VAS073_F_Transportopasl1Kitareguliuoja1</vt:lpstr>
      <vt:lpstr>VAS073_F_Transportopasl1Kitareguliuoja1</vt:lpstr>
      <vt:lpstr>'Forma 4'!VAS073_F_Transportopasl21IS</vt:lpstr>
      <vt:lpstr>VAS073_F_Transportopasl21IS</vt:lpstr>
      <vt:lpstr>'Forma 4'!VAS073_F_Transportopasl231GeriamojoVandens</vt:lpstr>
      <vt:lpstr>VAS073_F_Transportopasl231GeriamojoVandens</vt:lpstr>
      <vt:lpstr>'Forma 4'!VAS073_F_Transportopasl232GeriamojoVandens</vt:lpstr>
      <vt:lpstr>VAS073_F_Transportopasl232GeriamojoVandens</vt:lpstr>
      <vt:lpstr>'Forma 4'!VAS073_F_Transportopasl233GeriamojoVandens</vt:lpstr>
      <vt:lpstr>VAS073_F_Transportopasl233GeriamojoVandens</vt:lpstr>
      <vt:lpstr>'Forma 4'!VAS073_F_Transportopasl23IsViso</vt:lpstr>
      <vt:lpstr>VAS073_F_Transportopasl23IsViso</vt:lpstr>
      <vt:lpstr>'Forma 4'!VAS073_F_Transportopasl241NuotekuSurinkimas</vt:lpstr>
      <vt:lpstr>VAS073_F_Transportopasl241NuotekuSurinkimas</vt:lpstr>
      <vt:lpstr>'Forma 4'!VAS073_F_Transportopasl242NuotekuValymas</vt:lpstr>
      <vt:lpstr>VAS073_F_Transportopasl242NuotekuValymas</vt:lpstr>
      <vt:lpstr>'Forma 4'!VAS073_F_Transportopasl243NuotekuDumblo</vt:lpstr>
      <vt:lpstr>VAS073_F_Transportopasl243NuotekuDumblo</vt:lpstr>
      <vt:lpstr>'Forma 4'!VAS073_F_Transportopasl24IsViso</vt:lpstr>
      <vt:lpstr>VAS073_F_Transportopasl24IsViso</vt:lpstr>
      <vt:lpstr>'Forma 4'!VAS073_F_Transportopasl25PavirsiniuNuoteku</vt:lpstr>
      <vt:lpstr>VAS073_F_Transportopasl25PavirsiniuNuoteku</vt:lpstr>
      <vt:lpstr>'Forma 4'!VAS073_F_Transportopasl26KitosReguliuojamosios</vt:lpstr>
      <vt:lpstr>VAS073_F_Transportopasl26KitosReguliuojamosios</vt:lpstr>
      <vt:lpstr>'Forma 4'!VAS073_F_Transportopasl27KitosVeiklos</vt:lpstr>
      <vt:lpstr>VAS073_F_Transportopasl27KitosVeiklos</vt:lpstr>
      <vt:lpstr>'Forma 4'!VAS073_F_Transportopasl2Apskaitosveikla1</vt:lpstr>
      <vt:lpstr>VAS073_F_Transportopasl2Apskaitosveikla1</vt:lpstr>
      <vt:lpstr>'Forma 4'!VAS073_F_Transportopasl2Kitareguliuoja1</vt:lpstr>
      <vt:lpstr>VAS073_F_Transportopasl2Kitareguliuoja1</vt:lpstr>
      <vt:lpstr>'Forma 4'!VAS073_F_Transportopasl31IS</vt:lpstr>
      <vt:lpstr>VAS073_F_Transportopasl31IS</vt:lpstr>
      <vt:lpstr>'Forma 4'!VAS073_F_Transportopasl331GeriamojoVandens</vt:lpstr>
      <vt:lpstr>VAS073_F_Transportopasl331GeriamojoVandens</vt:lpstr>
      <vt:lpstr>'Forma 4'!VAS073_F_Transportopasl332GeriamojoVandens</vt:lpstr>
      <vt:lpstr>VAS073_F_Transportopasl332GeriamojoVandens</vt:lpstr>
      <vt:lpstr>'Forma 4'!VAS073_F_Transportopasl333GeriamojoVandens</vt:lpstr>
      <vt:lpstr>VAS073_F_Transportopasl333GeriamojoVandens</vt:lpstr>
      <vt:lpstr>'Forma 4'!VAS073_F_Transportopasl33IsViso</vt:lpstr>
      <vt:lpstr>VAS073_F_Transportopasl33IsViso</vt:lpstr>
      <vt:lpstr>'Forma 4'!VAS073_F_Transportopasl341NuotekuSurinkimas</vt:lpstr>
      <vt:lpstr>VAS073_F_Transportopasl341NuotekuSurinkimas</vt:lpstr>
      <vt:lpstr>'Forma 4'!VAS073_F_Transportopasl342NuotekuValymas</vt:lpstr>
      <vt:lpstr>VAS073_F_Transportopasl342NuotekuValymas</vt:lpstr>
      <vt:lpstr>'Forma 4'!VAS073_F_Transportopasl343NuotekuDumblo</vt:lpstr>
      <vt:lpstr>VAS073_F_Transportopasl343NuotekuDumblo</vt:lpstr>
      <vt:lpstr>'Forma 4'!VAS073_F_Transportopasl34IsViso</vt:lpstr>
      <vt:lpstr>VAS073_F_Transportopasl34IsViso</vt:lpstr>
      <vt:lpstr>'Forma 4'!VAS073_F_Transportopasl35PavirsiniuNuoteku</vt:lpstr>
      <vt:lpstr>VAS073_F_Transportopasl35PavirsiniuNuoteku</vt:lpstr>
      <vt:lpstr>'Forma 4'!VAS073_F_Transportopasl36KitosReguliuojamosios</vt:lpstr>
      <vt:lpstr>VAS073_F_Transportopasl36KitosReguliuojamosios</vt:lpstr>
      <vt:lpstr>'Forma 4'!VAS073_F_Transportopasl37KitosVeiklos</vt:lpstr>
      <vt:lpstr>VAS073_F_Transportopasl37KitosVeiklos</vt:lpstr>
      <vt:lpstr>'Forma 4'!VAS073_F_Transportopasl3Apskaitosveikla1</vt:lpstr>
      <vt:lpstr>VAS073_F_Transportopasl3Apskaitosveikla1</vt:lpstr>
      <vt:lpstr>'Forma 4'!VAS073_F_Transportopasl3Kitareguliuoja1</vt:lpstr>
      <vt:lpstr>VAS073_F_Transportopasl3Kitareguliuoja1</vt:lpstr>
      <vt:lpstr>'Forma 4'!VAS073_F_Transportopasl41IS</vt:lpstr>
      <vt:lpstr>VAS073_F_Transportopasl41IS</vt:lpstr>
      <vt:lpstr>'Forma 4'!VAS073_F_Transportopasl431GeriamojoVandens</vt:lpstr>
      <vt:lpstr>VAS073_F_Transportopasl431GeriamojoVandens</vt:lpstr>
      <vt:lpstr>'Forma 4'!VAS073_F_Transportopasl432GeriamojoVandens</vt:lpstr>
      <vt:lpstr>VAS073_F_Transportopasl432GeriamojoVandens</vt:lpstr>
      <vt:lpstr>'Forma 4'!VAS073_F_Transportopasl433GeriamojoVandens</vt:lpstr>
      <vt:lpstr>VAS073_F_Transportopasl433GeriamojoVandens</vt:lpstr>
      <vt:lpstr>'Forma 4'!VAS073_F_Transportopasl43IsViso</vt:lpstr>
      <vt:lpstr>VAS073_F_Transportopasl43IsViso</vt:lpstr>
      <vt:lpstr>'Forma 4'!VAS073_F_Transportopasl441NuotekuSurinkimas</vt:lpstr>
      <vt:lpstr>VAS073_F_Transportopasl441NuotekuSurinkimas</vt:lpstr>
      <vt:lpstr>'Forma 4'!VAS073_F_Transportopasl442NuotekuValymas</vt:lpstr>
      <vt:lpstr>VAS073_F_Transportopasl442NuotekuValymas</vt:lpstr>
      <vt:lpstr>'Forma 4'!VAS073_F_Transportopasl443NuotekuDumblo</vt:lpstr>
      <vt:lpstr>VAS073_F_Transportopasl443NuotekuDumblo</vt:lpstr>
      <vt:lpstr>'Forma 4'!VAS073_F_Transportopasl44IsViso</vt:lpstr>
      <vt:lpstr>VAS073_F_Transportopasl44IsViso</vt:lpstr>
      <vt:lpstr>'Forma 4'!VAS073_F_Transportopasl45PavirsiniuNuoteku</vt:lpstr>
      <vt:lpstr>VAS073_F_Transportopasl45PavirsiniuNuoteku</vt:lpstr>
      <vt:lpstr>'Forma 4'!VAS073_F_Transportopasl46KitosReguliuojamosios</vt:lpstr>
      <vt:lpstr>VAS073_F_Transportopasl46KitosReguliuojamosios</vt:lpstr>
      <vt:lpstr>'Forma 4'!VAS073_F_Transportopasl47KitosVeiklos</vt:lpstr>
      <vt:lpstr>VAS073_F_Transportopasl47KitosVeiklos</vt:lpstr>
      <vt:lpstr>'Forma 4'!VAS073_F_Transportopasl4Apskaitosveikla1</vt:lpstr>
      <vt:lpstr>VAS073_F_Transportopasl4Apskaitosveikla1</vt:lpstr>
      <vt:lpstr>'Forma 4'!VAS073_F_Transportopasl4Kitareguliuoja1</vt:lpstr>
      <vt:lpstr>VAS073_F_Transportopasl4Kitareguliuoja1</vt:lpstr>
      <vt:lpstr>'Forma 4'!VAS073_F_Trumpalaikiotu11IS</vt:lpstr>
      <vt:lpstr>VAS073_F_Trumpalaikiotu11IS</vt:lpstr>
      <vt:lpstr>'Forma 4'!VAS073_F_Trumpalaikiotu131GeriamojoVandens</vt:lpstr>
      <vt:lpstr>VAS073_F_Trumpalaikiotu131GeriamojoVandens</vt:lpstr>
      <vt:lpstr>'Forma 4'!VAS073_F_Trumpalaikiotu132GeriamojoVandens</vt:lpstr>
      <vt:lpstr>VAS073_F_Trumpalaikiotu132GeriamojoVandens</vt:lpstr>
      <vt:lpstr>'Forma 4'!VAS073_F_Trumpalaikiotu133GeriamojoVandens</vt:lpstr>
      <vt:lpstr>VAS073_F_Trumpalaikiotu133GeriamojoVandens</vt:lpstr>
      <vt:lpstr>'Forma 4'!VAS073_F_Trumpalaikiotu13IsViso</vt:lpstr>
      <vt:lpstr>VAS073_F_Trumpalaikiotu13IsViso</vt:lpstr>
      <vt:lpstr>'Forma 4'!VAS073_F_Trumpalaikiotu141NuotekuSurinkimas</vt:lpstr>
      <vt:lpstr>VAS073_F_Trumpalaikiotu141NuotekuSurinkimas</vt:lpstr>
      <vt:lpstr>'Forma 4'!VAS073_F_Trumpalaikiotu142NuotekuValymas</vt:lpstr>
      <vt:lpstr>VAS073_F_Trumpalaikiotu142NuotekuValymas</vt:lpstr>
      <vt:lpstr>'Forma 4'!VAS073_F_Trumpalaikiotu143NuotekuDumblo</vt:lpstr>
      <vt:lpstr>VAS073_F_Trumpalaikiotu143NuotekuDumblo</vt:lpstr>
      <vt:lpstr>'Forma 4'!VAS073_F_Trumpalaikiotu14IsViso</vt:lpstr>
      <vt:lpstr>VAS073_F_Trumpalaikiotu14IsViso</vt:lpstr>
      <vt:lpstr>'Forma 4'!VAS073_F_Trumpalaikiotu15PavirsiniuNuoteku</vt:lpstr>
      <vt:lpstr>VAS073_F_Trumpalaikiotu15PavirsiniuNuoteku</vt:lpstr>
      <vt:lpstr>'Forma 4'!VAS073_F_Trumpalaikiotu16KitosReguliuojamosios</vt:lpstr>
      <vt:lpstr>VAS073_F_Trumpalaikiotu16KitosReguliuojamosios</vt:lpstr>
      <vt:lpstr>'Forma 4'!VAS073_F_Trumpalaikiotu17KitosVeiklos</vt:lpstr>
      <vt:lpstr>VAS073_F_Trumpalaikiotu17KitosVeiklos</vt:lpstr>
      <vt:lpstr>'Forma 4'!VAS073_F_Trumpalaikiotu1Apskaitosveikla1</vt:lpstr>
      <vt:lpstr>VAS073_F_Trumpalaikiotu1Apskaitosveikla1</vt:lpstr>
      <vt:lpstr>'Forma 4'!VAS073_F_Trumpalaikiotu1Kitareguliuoja1</vt:lpstr>
      <vt:lpstr>VAS073_F_Trumpalaikiotu1Kitareguliuoja1</vt:lpstr>
      <vt:lpstr>'Forma 4'!VAS073_F_Turtonuomossan11IS</vt:lpstr>
      <vt:lpstr>VAS073_F_Turtonuomossan11IS</vt:lpstr>
      <vt:lpstr>'Forma 4'!VAS073_F_Turtonuomossan131GeriamojoVandens</vt:lpstr>
      <vt:lpstr>VAS073_F_Turtonuomossan131GeriamojoVandens</vt:lpstr>
      <vt:lpstr>'Forma 4'!VAS073_F_Turtonuomossan132GeriamojoVandens</vt:lpstr>
      <vt:lpstr>VAS073_F_Turtonuomossan132GeriamojoVandens</vt:lpstr>
      <vt:lpstr>'Forma 4'!VAS073_F_Turtonuomossan133GeriamojoVandens</vt:lpstr>
      <vt:lpstr>VAS073_F_Turtonuomossan133GeriamojoVandens</vt:lpstr>
      <vt:lpstr>'Forma 4'!VAS073_F_Turtonuomossan13IsViso</vt:lpstr>
      <vt:lpstr>VAS073_F_Turtonuomossan13IsViso</vt:lpstr>
      <vt:lpstr>'Forma 4'!VAS073_F_Turtonuomossan141NuotekuSurinkimas</vt:lpstr>
      <vt:lpstr>VAS073_F_Turtonuomossan141NuotekuSurinkimas</vt:lpstr>
      <vt:lpstr>'Forma 4'!VAS073_F_Turtonuomossan142NuotekuValymas</vt:lpstr>
      <vt:lpstr>VAS073_F_Turtonuomossan142NuotekuValymas</vt:lpstr>
      <vt:lpstr>'Forma 4'!VAS073_F_Turtonuomossan143NuotekuDumblo</vt:lpstr>
      <vt:lpstr>VAS073_F_Turtonuomossan143NuotekuDumblo</vt:lpstr>
      <vt:lpstr>'Forma 4'!VAS073_F_Turtonuomossan14IsViso</vt:lpstr>
      <vt:lpstr>VAS073_F_Turtonuomossan14IsViso</vt:lpstr>
      <vt:lpstr>'Forma 4'!VAS073_F_Turtonuomossan15PavirsiniuNuoteku</vt:lpstr>
      <vt:lpstr>VAS073_F_Turtonuomossan15PavirsiniuNuoteku</vt:lpstr>
      <vt:lpstr>'Forma 4'!VAS073_F_Turtonuomossan16KitosReguliuojamosios</vt:lpstr>
      <vt:lpstr>VAS073_F_Turtonuomossan16KitosReguliuojamosios</vt:lpstr>
      <vt:lpstr>'Forma 4'!VAS073_F_Turtonuomossan17KitosVeiklos</vt:lpstr>
      <vt:lpstr>VAS073_F_Turtonuomossan17KitosVeiklos</vt:lpstr>
      <vt:lpstr>'Forma 4'!VAS073_F_Turtonuomossan1Apskaitosveikla1</vt:lpstr>
      <vt:lpstr>VAS073_F_Turtonuomossan1Apskaitosveikla1</vt:lpstr>
      <vt:lpstr>'Forma 4'!VAS073_F_Turtonuomossan1Kitareguliuoja1</vt:lpstr>
      <vt:lpstr>VAS073_F_Turtonuomossan1Kitareguliuoja1</vt:lpstr>
      <vt:lpstr>'Forma 4'!VAS073_F_Turtonuomossan21IS</vt:lpstr>
      <vt:lpstr>VAS073_F_Turtonuomossan21IS</vt:lpstr>
      <vt:lpstr>'Forma 4'!VAS073_F_Turtonuomossan231GeriamojoVandens</vt:lpstr>
      <vt:lpstr>VAS073_F_Turtonuomossan231GeriamojoVandens</vt:lpstr>
      <vt:lpstr>'Forma 4'!VAS073_F_Turtonuomossan232GeriamojoVandens</vt:lpstr>
      <vt:lpstr>VAS073_F_Turtonuomossan232GeriamojoVandens</vt:lpstr>
      <vt:lpstr>'Forma 4'!VAS073_F_Turtonuomossan233GeriamojoVandens</vt:lpstr>
      <vt:lpstr>VAS073_F_Turtonuomossan233GeriamojoVandens</vt:lpstr>
      <vt:lpstr>'Forma 4'!VAS073_F_Turtonuomossan23IsViso</vt:lpstr>
      <vt:lpstr>VAS073_F_Turtonuomossan23IsViso</vt:lpstr>
      <vt:lpstr>'Forma 4'!VAS073_F_Turtonuomossan241NuotekuSurinkimas</vt:lpstr>
      <vt:lpstr>VAS073_F_Turtonuomossan241NuotekuSurinkimas</vt:lpstr>
      <vt:lpstr>'Forma 4'!VAS073_F_Turtonuomossan242NuotekuValymas</vt:lpstr>
      <vt:lpstr>VAS073_F_Turtonuomossan242NuotekuValymas</vt:lpstr>
      <vt:lpstr>'Forma 4'!VAS073_F_Turtonuomossan243NuotekuDumblo</vt:lpstr>
      <vt:lpstr>VAS073_F_Turtonuomossan243NuotekuDumblo</vt:lpstr>
      <vt:lpstr>'Forma 4'!VAS073_F_Turtonuomossan24IsViso</vt:lpstr>
      <vt:lpstr>VAS073_F_Turtonuomossan24IsViso</vt:lpstr>
      <vt:lpstr>'Forma 4'!VAS073_F_Turtonuomossan25PavirsiniuNuoteku</vt:lpstr>
      <vt:lpstr>VAS073_F_Turtonuomossan25PavirsiniuNuoteku</vt:lpstr>
      <vt:lpstr>'Forma 4'!VAS073_F_Turtonuomossan26KitosReguliuojamosios</vt:lpstr>
      <vt:lpstr>VAS073_F_Turtonuomossan26KitosReguliuojamosios</vt:lpstr>
      <vt:lpstr>'Forma 4'!VAS073_F_Turtonuomossan27KitosVeiklos</vt:lpstr>
      <vt:lpstr>VAS073_F_Turtonuomossan27KitosVeiklos</vt:lpstr>
      <vt:lpstr>'Forma 4'!VAS073_F_Turtonuomossan2Apskaitosveikla1</vt:lpstr>
      <vt:lpstr>VAS073_F_Turtonuomossan2Apskaitosveikla1</vt:lpstr>
      <vt:lpstr>'Forma 4'!VAS073_F_Turtonuomossan2Kitareguliuoja1</vt:lpstr>
      <vt:lpstr>VAS073_F_Turtonuomossan2Kitareguliuoja1</vt:lpstr>
      <vt:lpstr>'Forma 4'!VAS073_F_Turtonuomossan31IS</vt:lpstr>
      <vt:lpstr>VAS073_F_Turtonuomossan31IS</vt:lpstr>
      <vt:lpstr>'Forma 4'!VAS073_F_Turtonuomossan331GeriamojoVandens</vt:lpstr>
      <vt:lpstr>VAS073_F_Turtonuomossan331GeriamojoVandens</vt:lpstr>
      <vt:lpstr>'Forma 4'!VAS073_F_Turtonuomossan332GeriamojoVandens</vt:lpstr>
      <vt:lpstr>VAS073_F_Turtonuomossan332GeriamojoVandens</vt:lpstr>
      <vt:lpstr>'Forma 4'!VAS073_F_Turtonuomossan333GeriamojoVandens</vt:lpstr>
      <vt:lpstr>VAS073_F_Turtonuomossan333GeriamojoVandens</vt:lpstr>
      <vt:lpstr>'Forma 4'!VAS073_F_Turtonuomossan33IsViso</vt:lpstr>
      <vt:lpstr>VAS073_F_Turtonuomossan33IsViso</vt:lpstr>
      <vt:lpstr>'Forma 4'!VAS073_F_Turtonuomossan341NuotekuSurinkimas</vt:lpstr>
      <vt:lpstr>VAS073_F_Turtonuomossan341NuotekuSurinkimas</vt:lpstr>
      <vt:lpstr>'Forma 4'!VAS073_F_Turtonuomossan342NuotekuValymas</vt:lpstr>
      <vt:lpstr>VAS073_F_Turtonuomossan342NuotekuValymas</vt:lpstr>
      <vt:lpstr>'Forma 4'!VAS073_F_Turtonuomossan343NuotekuDumblo</vt:lpstr>
      <vt:lpstr>VAS073_F_Turtonuomossan343NuotekuDumblo</vt:lpstr>
      <vt:lpstr>'Forma 4'!VAS073_F_Turtonuomossan34IsViso</vt:lpstr>
      <vt:lpstr>VAS073_F_Turtonuomossan34IsViso</vt:lpstr>
      <vt:lpstr>'Forma 4'!VAS073_F_Turtonuomossan35PavirsiniuNuoteku</vt:lpstr>
      <vt:lpstr>VAS073_F_Turtonuomossan35PavirsiniuNuoteku</vt:lpstr>
      <vt:lpstr>'Forma 4'!VAS073_F_Turtonuomossan36KitosReguliuojamosios</vt:lpstr>
      <vt:lpstr>VAS073_F_Turtonuomossan36KitosReguliuojamosios</vt:lpstr>
      <vt:lpstr>'Forma 4'!VAS073_F_Turtonuomossan37KitosVeiklos</vt:lpstr>
      <vt:lpstr>VAS073_F_Turtonuomossan37KitosVeiklos</vt:lpstr>
      <vt:lpstr>'Forma 4'!VAS073_F_Turtonuomossan3Apskaitosveikla1</vt:lpstr>
      <vt:lpstr>VAS073_F_Turtonuomossan3Apskaitosveikla1</vt:lpstr>
      <vt:lpstr>'Forma 4'!VAS073_F_Turtonuomossan3Kitareguliuoja1</vt:lpstr>
      <vt:lpstr>VAS073_F_Turtonuomossan3Kitareguliuoja1</vt:lpstr>
      <vt:lpstr>'Forma 4'!VAS073_F_Vartotojuinfor11IS</vt:lpstr>
      <vt:lpstr>VAS073_F_Vartotojuinfor11IS</vt:lpstr>
      <vt:lpstr>'Forma 4'!VAS073_F_Vartotojuinfor131GeriamojoVandens</vt:lpstr>
      <vt:lpstr>VAS073_F_Vartotojuinfor131GeriamojoVandens</vt:lpstr>
      <vt:lpstr>'Forma 4'!VAS073_F_Vartotojuinfor132GeriamojoVandens</vt:lpstr>
      <vt:lpstr>VAS073_F_Vartotojuinfor132GeriamojoVandens</vt:lpstr>
      <vt:lpstr>'Forma 4'!VAS073_F_Vartotojuinfor133GeriamojoVandens</vt:lpstr>
      <vt:lpstr>VAS073_F_Vartotojuinfor133GeriamojoVandens</vt:lpstr>
      <vt:lpstr>'Forma 4'!VAS073_F_Vartotojuinfor13IsViso</vt:lpstr>
      <vt:lpstr>VAS073_F_Vartotojuinfor13IsViso</vt:lpstr>
      <vt:lpstr>'Forma 4'!VAS073_F_Vartotojuinfor141NuotekuSurinkimas</vt:lpstr>
      <vt:lpstr>VAS073_F_Vartotojuinfor141NuotekuSurinkimas</vt:lpstr>
      <vt:lpstr>'Forma 4'!VAS073_F_Vartotojuinfor142NuotekuValymas</vt:lpstr>
      <vt:lpstr>VAS073_F_Vartotojuinfor142NuotekuValymas</vt:lpstr>
      <vt:lpstr>'Forma 4'!VAS073_F_Vartotojuinfor143NuotekuDumblo</vt:lpstr>
      <vt:lpstr>VAS073_F_Vartotojuinfor143NuotekuDumblo</vt:lpstr>
      <vt:lpstr>'Forma 4'!VAS073_F_Vartotojuinfor14IsViso</vt:lpstr>
      <vt:lpstr>VAS073_F_Vartotojuinfor14IsViso</vt:lpstr>
      <vt:lpstr>'Forma 4'!VAS073_F_Vartotojuinfor15PavirsiniuNuoteku</vt:lpstr>
      <vt:lpstr>VAS073_F_Vartotojuinfor15PavirsiniuNuoteku</vt:lpstr>
      <vt:lpstr>'Forma 4'!VAS073_F_Vartotojuinfor16KitosReguliuojamosios</vt:lpstr>
      <vt:lpstr>VAS073_F_Vartotojuinfor16KitosReguliuojamosios</vt:lpstr>
      <vt:lpstr>'Forma 4'!VAS073_F_Vartotojuinfor17KitosVeiklos</vt:lpstr>
      <vt:lpstr>VAS073_F_Vartotojuinfor17KitosVeiklos</vt:lpstr>
      <vt:lpstr>'Forma 4'!VAS073_F_Vartotojuinfor1Apskaitosveikla1</vt:lpstr>
      <vt:lpstr>VAS073_F_Vartotojuinfor1Apskaitosveikla1</vt:lpstr>
      <vt:lpstr>'Forma 4'!VAS073_F_Vartotojuinfor1Kitareguliuoja1</vt:lpstr>
      <vt:lpstr>VAS073_F_Vartotojuinfor1Kitareguliuoja1</vt:lpstr>
      <vt:lpstr>'Forma 4'!VAS073_F_Vartotojuinfor21IS</vt:lpstr>
      <vt:lpstr>VAS073_F_Vartotojuinfor21IS</vt:lpstr>
      <vt:lpstr>'Forma 4'!VAS073_F_Vartotojuinfor231GeriamojoVandens</vt:lpstr>
      <vt:lpstr>VAS073_F_Vartotojuinfor231GeriamojoVandens</vt:lpstr>
      <vt:lpstr>'Forma 4'!VAS073_F_Vartotojuinfor232GeriamojoVandens</vt:lpstr>
      <vt:lpstr>VAS073_F_Vartotojuinfor232GeriamojoVandens</vt:lpstr>
      <vt:lpstr>'Forma 4'!VAS073_F_Vartotojuinfor233GeriamojoVandens</vt:lpstr>
      <vt:lpstr>VAS073_F_Vartotojuinfor233GeriamojoVandens</vt:lpstr>
      <vt:lpstr>'Forma 4'!VAS073_F_Vartotojuinfor23IsViso</vt:lpstr>
      <vt:lpstr>VAS073_F_Vartotojuinfor23IsViso</vt:lpstr>
      <vt:lpstr>'Forma 4'!VAS073_F_Vartotojuinfor241NuotekuSurinkimas</vt:lpstr>
      <vt:lpstr>VAS073_F_Vartotojuinfor241NuotekuSurinkimas</vt:lpstr>
      <vt:lpstr>'Forma 4'!VAS073_F_Vartotojuinfor242NuotekuValymas</vt:lpstr>
      <vt:lpstr>VAS073_F_Vartotojuinfor242NuotekuValymas</vt:lpstr>
      <vt:lpstr>'Forma 4'!VAS073_F_Vartotojuinfor243NuotekuDumblo</vt:lpstr>
      <vt:lpstr>VAS073_F_Vartotojuinfor243NuotekuDumblo</vt:lpstr>
      <vt:lpstr>'Forma 4'!VAS073_F_Vartotojuinfor24IsViso</vt:lpstr>
      <vt:lpstr>VAS073_F_Vartotojuinfor24IsViso</vt:lpstr>
      <vt:lpstr>'Forma 4'!VAS073_F_Vartotojuinfor25PavirsiniuNuoteku</vt:lpstr>
      <vt:lpstr>VAS073_F_Vartotojuinfor25PavirsiniuNuoteku</vt:lpstr>
      <vt:lpstr>'Forma 4'!VAS073_F_Vartotojuinfor26KitosReguliuojamosios</vt:lpstr>
      <vt:lpstr>VAS073_F_Vartotojuinfor26KitosReguliuojamosios</vt:lpstr>
      <vt:lpstr>'Forma 4'!VAS073_F_Vartotojuinfor27KitosVeiklos</vt:lpstr>
      <vt:lpstr>VAS073_F_Vartotojuinfor27KitosVeiklos</vt:lpstr>
      <vt:lpstr>'Forma 4'!VAS073_F_Vartotojuinfor2Apskaitosveikla1</vt:lpstr>
      <vt:lpstr>VAS073_F_Vartotojuinfor2Apskaitosveikla1</vt:lpstr>
      <vt:lpstr>'Forma 4'!VAS073_F_Vartotojuinfor2Kitareguliuoja1</vt:lpstr>
      <vt:lpstr>VAS073_F_Vartotojuinfor2Kitareguliuoja1</vt:lpstr>
      <vt:lpstr>'Forma 4'!VAS073_F_Vartotojuinfor31IS</vt:lpstr>
      <vt:lpstr>VAS073_F_Vartotojuinfor31IS</vt:lpstr>
      <vt:lpstr>'Forma 4'!VAS073_F_Vartotojuinfor331GeriamojoVandens</vt:lpstr>
      <vt:lpstr>VAS073_F_Vartotojuinfor331GeriamojoVandens</vt:lpstr>
      <vt:lpstr>'Forma 4'!VAS073_F_Vartotojuinfor332GeriamojoVandens</vt:lpstr>
      <vt:lpstr>VAS073_F_Vartotojuinfor332GeriamojoVandens</vt:lpstr>
      <vt:lpstr>'Forma 4'!VAS073_F_Vartotojuinfor333GeriamojoVandens</vt:lpstr>
      <vt:lpstr>VAS073_F_Vartotojuinfor333GeriamojoVandens</vt:lpstr>
      <vt:lpstr>'Forma 4'!VAS073_F_Vartotojuinfor33IsViso</vt:lpstr>
      <vt:lpstr>VAS073_F_Vartotojuinfor33IsViso</vt:lpstr>
      <vt:lpstr>'Forma 4'!VAS073_F_Vartotojuinfor341NuotekuSurinkimas</vt:lpstr>
      <vt:lpstr>VAS073_F_Vartotojuinfor341NuotekuSurinkimas</vt:lpstr>
      <vt:lpstr>'Forma 4'!VAS073_F_Vartotojuinfor342NuotekuValymas</vt:lpstr>
      <vt:lpstr>VAS073_F_Vartotojuinfor342NuotekuValymas</vt:lpstr>
      <vt:lpstr>'Forma 4'!VAS073_F_Vartotojuinfor343NuotekuDumblo</vt:lpstr>
      <vt:lpstr>VAS073_F_Vartotojuinfor343NuotekuDumblo</vt:lpstr>
      <vt:lpstr>'Forma 4'!VAS073_F_Vartotojuinfor34IsViso</vt:lpstr>
      <vt:lpstr>VAS073_F_Vartotojuinfor34IsViso</vt:lpstr>
      <vt:lpstr>'Forma 4'!VAS073_F_Vartotojuinfor35PavirsiniuNuoteku</vt:lpstr>
      <vt:lpstr>VAS073_F_Vartotojuinfor35PavirsiniuNuoteku</vt:lpstr>
      <vt:lpstr>'Forma 4'!VAS073_F_Vartotojuinfor36KitosReguliuojamosios</vt:lpstr>
      <vt:lpstr>VAS073_F_Vartotojuinfor36KitosReguliuojamosios</vt:lpstr>
      <vt:lpstr>'Forma 4'!VAS073_F_Vartotojuinfor37KitosVeiklos</vt:lpstr>
      <vt:lpstr>VAS073_F_Vartotojuinfor37KitosVeiklos</vt:lpstr>
      <vt:lpstr>'Forma 4'!VAS073_F_Vartotojuinfor3Apskaitosveikla1</vt:lpstr>
      <vt:lpstr>VAS073_F_Vartotojuinfor3Apskaitosveikla1</vt:lpstr>
      <vt:lpstr>'Forma 4'!VAS073_F_Vartotojuinfor3Kitareguliuoja1</vt:lpstr>
      <vt:lpstr>VAS073_F_Vartotojuinfor3Kitareguliuoja1</vt:lpstr>
      <vt:lpstr>'Forma 4'!VAS073_F_Vartotojuinfor41IS</vt:lpstr>
      <vt:lpstr>VAS073_F_Vartotojuinfor41IS</vt:lpstr>
      <vt:lpstr>'Forma 4'!VAS073_F_Vartotojuinfor431GeriamojoVandens</vt:lpstr>
      <vt:lpstr>VAS073_F_Vartotojuinfor431GeriamojoVandens</vt:lpstr>
      <vt:lpstr>'Forma 4'!VAS073_F_Vartotojuinfor432GeriamojoVandens</vt:lpstr>
      <vt:lpstr>VAS073_F_Vartotojuinfor432GeriamojoVandens</vt:lpstr>
      <vt:lpstr>'Forma 4'!VAS073_F_Vartotojuinfor433GeriamojoVandens</vt:lpstr>
      <vt:lpstr>VAS073_F_Vartotojuinfor433GeriamojoVandens</vt:lpstr>
      <vt:lpstr>'Forma 4'!VAS073_F_Vartotojuinfor43IsViso</vt:lpstr>
      <vt:lpstr>VAS073_F_Vartotojuinfor43IsViso</vt:lpstr>
      <vt:lpstr>'Forma 4'!VAS073_F_Vartotojuinfor441NuotekuSurinkimas</vt:lpstr>
      <vt:lpstr>VAS073_F_Vartotojuinfor441NuotekuSurinkimas</vt:lpstr>
      <vt:lpstr>'Forma 4'!VAS073_F_Vartotojuinfor442NuotekuValymas</vt:lpstr>
      <vt:lpstr>VAS073_F_Vartotojuinfor442NuotekuValymas</vt:lpstr>
      <vt:lpstr>'Forma 4'!VAS073_F_Vartotojuinfor443NuotekuDumblo</vt:lpstr>
      <vt:lpstr>VAS073_F_Vartotojuinfor443NuotekuDumblo</vt:lpstr>
      <vt:lpstr>'Forma 4'!VAS073_F_Vartotojuinfor44IsViso</vt:lpstr>
      <vt:lpstr>VAS073_F_Vartotojuinfor44IsViso</vt:lpstr>
      <vt:lpstr>'Forma 4'!VAS073_F_Vartotojuinfor45PavirsiniuNuoteku</vt:lpstr>
      <vt:lpstr>VAS073_F_Vartotojuinfor45PavirsiniuNuoteku</vt:lpstr>
      <vt:lpstr>'Forma 4'!VAS073_F_Vartotojuinfor46KitosReguliuojamosios</vt:lpstr>
      <vt:lpstr>VAS073_F_Vartotojuinfor46KitosReguliuojamosios</vt:lpstr>
      <vt:lpstr>'Forma 4'!VAS073_F_Vartotojuinfor47KitosVeiklos</vt:lpstr>
      <vt:lpstr>VAS073_F_Vartotojuinfor47KitosVeiklos</vt:lpstr>
      <vt:lpstr>'Forma 4'!VAS073_F_Vartotojuinfor4Apskaitosveikla1</vt:lpstr>
      <vt:lpstr>VAS073_F_Vartotojuinfor4Apskaitosveikla1</vt:lpstr>
      <vt:lpstr>'Forma 4'!VAS073_F_Vartotojuinfor4Kitareguliuoja1</vt:lpstr>
      <vt:lpstr>VAS073_F_Vartotojuinfor4Kitareguliuoja1</vt:lpstr>
      <vt:lpstr>'Forma 4'!VAS073_F_Verslovienetop11IS</vt:lpstr>
      <vt:lpstr>VAS073_F_Verslovienetop11IS</vt:lpstr>
      <vt:lpstr>'Forma 4'!VAS073_F_Verslovienetop131GeriamojoVandens</vt:lpstr>
      <vt:lpstr>VAS073_F_Verslovienetop131GeriamojoVandens</vt:lpstr>
      <vt:lpstr>'Forma 4'!VAS073_F_Verslovienetop132GeriamojoVandens</vt:lpstr>
      <vt:lpstr>VAS073_F_Verslovienetop132GeriamojoVandens</vt:lpstr>
      <vt:lpstr>'Forma 4'!VAS073_F_Verslovienetop133GeriamojoVandens</vt:lpstr>
      <vt:lpstr>VAS073_F_Verslovienetop133GeriamojoVandens</vt:lpstr>
      <vt:lpstr>'Forma 4'!VAS073_F_Verslovienetop13IsViso</vt:lpstr>
      <vt:lpstr>VAS073_F_Verslovienetop13IsViso</vt:lpstr>
      <vt:lpstr>'Forma 4'!VAS073_F_Verslovienetop141NuotekuSurinkimas</vt:lpstr>
      <vt:lpstr>VAS073_F_Verslovienetop141NuotekuSurinkimas</vt:lpstr>
      <vt:lpstr>'Forma 4'!VAS073_F_Verslovienetop142NuotekuValymas</vt:lpstr>
      <vt:lpstr>VAS073_F_Verslovienetop142NuotekuValymas</vt:lpstr>
      <vt:lpstr>'Forma 4'!VAS073_F_Verslovienetop143NuotekuDumblo</vt:lpstr>
      <vt:lpstr>VAS073_F_Verslovienetop143NuotekuDumblo</vt:lpstr>
      <vt:lpstr>'Forma 4'!VAS073_F_Verslovienetop14IsViso</vt:lpstr>
      <vt:lpstr>VAS073_F_Verslovienetop14IsViso</vt:lpstr>
      <vt:lpstr>'Forma 4'!VAS073_F_Verslovienetop15PavirsiniuNuoteku</vt:lpstr>
      <vt:lpstr>VAS073_F_Verslovienetop15PavirsiniuNuoteku</vt:lpstr>
      <vt:lpstr>'Forma 4'!VAS073_F_Verslovienetop16KitosReguliuojamosios</vt:lpstr>
      <vt:lpstr>VAS073_F_Verslovienetop16KitosReguliuojamosios</vt:lpstr>
      <vt:lpstr>'Forma 4'!VAS073_F_Verslovienetop17KitosVeiklos</vt:lpstr>
      <vt:lpstr>VAS073_F_Verslovienetop17KitosVeiklos</vt:lpstr>
      <vt:lpstr>'Forma 4'!VAS073_F_Verslovienetop1Apskaitosveikla1</vt:lpstr>
      <vt:lpstr>VAS073_F_Verslovienetop1Apskaitosveikla1</vt:lpstr>
      <vt:lpstr>'Forma 4'!VAS073_F_Verslovienetop1Kitareguliuoja1</vt:lpstr>
      <vt:lpstr>VAS073_F_Verslovienetop1Kitareguliuoja1</vt:lpstr>
      <vt:lpstr>'Forma 4'!VAS073_F_Verslovienetui11IS</vt:lpstr>
      <vt:lpstr>VAS073_F_Verslovienetui11IS</vt:lpstr>
      <vt:lpstr>'Forma 4'!VAS073_F_Verslovienetui131GeriamojoVandens</vt:lpstr>
      <vt:lpstr>VAS073_F_Verslovienetui131GeriamojoVandens</vt:lpstr>
      <vt:lpstr>'Forma 4'!VAS073_F_Verslovienetui132GeriamojoVandens</vt:lpstr>
      <vt:lpstr>VAS073_F_Verslovienetui132GeriamojoVandens</vt:lpstr>
      <vt:lpstr>'Forma 4'!VAS073_F_Verslovienetui133GeriamojoVandens</vt:lpstr>
      <vt:lpstr>VAS073_F_Verslovienetui133GeriamojoVandens</vt:lpstr>
      <vt:lpstr>'Forma 4'!VAS073_F_Verslovienetui13IsViso</vt:lpstr>
      <vt:lpstr>VAS073_F_Verslovienetui13IsViso</vt:lpstr>
      <vt:lpstr>'Forma 4'!VAS073_F_Verslovienetui141NuotekuSurinkimas</vt:lpstr>
      <vt:lpstr>VAS073_F_Verslovienetui141NuotekuSurinkimas</vt:lpstr>
      <vt:lpstr>'Forma 4'!VAS073_F_Verslovienetui142NuotekuValymas</vt:lpstr>
      <vt:lpstr>VAS073_F_Verslovienetui142NuotekuValymas</vt:lpstr>
      <vt:lpstr>'Forma 4'!VAS073_F_Verslovienetui143NuotekuDumblo</vt:lpstr>
      <vt:lpstr>VAS073_F_Verslovienetui143NuotekuDumblo</vt:lpstr>
      <vt:lpstr>'Forma 4'!VAS073_F_Verslovienetui14IsViso</vt:lpstr>
      <vt:lpstr>VAS073_F_Verslovienetui14IsViso</vt:lpstr>
      <vt:lpstr>'Forma 4'!VAS073_F_Verslovienetui15PavirsiniuNuoteku</vt:lpstr>
      <vt:lpstr>VAS073_F_Verslovienetui15PavirsiniuNuoteku</vt:lpstr>
      <vt:lpstr>'Forma 4'!VAS073_F_Verslovienetui16KitosReguliuojamosios</vt:lpstr>
      <vt:lpstr>VAS073_F_Verslovienetui16KitosReguliuojamosios</vt:lpstr>
      <vt:lpstr>'Forma 4'!VAS073_F_Verslovienetui17KitosVeiklos</vt:lpstr>
      <vt:lpstr>VAS073_F_Verslovienetui17KitosVeiklos</vt:lpstr>
      <vt:lpstr>'Forma 4'!VAS073_F_Verslovienetui1Apskaitosveikla1</vt:lpstr>
      <vt:lpstr>VAS073_F_Verslovienetui1Apskaitosveikla1</vt:lpstr>
      <vt:lpstr>'Forma 4'!VAS073_F_Verslovienetui1Kitareguliuoja1</vt:lpstr>
      <vt:lpstr>VAS073_F_Verslovienetui1Kitareguliuoja1</vt:lpstr>
      <vt:lpstr>'Forma 4'!VAS073_F_Visospaskirsto11IS</vt:lpstr>
      <vt:lpstr>VAS073_F_Visospaskirsto11IS</vt:lpstr>
      <vt:lpstr>'Forma 4'!VAS073_F_Visospaskirsto131GeriamojoVandens</vt:lpstr>
      <vt:lpstr>VAS073_F_Visospaskirsto131GeriamojoVandens</vt:lpstr>
      <vt:lpstr>'Forma 4'!VAS073_F_Visospaskirsto132GeriamojoVandens</vt:lpstr>
      <vt:lpstr>VAS073_F_Visospaskirsto132GeriamojoVandens</vt:lpstr>
      <vt:lpstr>'Forma 4'!VAS073_F_Visospaskirsto133GeriamojoVandens</vt:lpstr>
      <vt:lpstr>VAS073_F_Visospaskirsto133GeriamojoVandens</vt:lpstr>
      <vt:lpstr>'Forma 4'!VAS073_F_Visospaskirsto13IsViso</vt:lpstr>
      <vt:lpstr>VAS073_F_Visospaskirsto13IsViso</vt:lpstr>
      <vt:lpstr>'Forma 4'!VAS073_F_Visospaskirsto141NuotekuSurinkimas</vt:lpstr>
      <vt:lpstr>VAS073_F_Visospaskirsto141NuotekuSurinkimas</vt:lpstr>
      <vt:lpstr>'Forma 4'!VAS073_F_Visospaskirsto142NuotekuValymas</vt:lpstr>
      <vt:lpstr>VAS073_F_Visospaskirsto142NuotekuValymas</vt:lpstr>
      <vt:lpstr>'Forma 4'!VAS073_F_Visospaskirsto143NuotekuDumblo</vt:lpstr>
      <vt:lpstr>VAS073_F_Visospaskirsto143NuotekuDumblo</vt:lpstr>
      <vt:lpstr>'Forma 4'!VAS073_F_Visospaskirsto14IsViso</vt:lpstr>
      <vt:lpstr>VAS073_F_Visospaskirsto14IsViso</vt:lpstr>
      <vt:lpstr>'Forma 4'!VAS073_F_Visospaskirsto15PavirsiniuNuoteku</vt:lpstr>
      <vt:lpstr>VAS073_F_Visospaskirsto15PavirsiniuNuoteku</vt:lpstr>
      <vt:lpstr>'Forma 4'!VAS073_F_Visospaskirsto16KitosReguliuojamosios</vt:lpstr>
      <vt:lpstr>VAS073_F_Visospaskirsto16KitosReguliuojamosios</vt:lpstr>
      <vt:lpstr>'Forma 4'!VAS073_F_Visospaskirsto17KitosVeiklos</vt:lpstr>
      <vt:lpstr>VAS073_F_Visospaskirsto17KitosVeiklos</vt:lpstr>
      <vt:lpstr>'Forma 4'!VAS073_F_Visospaskirsto1Apskaitosveikla1</vt:lpstr>
      <vt:lpstr>VAS073_F_Visospaskirsto1Apskaitosveikla1</vt:lpstr>
      <vt:lpstr>'Forma 4'!VAS073_F_Visospaskirsto1Kitareguliuoja1</vt:lpstr>
      <vt:lpstr>VAS073_F_Visospaskirsto1Kitareguliuoja1</vt:lpstr>
      <vt:lpstr>'Forma 4'!VAS073_F_Zemesnuomosmok11IS</vt:lpstr>
      <vt:lpstr>VAS073_F_Zemesnuomosmok11IS</vt:lpstr>
      <vt:lpstr>'Forma 4'!VAS073_F_Zemesnuomosmok131GeriamojoVandens</vt:lpstr>
      <vt:lpstr>VAS073_F_Zemesnuomosmok131GeriamojoVandens</vt:lpstr>
      <vt:lpstr>'Forma 4'!VAS073_F_Zemesnuomosmok132GeriamojoVandens</vt:lpstr>
      <vt:lpstr>VAS073_F_Zemesnuomosmok132GeriamojoVandens</vt:lpstr>
      <vt:lpstr>'Forma 4'!VAS073_F_Zemesnuomosmok133GeriamojoVandens</vt:lpstr>
      <vt:lpstr>VAS073_F_Zemesnuomosmok133GeriamojoVandens</vt:lpstr>
      <vt:lpstr>'Forma 4'!VAS073_F_Zemesnuomosmok13IsViso</vt:lpstr>
      <vt:lpstr>VAS073_F_Zemesnuomosmok13IsViso</vt:lpstr>
      <vt:lpstr>'Forma 4'!VAS073_F_Zemesnuomosmok141NuotekuSurinkimas</vt:lpstr>
      <vt:lpstr>VAS073_F_Zemesnuomosmok141NuotekuSurinkimas</vt:lpstr>
      <vt:lpstr>'Forma 4'!VAS073_F_Zemesnuomosmok142NuotekuValymas</vt:lpstr>
      <vt:lpstr>VAS073_F_Zemesnuomosmok142NuotekuValymas</vt:lpstr>
      <vt:lpstr>'Forma 4'!VAS073_F_Zemesnuomosmok143NuotekuDumblo</vt:lpstr>
      <vt:lpstr>VAS073_F_Zemesnuomosmok143NuotekuDumblo</vt:lpstr>
      <vt:lpstr>'Forma 4'!VAS073_F_Zemesnuomosmok14IsViso</vt:lpstr>
      <vt:lpstr>VAS073_F_Zemesnuomosmok14IsViso</vt:lpstr>
      <vt:lpstr>'Forma 4'!VAS073_F_Zemesnuomosmok15PavirsiniuNuoteku</vt:lpstr>
      <vt:lpstr>VAS073_F_Zemesnuomosmok15PavirsiniuNuoteku</vt:lpstr>
      <vt:lpstr>'Forma 4'!VAS073_F_Zemesnuomosmok16KitosReguliuojamosios</vt:lpstr>
      <vt:lpstr>VAS073_F_Zemesnuomosmok16KitosReguliuojamosios</vt:lpstr>
      <vt:lpstr>'Forma 4'!VAS073_F_Zemesnuomosmok17KitosVeiklos</vt:lpstr>
      <vt:lpstr>VAS073_F_Zemesnuomosmok17KitosVeiklos</vt:lpstr>
      <vt:lpstr>'Forma 4'!VAS073_F_Zemesnuomosmok1Apskaitosveikla1</vt:lpstr>
      <vt:lpstr>VAS073_F_Zemesnuomosmok1Apskaitosveikla1</vt:lpstr>
      <vt:lpstr>'Forma 4'!VAS073_F_Zemesnuomosmok1Kitareguliuoja1</vt:lpstr>
      <vt:lpstr>VAS073_F_Zemesnuomosmok1Kitareguliuoja1</vt:lpstr>
      <vt:lpstr>'Forma 4'!VAS073_F_Zemesnuomosmok21IS</vt:lpstr>
      <vt:lpstr>VAS073_F_Zemesnuomosmok21IS</vt:lpstr>
      <vt:lpstr>'Forma 4'!VAS073_F_Zemesnuomosmok231GeriamojoVandens</vt:lpstr>
      <vt:lpstr>VAS073_F_Zemesnuomosmok231GeriamojoVandens</vt:lpstr>
      <vt:lpstr>'Forma 4'!VAS073_F_Zemesnuomosmok232GeriamojoVandens</vt:lpstr>
      <vt:lpstr>VAS073_F_Zemesnuomosmok232GeriamojoVandens</vt:lpstr>
      <vt:lpstr>'Forma 4'!VAS073_F_Zemesnuomosmok233GeriamojoVandens</vt:lpstr>
      <vt:lpstr>VAS073_F_Zemesnuomosmok233GeriamojoVandens</vt:lpstr>
      <vt:lpstr>'Forma 4'!VAS073_F_Zemesnuomosmok23IsViso</vt:lpstr>
      <vt:lpstr>VAS073_F_Zemesnuomosmok23IsViso</vt:lpstr>
      <vt:lpstr>'Forma 4'!VAS073_F_Zemesnuomosmok241NuotekuSurinkimas</vt:lpstr>
      <vt:lpstr>VAS073_F_Zemesnuomosmok241NuotekuSurinkimas</vt:lpstr>
      <vt:lpstr>'Forma 4'!VAS073_F_Zemesnuomosmok242NuotekuValymas</vt:lpstr>
      <vt:lpstr>VAS073_F_Zemesnuomosmok242NuotekuValymas</vt:lpstr>
      <vt:lpstr>'Forma 4'!VAS073_F_Zemesnuomosmok243NuotekuDumblo</vt:lpstr>
      <vt:lpstr>VAS073_F_Zemesnuomosmok243NuotekuDumblo</vt:lpstr>
      <vt:lpstr>'Forma 4'!VAS073_F_Zemesnuomosmok24IsViso</vt:lpstr>
      <vt:lpstr>VAS073_F_Zemesnuomosmok24IsViso</vt:lpstr>
      <vt:lpstr>'Forma 4'!VAS073_F_Zemesnuomosmok25PavirsiniuNuoteku</vt:lpstr>
      <vt:lpstr>VAS073_F_Zemesnuomosmok25PavirsiniuNuoteku</vt:lpstr>
      <vt:lpstr>'Forma 4'!VAS073_F_Zemesnuomosmok26KitosReguliuojamosios</vt:lpstr>
      <vt:lpstr>VAS073_F_Zemesnuomosmok26KitosReguliuojamosios</vt:lpstr>
      <vt:lpstr>'Forma 4'!VAS073_F_Zemesnuomosmok27KitosVeiklos</vt:lpstr>
      <vt:lpstr>VAS073_F_Zemesnuomosmok27KitosVeiklos</vt:lpstr>
      <vt:lpstr>'Forma 4'!VAS073_F_Zemesnuomosmok2Apskaitosveikla1</vt:lpstr>
      <vt:lpstr>VAS073_F_Zemesnuomosmok2Apskaitosveikla1</vt:lpstr>
      <vt:lpstr>'Forma 4'!VAS073_F_Zemesnuomosmok2Kitareguliuoja1</vt:lpstr>
      <vt:lpstr>VAS073_F_Zemesnuomosmok2Kitareguliuoja1</vt:lpstr>
      <vt:lpstr>'Forma 4'!VAS073_F_Zemesnuomosmok31IS</vt:lpstr>
      <vt:lpstr>VAS073_F_Zemesnuomosmok31IS</vt:lpstr>
      <vt:lpstr>'Forma 4'!VAS073_F_Zemesnuomosmok331GeriamojoVandens</vt:lpstr>
      <vt:lpstr>VAS073_F_Zemesnuomosmok331GeriamojoVandens</vt:lpstr>
      <vt:lpstr>'Forma 4'!VAS073_F_Zemesnuomosmok332GeriamojoVandens</vt:lpstr>
      <vt:lpstr>VAS073_F_Zemesnuomosmok332GeriamojoVandens</vt:lpstr>
      <vt:lpstr>'Forma 4'!VAS073_F_Zemesnuomosmok333GeriamojoVandens</vt:lpstr>
      <vt:lpstr>VAS073_F_Zemesnuomosmok333GeriamojoVandens</vt:lpstr>
      <vt:lpstr>'Forma 4'!VAS073_F_Zemesnuomosmok33IsViso</vt:lpstr>
      <vt:lpstr>VAS073_F_Zemesnuomosmok33IsViso</vt:lpstr>
      <vt:lpstr>'Forma 4'!VAS073_F_Zemesnuomosmok341NuotekuSurinkimas</vt:lpstr>
      <vt:lpstr>VAS073_F_Zemesnuomosmok341NuotekuSurinkimas</vt:lpstr>
      <vt:lpstr>'Forma 4'!VAS073_F_Zemesnuomosmok342NuotekuValymas</vt:lpstr>
      <vt:lpstr>VAS073_F_Zemesnuomosmok342NuotekuValymas</vt:lpstr>
      <vt:lpstr>'Forma 4'!VAS073_F_Zemesnuomosmok343NuotekuDumblo</vt:lpstr>
      <vt:lpstr>VAS073_F_Zemesnuomosmok343NuotekuDumblo</vt:lpstr>
      <vt:lpstr>'Forma 4'!VAS073_F_Zemesnuomosmok34IsViso</vt:lpstr>
      <vt:lpstr>VAS073_F_Zemesnuomosmok34IsViso</vt:lpstr>
      <vt:lpstr>'Forma 4'!VAS073_F_Zemesnuomosmok35PavirsiniuNuoteku</vt:lpstr>
      <vt:lpstr>VAS073_F_Zemesnuomosmok35PavirsiniuNuoteku</vt:lpstr>
      <vt:lpstr>'Forma 4'!VAS073_F_Zemesnuomosmok36KitosReguliuojamosios</vt:lpstr>
      <vt:lpstr>VAS073_F_Zemesnuomosmok36KitosReguliuojamosios</vt:lpstr>
      <vt:lpstr>'Forma 4'!VAS073_F_Zemesnuomosmok37KitosVeiklos</vt:lpstr>
      <vt:lpstr>VAS073_F_Zemesnuomosmok37KitosVeiklos</vt:lpstr>
      <vt:lpstr>'Forma 4'!VAS073_F_Zemesnuomosmok3Apskaitosveikla1</vt:lpstr>
      <vt:lpstr>VAS073_F_Zemesnuomosmok3Apskaitosveikla1</vt:lpstr>
      <vt:lpstr>'Forma 4'!VAS073_F_Zemesnuomosmok3Kitareguliuoja1</vt:lpstr>
      <vt:lpstr>VAS073_F_Zemesnuomosmok3Kitareguliuoja1</vt:lpstr>
      <vt:lpstr>'Forma 4'!VAS073_F_Zemesnuomosmok41IS</vt:lpstr>
      <vt:lpstr>VAS073_F_Zemesnuomosmok41IS</vt:lpstr>
      <vt:lpstr>'Forma 4'!VAS073_F_Zemesnuomosmok431GeriamojoVandens</vt:lpstr>
      <vt:lpstr>VAS073_F_Zemesnuomosmok431GeriamojoVandens</vt:lpstr>
      <vt:lpstr>'Forma 4'!VAS073_F_Zemesnuomosmok432GeriamojoVandens</vt:lpstr>
      <vt:lpstr>VAS073_F_Zemesnuomosmok432GeriamojoVandens</vt:lpstr>
      <vt:lpstr>'Forma 4'!VAS073_F_Zemesnuomosmok433GeriamojoVandens</vt:lpstr>
      <vt:lpstr>VAS073_F_Zemesnuomosmok433GeriamojoVandens</vt:lpstr>
      <vt:lpstr>'Forma 4'!VAS073_F_Zemesnuomosmok43IsViso</vt:lpstr>
      <vt:lpstr>VAS073_F_Zemesnuomosmok43IsViso</vt:lpstr>
      <vt:lpstr>'Forma 4'!VAS073_F_Zemesnuomosmok441NuotekuSurinkimas</vt:lpstr>
      <vt:lpstr>VAS073_F_Zemesnuomosmok441NuotekuSurinkimas</vt:lpstr>
      <vt:lpstr>'Forma 4'!VAS073_F_Zemesnuomosmok442NuotekuValymas</vt:lpstr>
      <vt:lpstr>VAS073_F_Zemesnuomosmok442NuotekuValymas</vt:lpstr>
      <vt:lpstr>'Forma 4'!VAS073_F_Zemesnuomosmok443NuotekuDumblo</vt:lpstr>
      <vt:lpstr>VAS073_F_Zemesnuomosmok443NuotekuDumblo</vt:lpstr>
      <vt:lpstr>'Forma 4'!VAS073_F_Zemesnuomosmok44IsViso</vt:lpstr>
      <vt:lpstr>VAS073_F_Zemesnuomosmok44IsViso</vt:lpstr>
      <vt:lpstr>'Forma 4'!VAS073_F_Zemesnuomosmok45PavirsiniuNuoteku</vt:lpstr>
      <vt:lpstr>VAS073_F_Zemesnuomosmok45PavirsiniuNuoteku</vt:lpstr>
      <vt:lpstr>'Forma 4'!VAS073_F_Zemesnuomosmok46KitosReguliuojamosios</vt:lpstr>
      <vt:lpstr>VAS073_F_Zemesnuomosmok46KitosReguliuojamosios</vt:lpstr>
      <vt:lpstr>'Forma 4'!VAS073_F_Zemesnuomosmok47KitosVeiklos</vt:lpstr>
      <vt:lpstr>VAS073_F_Zemesnuomosmok47KitosVeiklos</vt:lpstr>
      <vt:lpstr>'Forma 4'!VAS073_F_Zemesnuomosmok4Apskaitosveikla1</vt:lpstr>
      <vt:lpstr>VAS073_F_Zemesnuomosmok4Apskaitosveikla1</vt:lpstr>
      <vt:lpstr>'Forma 4'!VAS073_F_Zemesnuomosmok4Kitareguliuoja1</vt:lpstr>
      <vt:lpstr>VAS073_F_Zemesnuomosmok4Kitareguliuoja1</vt:lpstr>
      <vt:lpstr>'Forma 4'!VAS073_F_Zyminiomokesci11IS</vt:lpstr>
      <vt:lpstr>VAS073_F_Zyminiomokesci11IS</vt:lpstr>
      <vt:lpstr>'Forma 4'!VAS073_F_Zyminiomokesci131GeriamojoVandens</vt:lpstr>
      <vt:lpstr>VAS073_F_Zyminiomokesci131GeriamojoVandens</vt:lpstr>
      <vt:lpstr>'Forma 4'!VAS073_F_Zyminiomokesci132GeriamojoVandens</vt:lpstr>
      <vt:lpstr>VAS073_F_Zyminiomokesci132GeriamojoVandens</vt:lpstr>
      <vt:lpstr>'Forma 4'!VAS073_F_Zyminiomokesci133GeriamojoVandens</vt:lpstr>
      <vt:lpstr>VAS073_F_Zyminiomokesci133GeriamojoVandens</vt:lpstr>
      <vt:lpstr>'Forma 4'!VAS073_F_Zyminiomokesci13IsViso</vt:lpstr>
      <vt:lpstr>VAS073_F_Zyminiomokesci13IsViso</vt:lpstr>
      <vt:lpstr>'Forma 4'!VAS073_F_Zyminiomokesci141NuotekuSurinkimas</vt:lpstr>
      <vt:lpstr>VAS073_F_Zyminiomokesci141NuotekuSurinkimas</vt:lpstr>
      <vt:lpstr>'Forma 4'!VAS073_F_Zyminiomokesci142NuotekuValymas</vt:lpstr>
      <vt:lpstr>VAS073_F_Zyminiomokesci142NuotekuValymas</vt:lpstr>
      <vt:lpstr>'Forma 4'!VAS073_F_Zyminiomokesci143NuotekuDumblo</vt:lpstr>
      <vt:lpstr>VAS073_F_Zyminiomokesci143NuotekuDumblo</vt:lpstr>
      <vt:lpstr>'Forma 4'!VAS073_F_Zyminiomokesci14IsViso</vt:lpstr>
      <vt:lpstr>VAS073_F_Zyminiomokesci14IsViso</vt:lpstr>
      <vt:lpstr>'Forma 4'!VAS073_F_Zyminiomokesci15PavirsiniuNuoteku</vt:lpstr>
      <vt:lpstr>VAS073_F_Zyminiomokesci15PavirsiniuNuoteku</vt:lpstr>
      <vt:lpstr>'Forma 4'!VAS073_F_Zyminiomokesci16KitosReguliuojamosios</vt:lpstr>
      <vt:lpstr>VAS073_F_Zyminiomokesci16KitosReguliuojamosios</vt:lpstr>
      <vt:lpstr>'Forma 4'!VAS073_F_Zyminiomokesci17KitosVeiklos</vt:lpstr>
      <vt:lpstr>VAS073_F_Zyminiomokesci17KitosVeiklos</vt:lpstr>
      <vt:lpstr>'Forma 4'!VAS073_F_Zyminiomokesci1Apskaitosveikla1</vt:lpstr>
      <vt:lpstr>VAS073_F_Zyminiomokesci1Apskaitosveikla1</vt:lpstr>
      <vt:lpstr>'Forma 4'!VAS073_F_Zyminiomokesci1Kitareguliuoja1</vt:lpstr>
      <vt:lpstr>VAS073_F_Zyminiomokesci1Kitareguliuoja1</vt:lpstr>
      <vt:lpstr>'Forma 4'!VAS073_F_Zyminiomokesci21IS</vt:lpstr>
      <vt:lpstr>VAS073_F_Zyminiomokesci21IS</vt:lpstr>
      <vt:lpstr>'Forma 4'!VAS073_F_Zyminiomokesci231GeriamojoVandens</vt:lpstr>
      <vt:lpstr>VAS073_F_Zyminiomokesci231GeriamojoVandens</vt:lpstr>
      <vt:lpstr>'Forma 4'!VAS073_F_Zyminiomokesci232GeriamojoVandens</vt:lpstr>
      <vt:lpstr>VAS073_F_Zyminiomokesci232GeriamojoVandens</vt:lpstr>
      <vt:lpstr>'Forma 4'!VAS073_F_Zyminiomokesci233GeriamojoVandens</vt:lpstr>
      <vt:lpstr>VAS073_F_Zyminiomokesci233GeriamojoVandens</vt:lpstr>
      <vt:lpstr>'Forma 4'!VAS073_F_Zyminiomokesci23IsViso</vt:lpstr>
      <vt:lpstr>VAS073_F_Zyminiomokesci23IsViso</vt:lpstr>
      <vt:lpstr>'Forma 4'!VAS073_F_Zyminiomokesci241NuotekuSurinkimas</vt:lpstr>
      <vt:lpstr>VAS073_F_Zyminiomokesci241NuotekuSurinkimas</vt:lpstr>
      <vt:lpstr>'Forma 4'!VAS073_F_Zyminiomokesci242NuotekuValymas</vt:lpstr>
      <vt:lpstr>VAS073_F_Zyminiomokesci242NuotekuValymas</vt:lpstr>
      <vt:lpstr>'Forma 4'!VAS073_F_Zyminiomokesci243NuotekuDumblo</vt:lpstr>
      <vt:lpstr>VAS073_F_Zyminiomokesci243NuotekuDumblo</vt:lpstr>
      <vt:lpstr>'Forma 4'!VAS073_F_Zyminiomokesci24IsViso</vt:lpstr>
      <vt:lpstr>VAS073_F_Zyminiomokesci24IsViso</vt:lpstr>
      <vt:lpstr>'Forma 4'!VAS073_F_Zyminiomokesci25PavirsiniuNuoteku</vt:lpstr>
      <vt:lpstr>VAS073_F_Zyminiomokesci25PavirsiniuNuoteku</vt:lpstr>
      <vt:lpstr>'Forma 4'!VAS073_F_Zyminiomokesci26KitosReguliuojamosios</vt:lpstr>
      <vt:lpstr>VAS073_F_Zyminiomokesci26KitosReguliuojamosios</vt:lpstr>
      <vt:lpstr>'Forma 4'!VAS073_F_Zyminiomokesci27KitosVeiklos</vt:lpstr>
      <vt:lpstr>VAS073_F_Zyminiomokesci27KitosVeiklos</vt:lpstr>
      <vt:lpstr>'Forma 4'!VAS073_F_Zyminiomokesci2Apskaitosveikla1</vt:lpstr>
      <vt:lpstr>VAS073_F_Zyminiomokesci2Apskaitosveikla1</vt:lpstr>
      <vt:lpstr>'Forma 4'!VAS073_F_Zyminiomokesci2Kitareguliuoja1</vt:lpstr>
      <vt:lpstr>VAS073_F_Zyminiomokesci2Kitareguliuoja1</vt:lpstr>
      <vt:lpstr>'Forma 4'!VAS073_F_Zyminiomokesci31IS</vt:lpstr>
      <vt:lpstr>VAS073_F_Zyminiomokesci31IS</vt:lpstr>
      <vt:lpstr>'Forma 4'!VAS073_F_Zyminiomokesci331GeriamojoVandens</vt:lpstr>
      <vt:lpstr>VAS073_F_Zyminiomokesci331GeriamojoVandens</vt:lpstr>
      <vt:lpstr>'Forma 4'!VAS073_F_Zyminiomokesci332GeriamojoVandens</vt:lpstr>
      <vt:lpstr>VAS073_F_Zyminiomokesci332GeriamojoVandens</vt:lpstr>
      <vt:lpstr>'Forma 4'!VAS073_F_Zyminiomokesci333GeriamojoVandens</vt:lpstr>
      <vt:lpstr>VAS073_F_Zyminiomokesci333GeriamojoVandens</vt:lpstr>
      <vt:lpstr>'Forma 4'!VAS073_F_Zyminiomokesci33IsViso</vt:lpstr>
      <vt:lpstr>VAS073_F_Zyminiomokesci33IsViso</vt:lpstr>
      <vt:lpstr>'Forma 4'!VAS073_F_Zyminiomokesci341NuotekuSurinkimas</vt:lpstr>
      <vt:lpstr>VAS073_F_Zyminiomokesci341NuotekuSurinkimas</vt:lpstr>
      <vt:lpstr>'Forma 4'!VAS073_F_Zyminiomokesci342NuotekuValymas</vt:lpstr>
      <vt:lpstr>VAS073_F_Zyminiomokesci342NuotekuValymas</vt:lpstr>
      <vt:lpstr>'Forma 4'!VAS073_F_Zyminiomokesci343NuotekuDumblo</vt:lpstr>
      <vt:lpstr>VAS073_F_Zyminiomokesci343NuotekuDumblo</vt:lpstr>
      <vt:lpstr>'Forma 4'!VAS073_F_Zyminiomokesci34IsViso</vt:lpstr>
      <vt:lpstr>VAS073_F_Zyminiomokesci34IsViso</vt:lpstr>
      <vt:lpstr>'Forma 4'!VAS073_F_Zyminiomokesci35PavirsiniuNuoteku</vt:lpstr>
      <vt:lpstr>VAS073_F_Zyminiomokesci35PavirsiniuNuoteku</vt:lpstr>
      <vt:lpstr>'Forma 4'!VAS073_F_Zyminiomokesci36KitosReguliuojamosios</vt:lpstr>
      <vt:lpstr>VAS073_F_Zyminiomokesci36KitosReguliuojamosios</vt:lpstr>
      <vt:lpstr>'Forma 4'!VAS073_F_Zyminiomokesci37KitosVeiklos</vt:lpstr>
      <vt:lpstr>VAS073_F_Zyminiomokesci37KitosVeiklos</vt:lpstr>
      <vt:lpstr>'Forma 4'!VAS073_F_Zyminiomokesci3Apskaitosveikla1</vt:lpstr>
      <vt:lpstr>VAS073_F_Zyminiomokesci3Apskaitosveikla1</vt:lpstr>
      <vt:lpstr>'Forma 4'!VAS073_F_Zyminiomokesci3Kitareguliuoja1</vt:lpstr>
      <vt:lpstr>VAS073_F_Zyminiomokesci3Kitareguliuoja1</vt:lpstr>
      <vt:lpstr>'Forma 4'!VAS073_F_Zyminiomokesci41IS</vt:lpstr>
      <vt:lpstr>VAS073_F_Zyminiomokesci41IS</vt:lpstr>
      <vt:lpstr>'Forma 4'!VAS073_F_Zyminiomokesci431GeriamojoVandens</vt:lpstr>
      <vt:lpstr>VAS073_F_Zyminiomokesci431GeriamojoVandens</vt:lpstr>
      <vt:lpstr>'Forma 4'!VAS073_F_Zyminiomokesci432GeriamojoVandens</vt:lpstr>
      <vt:lpstr>VAS073_F_Zyminiomokesci432GeriamojoVandens</vt:lpstr>
      <vt:lpstr>'Forma 4'!VAS073_F_Zyminiomokesci433GeriamojoVandens</vt:lpstr>
      <vt:lpstr>VAS073_F_Zyminiomokesci433GeriamojoVandens</vt:lpstr>
      <vt:lpstr>'Forma 4'!VAS073_F_Zyminiomokesci43IsViso</vt:lpstr>
      <vt:lpstr>VAS073_F_Zyminiomokesci43IsViso</vt:lpstr>
      <vt:lpstr>'Forma 4'!VAS073_F_Zyminiomokesci441NuotekuSurinkimas</vt:lpstr>
      <vt:lpstr>VAS073_F_Zyminiomokesci441NuotekuSurinkimas</vt:lpstr>
      <vt:lpstr>'Forma 4'!VAS073_F_Zyminiomokesci442NuotekuValymas</vt:lpstr>
      <vt:lpstr>VAS073_F_Zyminiomokesci442NuotekuValymas</vt:lpstr>
      <vt:lpstr>'Forma 4'!VAS073_F_Zyminiomokesci443NuotekuDumblo</vt:lpstr>
      <vt:lpstr>VAS073_F_Zyminiomokesci443NuotekuDumblo</vt:lpstr>
      <vt:lpstr>'Forma 4'!VAS073_F_Zyminiomokesci44IsViso</vt:lpstr>
      <vt:lpstr>VAS073_F_Zyminiomokesci44IsViso</vt:lpstr>
      <vt:lpstr>'Forma 4'!VAS073_F_Zyminiomokesci45PavirsiniuNuoteku</vt:lpstr>
      <vt:lpstr>VAS073_F_Zyminiomokesci45PavirsiniuNuoteku</vt:lpstr>
      <vt:lpstr>'Forma 4'!VAS073_F_Zyminiomokesci46KitosReguliuojamosios</vt:lpstr>
      <vt:lpstr>VAS073_F_Zyminiomokesci46KitosReguliuojamosios</vt:lpstr>
      <vt:lpstr>'Forma 4'!VAS073_F_Zyminiomokesci47KitosVeiklos</vt:lpstr>
      <vt:lpstr>VAS073_F_Zyminiomokesci47KitosVeiklos</vt:lpstr>
      <vt:lpstr>'Forma 4'!VAS073_F_Zyminiomokesci4Apskaitosveikla1</vt:lpstr>
      <vt:lpstr>VAS073_F_Zyminiomokesci4Apskaitosveikla1</vt:lpstr>
      <vt:lpstr>'Forma 4'!VAS073_F_Zyminiomokesci4Kitareguliuoja1</vt:lpstr>
      <vt:lpstr>VAS073_F_Zyminiomokesci4Kitareguliuoja1</vt:lpstr>
      <vt:lpstr>'Forma 5'!VAS074_D_Apskaitosveikl1</vt:lpstr>
      <vt:lpstr>VAS074_D_Apskaitosveikl1</vt:lpstr>
      <vt:lpstr>'Forma 5'!VAS074_D_Apskaitosveikl2</vt:lpstr>
      <vt:lpstr>VAS074_D_Apskaitosveikl2</vt:lpstr>
      <vt:lpstr>'Forma 5'!VAS074_D_AtaskaitinisLaikotarpis</vt:lpstr>
      <vt:lpstr>VAS074_D_AtaskaitinisLaikotarpis</vt:lpstr>
      <vt:lpstr>'Forma 5'!VAS074_D_Atidetojomokes1</vt:lpstr>
      <vt:lpstr>VAS074_D_Atidetojomokes1</vt:lpstr>
      <vt:lpstr>'Forma 5'!VAS074_D_Atidetojomokes2</vt:lpstr>
      <vt:lpstr>VAS074_D_Atidetojomokes2</vt:lpstr>
      <vt:lpstr>'Forma 5'!VAS074_D_Finansinioturt1</vt:lpstr>
      <vt:lpstr>VAS074_D_Finansinioturt1</vt:lpstr>
      <vt:lpstr>'Forma 5'!VAS074_D_Finansinioturt2</vt:lpstr>
      <vt:lpstr>VAS074_D_Finansinioturt2</vt:lpstr>
      <vt:lpstr>'Forma 5'!VAS074_D_Geriamojovande13</vt:lpstr>
      <vt:lpstr>VAS074_D_Geriamojovande13</vt:lpstr>
      <vt:lpstr>'Forma 5'!VAS074_D_Geriamojovande14</vt:lpstr>
      <vt:lpstr>VAS074_D_Geriamojovande14</vt:lpstr>
      <vt:lpstr>'Forma 5'!VAS074_D_Geriamojovande15</vt:lpstr>
      <vt:lpstr>VAS074_D_Geriamojovande15</vt:lpstr>
      <vt:lpstr>'Forma 5'!VAS074_D_Geriamojovande16</vt:lpstr>
      <vt:lpstr>VAS074_D_Geriamojovande16</vt:lpstr>
      <vt:lpstr>'Forma 5'!VAS074_D_Gvtntilgalaiki10</vt:lpstr>
      <vt:lpstr>VAS074_D_Gvtntilgalaiki10</vt:lpstr>
      <vt:lpstr>'Forma 5'!VAS074_D_Gvtntilgalaiki9</vt:lpstr>
      <vt:lpstr>VAS074_D_Gvtntilgalaiki9</vt:lpstr>
      <vt:lpstr>'Forma 5'!VAS074_D_Gvtntveiklosre1</vt:lpstr>
      <vt:lpstr>VAS074_D_Gvtntveiklosre1</vt:lpstr>
      <vt:lpstr>'Forma 5'!VAS074_D_Gvtntveiklosre2</vt:lpstr>
      <vt:lpstr>VAS074_D_Gvtntveiklosre2</vt:lpstr>
      <vt:lpstr>'Forma 5'!VAS074_D_Ilgalaikioturt1</vt:lpstr>
      <vt:lpstr>VAS074_D_Ilgalaikioturt1</vt:lpstr>
      <vt:lpstr>'Forma 5'!VAS074_D_Ilgalaikioturt2</vt:lpstr>
      <vt:lpstr>VAS074_D_Ilgalaikioturt2</vt:lpstr>
      <vt:lpstr>'Forma 5'!VAS074_D_Ilgalaikioturt3</vt:lpstr>
      <vt:lpstr>VAS074_D_Ilgalaikioturt3</vt:lpstr>
      <vt:lpstr>'Forma 5'!VAS074_D_Ilgalaikioturt4</vt:lpstr>
      <vt:lpstr>VAS074_D_Ilgalaikioturt4</vt:lpstr>
      <vt:lpstr>'Forma 5'!VAS074_D_Investiciniotu1</vt:lpstr>
      <vt:lpstr>VAS074_D_Investiciniotu1</vt:lpstr>
      <vt:lpstr>'Forma 5'!VAS074_D_Investiciniotu2</vt:lpstr>
      <vt:lpstr>VAS074_D_Investiciniotu2</vt:lpstr>
      <vt:lpstr>'Forma 5'!VAS074_D_Kitoreguliuoja1</vt:lpstr>
      <vt:lpstr>VAS074_D_Kitoreguliuoja1</vt:lpstr>
      <vt:lpstr>'Forma 5'!VAS074_D_Kitoreguliuoja2</vt:lpstr>
      <vt:lpstr>VAS074_D_Kitoreguliuoja2</vt:lpstr>
      <vt:lpstr>'Forma 5'!VAS074_D_Kitosreguliuoj6</vt:lpstr>
      <vt:lpstr>VAS074_D_Kitosreguliuoj6</vt:lpstr>
      <vt:lpstr>'Forma 5'!VAS074_D_Kitosreguliuoj7</vt:lpstr>
      <vt:lpstr>VAS074_D_Kitosreguliuoj7</vt:lpstr>
      <vt:lpstr>'Forma 5'!VAS074_D_Kituveikluilga1</vt:lpstr>
      <vt:lpstr>VAS074_D_Kituveikluilga1</vt:lpstr>
      <vt:lpstr>'Forma 5'!VAS074_D_Kituveikluilga2</vt:lpstr>
      <vt:lpstr>VAS074_D_Kituveikluilga2</vt:lpstr>
      <vt:lpstr>'Forma 5'!VAS074_D_Nebaigtosstaty2</vt:lpstr>
      <vt:lpstr>VAS074_D_Nebaigtosstaty2</vt:lpstr>
      <vt:lpstr>'Forma 5'!VAS074_D_Nebaigtosstaty3</vt:lpstr>
      <vt:lpstr>VAS074_D_Nebaigtosstaty3</vt:lpstr>
      <vt:lpstr>'Forma 5'!VAS074_D_Nereguliuojamo5</vt:lpstr>
      <vt:lpstr>VAS074_D_Nereguliuojamo5</vt:lpstr>
      <vt:lpstr>'Forma 5'!VAS074_D_Nereguliuojamo6</vt:lpstr>
      <vt:lpstr>VAS074_D_Nereguliuojamo6</vt:lpstr>
      <vt:lpstr>'Forma 5'!VAS074_D_Nuotekudumblot5</vt:lpstr>
      <vt:lpstr>VAS074_D_Nuotekudumblot5</vt:lpstr>
      <vt:lpstr>'Forma 5'!VAS074_D_Nuotekudumblot6</vt:lpstr>
      <vt:lpstr>VAS074_D_Nuotekudumblot6</vt:lpstr>
      <vt:lpstr>'Forma 5'!VAS074_D_Nuotekusurinki5</vt:lpstr>
      <vt:lpstr>VAS074_D_Nuotekusurinki5</vt:lpstr>
      <vt:lpstr>'Forma 5'!VAS074_D_Nuotekusurinki6</vt:lpstr>
      <vt:lpstr>VAS074_D_Nuotekusurinki6</vt:lpstr>
      <vt:lpstr>'Forma 5'!VAS074_D_Nuotekutvarkym8</vt:lpstr>
      <vt:lpstr>VAS074_D_Nuotekutvarkym8</vt:lpstr>
      <vt:lpstr>'Forma 5'!VAS074_D_Nuotekutvarkym9</vt:lpstr>
      <vt:lpstr>VAS074_D_Nuotekutvarkym9</vt:lpstr>
      <vt:lpstr>'Forma 5'!VAS074_D_Nuotekuvalymor1</vt:lpstr>
      <vt:lpstr>VAS074_D_Nuotekuvalymor1</vt:lpstr>
      <vt:lpstr>'Forma 5'!VAS074_D_Nuotekuvalymor2</vt:lpstr>
      <vt:lpstr>VAS074_D_Nuotekuvalymor2</vt:lpstr>
      <vt:lpstr>'Forma 5'!VAS074_D_Pavirsiniunuot5</vt:lpstr>
      <vt:lpstr>VAS074_D_Pavirsiniunuot5</vt:lpstr>
      <vt:lpstr>'Forma 5'!VAS074_D_Pavirsiniunuot6</vt:lpstr>
      <vt:lpstr>VAS074_D_Pavirsiniunuot6</vt:lpstr>
      <vt:lpstr>'Forma 5'!VAS074_D_Pletrosdarbuve1</vt:lpstr>
      <vt:lpstr>VAS074_D_Pletrosdarbuve1</vt:lpstr>
      <vt:lpstr>'Forma 5'!VAS074_D_Pletrosdarbuve2</vt:lpstr>
      <vt:lpstr>VAS074_D_Pletrosdarbuve2</vt:lpstr>
      <vt:lpstr>'Forma 5'!VAS074_D_Prestizoverteg1</vt:lpstr>
      <vt:lpstr>VAS074_D_Prestizoverteg1</vt:lpstr>
      <vt:lpstr>'Forma 5'!VAS074_D_Prestizoverteg2</vt:lpstr>
      <vt:lpstr>VAS074_D_Prestizoverteg2</vt:lpstr>
      <vt:lpstr>'Forma 5'!VAS074_D_Uzdotacijasisi1</vt:lpstr>
      <vt:lpstr>VAS074_D_Uzdotacijasisi1</vt:lpstr>
      <vt:lpstr>'Forma 5'!VAS074_D_Uzdotacijasisi2</vt:lpstr>
      <vt:lpstr>VAS074_D_Uzdotacijasisi2</vt:lpstr>
      <vt:lpstr>'Forma 5'!VAS074_F_Apskaitosveikl1AtaskaitinisLaikotarpis</vt:lpstr>
      <vt:lpstr>VAS074_F_Apskaitosveikl1AtaskaitinisLaikotarpis</vt:lpstr>
      <vt:lpstr>'Forma 5'!VAS074_F_Apskaitosveikl2AtaskaitinisLaikotarpis</vt:lpstr>
      <vt:lpstr>VAS074_F_Apskaitosveikl2AtaskaitinisLaikotarpis</vt:lpstr>
      <vt:lpstr>'Forma 5'!VAS074_F_Atidetojomokes1AtaskaitinisLaikotarpis</vt:lpstr>
      <vt:lpstr>VAS074_F_Atidetojomokes1AtaskaitinisLaikotarpis</vt:lpstr>
      <vt:lpstr>'Forma 5'!VAS074_F_Atidetojomokes2AtaskaitinisLaikotarpis</vt:lpstr>
      <vt:lpstr>VAS074_F_Atidetojomokes2AtaskaitinisLaikotarpis</vt:lpstr>
      <vt:lpstr>'Forma 5'!VAS074_F_Finansinioturt1AtaskaitinisLaikotarpis</vt:lpstr>
      <vt:lpstr>VAS074_F_Finansinioturt1AtaskaitinisLaikotarpis</vt:lpstr>
      <vt:lpstr>'Forma 5'!VAS074_F_Finansinioturt2AtaskaitinisLaikotarpis</vt:lpstr>
      <vt:lpstr>VAS074_F_Finansinioturt2AtaskaitinisLaikotarpis</vt:lpstr>
      <vt:lpstr>'Forma 5'!VAS074_F_Geriamojovande13AtaskaitinisLaikotarpis</vt:lpstr>
      <vt:lpstr>VAS074_F_Geriamojovande13AtaskaitinisLaikotarpis</vt:lpstr>
      <vt:lpstr>'Forma 5'!VAS074_F_Geriamojovande14AtaskaitinisLaikotarpis</vt:lpstr>
      <vt:lpstr>VAS074_F_Geriamojovande14AtaskaitinisLaikotarpis</vt:lpstr>
      <vt:lpstr>'Forma 5'!VAS074_F_Geriamojovande15AtaskaitinisLaikotarpis</vt:lpstr>
      <vt:lpstr>VAS074_F_Geriamojovande15AtaskaitinisLaikotarpis</vt:lpstr>
      <vt:lpstr>'Forma 5'!VAS074_F_Geriamojovande16AtaskaitinisLaikotarpis</vt:lpstr>
      <vt:lpstr>VAS074_F_Geriamojovande16AtaskaitinisLaikotarpis</vt:lpstr>
      <vt:lpstr>'Forma 5'!VAS074_F_Gvtntilgalaiki10AtaskaitinisLaikotarpis</vt:lpstr>
      <vt:lpstr>VAS074_F_Gvtntilgalaiki10AtaskaitinisLaikotarpis</vt:lpstr>
      <vt:lpstr>'Forma 5'!VAS074_F_Gvtntilgalaiki9AtaskaitinisLaikotarpis</vt:lpstr>
      <vt:lpstr>VAS074_F_Gvtntilgalaiki9AtaskaitinisLaikotarpis</vt:lpstr>
      <vt:lpstr>'Forma 5'!VAS074_F_Gvtntveiklosre1AtaskaitinisLaikotarpis</vt:lpstr>
      <vt:lpstr>VAS074_F_Gvtntveiklosre1AtaskaitinisLaikotarpis</vt:lpstr>
      <vt:lpstr>'Forma 5'!VAS074_F_Gvtntveiklosre2AtaskaitinisLaikotarpis</vt:lpstr>
      <vt:lpstr>VAS074_F_Gvtntveiklosre2AtaskaitinisLaikotarpis</vt:lpstr>
      <vt:lpstr>'Forma 5'!VAS074_F_Ilgalaikioturt1AtaskaitinisLaikotarpis</vt:lpstr>
      <vt:lpstr>VAS074_F_Ilgalaikioturt1AtaskaitinisLaikotarpis</vt:lpstr>
      <vt:lpstr>'Forma 5'!VAS074_F_Ilgalaikioturt2AtaskaitinisLaikotarpis</vt:lpstr>
      <vt:lpstr>VAS074_F_Ilgalaikioturt2AtaskaitinisLaikotarpis</vt:lpstr>
      <vt:lpstr>'Forma 5'!VAS074_F_Ilgalaikioturt3AtaskaitinisLaikotarpis</vt:lpstr>
      <vt:lpstr>VAS074_F_Ilgalaikioturt3AtaskaitinisLaikotarpis</vt:lpstr>
      <vt:lpstr>'Forma 5'!VAS074_F_Ilgalaikioturt4AtaskaitinisLaikotarpis</vt:lpstr>
      <vt:lpstr>VAS074_F_Ilgalaikioturt4AtaskaitinisLaikotarpis</vt:lpstr>
      <vt:lpstr>'Forma 5'!VAS074_F_Investiciniotu1AtaskaitinisLaikotarpis</vt:lpstr>
      <vt:lpstr>VAS074_F_Investiciniotu1AtaskaitinisLaikotarpis</vt:lpstr>
      <vt:lpstr>'Forma 5'!VAS074_F_Investiciniotu2AtaskaitinisLaikotarpis</vt:lpstr>
      <vt:lpstr>VAS074_F_Investiciniotu2AtaskaitinisLaikotarpis</vt:lpstr>
      <vt:lpstr>'Forma 5'!VAS074_F_Kitoreguliuoja1AtaskaitinisLaikotarpis</vt:lpstr>
      <vt:lpstr>VAS074_F_Kitoreguliuoja1AtaskaitinisLaikotarpis</vt:lpstr>
      <vt:lpstr>'Forma 5'!VAS074_F_Kitoreguliuoja2AtaskaitinisLaikotarpis</vt:lpstr>
      <vt:lpstr>VAS074_F_Kitoreguliuoja2AtaskaitinisLaikotarpis</vt:lpstr>
      <vt:lpstr>'Forma 5'!VAS074_F_Kitosreguliuoj6AtaskaitinisLaikotarpis</vt:lpstr>
      <vt:lpstr>VAS074_F_Kitosreguliuoj6AtaskaitinisLaikotarpis</vt:lpstr>
      <vt:lpstr>'Forma 5'!VAS074_F_Kitosreguliuoj7AtaskaitinisLaikotarpis</vt:lpstr>
      <vt:lpstr>VAS074_F_Kitosreguliuoj7AtaskaitinisLaikotarpis</vt:lpstr>
      <vt:lpstr>'Forma 5'!VAS074_F_Kituveikluilga1AtaskaitinisLaikotarpis</vt:lpstr>
      <vt:lpstr>VAS074_F_Kituveikluilga1AtaskaitinisLaikotarpis</vt:lpstr>
      <vt:lpstr>'Forma 5'!VAS074_F_Kituveikluilga2AtaskaitinisLaikotarpis</vt:lpstr>
      <vt:lpstr>VAS074_F_Kituveikluilga2AtaskaitinisLaikotarpis</vt:lpstr>
      <vt:lpstr>'Forma 5'!VAS074_F_Nebaigtosstaty2AtaskaitinisLaikotarpis</vt:lpstr>
      <vt:lpstr>VAS074_F_Nebaigtosstaty2AtaskaitinisLaikotarpis</vt:lpstr>
      <vt:lpstr>'Forma 5'!VAS074_F_Nebaigtosstaty3AtaskaitinisLaikotarpis</vt:lpstr>
      <vt:lpstr>VAS074_F_Nebaigtosstaty3AtaskaitinisLaikotarpis</vt:lpstr>
      <vt:lpstr>'Forma 5'!VAS074_F_Nereguliuojamo5AtaskaitinisLaikotarpis</vt:lpstr>
      <vt:lpstr>VAS074_F_Nereguliuojamo5AtaskaitinisLaikotarpis</vt:lpstr>
      <vt:lpstr>'Forma 5'!VAS074_F_Nereguliuojamo6AtaskaitinisLaikotarpis</vt:lpstr>
      <vt:lpstr>VAS074_F_Nereguliuojamo6AtaskaitinisLaikotarpis</vt:lpstr>
      <vt:lpstr>'Forma 5'!VAS074_F_Nuotekudumblot5AtaskaitinisLaikotarpis</vt:lpstr>
      <vt:lpstr>VAS074_F_Nuotekudumblot5AtaskaitinisLaikotarpis</vt:lpstr>
      <vt:lpstr>'Forma 5'!VAS074_F_Nuotekudumblot6AtaskaitinisLaikotarpis</vt:lpstr>
      <vt:lpstr>VAS074_F_Nuotekudumblot6AtaskaitinisLaikotarpis</vt:lpstr>
      <vt:lpstr>'Forma 5'!VAS074_F_Nuotekusurinki5AtaskaitinisLaikotarpis</vt:lpstr>
      <vt:lpstr>VAS074_F_Nuotekusurinki5AtaskaitinisLaikotarpis</vt:lpstr>
      <vt:lpstr>'Forma 5'!VAS074_F_Nuotekusurinki6AtaskaitinisLaikotarpis</vt:lpstr>
      <vt:lpstr>VAS074_F_Nuotekusurinki6AtaskaitinisLaikotarpis</vt:lpstr>
      <vt:lpstr>'Forma 5'!VAS074_F_Nuotekutvarkym8AtaskaitinisLaikotarpis</vt:lpstr>
      <vt:lpstr>VAS074_F_Nuotekutvarkym8AtaskaitinisLaikotarpis</vt:lpstr>
      <vt:lpstr>'Forma 5'!VAS074_F_Nuotekutvarkym9AtaskaitinisLaikotarpis</vt:lpstr>
      <vt:lpstr>VAS074_F_Nuotekutvarkym9AtaskaitinisLaikotarpis</vt:lpstr>
      <vt:lpstr>'Forma 5'!VAS074_F_Nuotekuvalymor1AtaskaitinisLaikotarpis</vt:lpstr>
      <vt:lpstr>VAS074_F_Nuotekuvalymor1AtaskaitinisLaikotarpis</vt:lpstr>
      <vt:lpstr>'Forma 5'!VAS074_F_Nuotekuvalymor2AtaskaitinisLaikotarpis</vt:lpstr>
      <vt:lpstr>VAS074_F_Nuotekuvalymor2AtaskaitinisLaikotarpis</vt:lpstr>
      <vt:lpstr>'Forma 5'!VAS074_F_Pavirsiniunuot5AtaskaitinisLaikotarpis</vt:lpstr>
      <vt:lpstr>VAS074_F_Pavirsiniunuot5AtaskaitinisLaikotarpis</vt:lpstr>
      <vt:lpstr>'Forma 5'!VAS074_F_Pavirsiniunuot6AtaskaitinisLaikotarpis</vt:lpstr>
      <vt:lpstr>VAS074_F_Pavirsiniunuot6AtaskaitinisLaikotarpis</vt:lpstr>
      <vt:lpstr>'Forma 5'!VAS074_F_Pletrosdarbuve1AtaskaitinisLaikotarpis</vt:lpstr>
      <vt:lpstr>VAS074_F_Pletrosdarbuve1AtaskaitinisLaikotarpis</vt:lpstr>
      <vt:lpstr>'Forma 5'!VAS074_F_Pletrosdarbuve2AtaskaitinisLaikotarpis</vt:lpstr>
      <vt:lpstr>VAS074_F_Pletrosdarbuve2AtaskaitinisLaikotarpis</vt:lpstr>
      <vt:lpstr>'Forma 5'!VAS074_F_Prestizoverteg1AtaskaitinisLaikotarpis</vt:lpstr>
      <vt:lpstr>VAS074_F_Prestizoverteg1AtaskaitinisLaikotarpis</vt:lpstr>
      <vt:lpstr>'Forma 5'!VAS074_F_Prestizoverteg2AtaskaitinisLaikotarpis</vt:lpstr>
      <vt:lpstr>VAS074_F_Prestizoverteg2AtaskaitinisLaikotarpis</vt:lpstr>
      <vt:lpstr>'Forma 5'!VAS074_F_Uzdotacijasisi1AtaskaitinisLaikotarpis</vt:lpstr>
      <vt:lpstr>VAS074_F_Uzdotacijasisi1AtaskaitinisLaikotarpis</vt:lpstr>
      <vt:lpstr>'Forma 5'!VAS074_F_Uzdotacijasisi2AtaskaitinisLaikotarpis</vt:lpstr>
      <vt:lpstr>VAS074_F_Uzdotacijasisi2AtaskaitinisLaikotarpis</vt:lpstr>
      <vt:lpstr>'Forma 6'!VAS075_D_1IS</vt:lpstr>
      <vt:lpstr>VAS075_D_1IS</vt:lpstr>
      <vt:lpstr>'Forma 6'!VAS075_D_31GeriamojoVandens</vt:lpstr>
      <vt:lpstr>VAS075_D_31GeriamojoVandens</vt:lpstr>
      <vt:lpstr>'Forma 6'!VAS075_D_32GeriamojoVandens</vt:lpstr>
      <vt:lpstr>VAS075_D_32GeriamojoVandens</vt:lpstr>
      <vt:lpstr>'Forma 6'!VAS075_D_33GeriamojoVandens</vt:lpstr>
      <vt:lpstr>VAS075_D_33GeriamojoVandens</vt:lpstr>
      <vt:lpstr>'Forma 6'!VAS075_D_3IsViso</vt:lpstr>
      <vt:lpstr>VAS075_D_3IsViso</vt:lpstr>
      <vt:lpstr>'Forma 6'!VAS075_D_41NuotekuSurinkimas</vt:lpstr>
      <vt:lpstr>VAS075_D_41NuotekuSurinkimas</vt:lpstr>
      <vt:lpstr>'Forma 6'!VAS075_D_42NuotekuValymas</vt:lpstr>
      <vt:lpstr>VAS075_D_42NuotekuValymas</vt:lpstr>
      <vt:lpstr>'Forma 6'!VAS075_D_43NuotekuDumblo</vt:lpstr>
      <vt:lpstr>VAS075_D_43NuotekuDumblo</vt:lpstr>
      <vt:lpstr>'Forma 6'!VAS075_D_4IsViso</vt:lpstr>
      <vt:lpstr>VAS075_D_4IsViso</vt:lpstr>
      <vt:lpstr>'Forma 6'!VAS075_D_5PavirsiniuNuoteku</vt:lpstr>
      <vt:lpstr>VAS075_D_5PavirsiniuNuoteku</vt:lpstr>
      <vt:lpstr>'Forma 6'!VAS075_D_6KitosReguliuojamosios</vt:lpstr>
      <vt:lpstr>VAS075_D_6KitosReguliuojamosios</vt:lpstr>
      <vt:lpstr>'Forma 6'!VAS075_D_7KitosVeiklos</vt:lpstr>
      <vt:lpstr>VAS075_D_7KitosVeiklos</vt:lpstr>
      <vt:lpstr>'Forma 6'!VAS075_D_Apskaitospriet2</vt:lpstr>
      <vt:lpstr>VAS075_D_Apskaitospriet2</vt:lpstr>
      <vt:lpstr>'Forma 6'!VAS075_D_Apskaitospriet3</vt:lpstr>
      <vt:lpstr>VAS075_D_Apskaitospriet3</vt:lpstr>
      <vt:lpstr>'Forma 6'!VAS075_D_Apskaitospriet4</vt:lpstr>
      <vt:lpstr>VAS075_D_Apskaitospriet4</vt:lpstr>
      <vt:lpstr>'Forma 6'!VAS075_D_Apskaitospriet5</vt:lpstr>
      <vt:lpstr>VAS075_D_Apskaitospriet5</vt:lpstr>
      <vt:lpstr>'Forma 6'!VAS075_D_Apskaitosveikla1</vt:lpstr>
      <vt:lpstr>VAS075_D_Apskaitosveikla1</vt:lpstr>
      <vt:lpstr>'Forma 6'!VAS075_D_Atsiskaitomiej1</vt:lpstr>
      <vt:lpstr>VAS075_D_Atsiskaitomiej1</vt:lpstr>
      <vt:lpstr>'Forma 6'!VAS075_D_Atsiskaitomiej2</vt:lpstr>
      <vt:lpstr>VAS075_D_Atsiskaitomiej2</vt:lpstr>
      <vt:lpstr>'Forma 6'!VAS075_D_Atsiskaitomiej3</vt:lpstr>
      <vt:lpstr>VAS075_D_Atsiskaitomiej3</vt:lpstr>
      <vt:lpstr>'Forma 6'!VAS075_D_Atsiskaitomiej4</vt:lpstr>
      <vt:lpstr>VAS075_D_Atsiskaitomiej4</vt:lpstr>
      <vt:lpstr>'Forma 6'!VAS075_D_Bendraipaskirs1</vt:lpstr>
      <vt:lpstr>VAS075_D_Bendraipaskirs1</vt:lpstr>
      <vt:lpstr>'Forma 6'!VAS075_D_Bendraipaskirs2</vt:lpstr>
      <vt:lpstr>VAS075_D_Bendraipaskirs2</vt:lpstr>
      <vt:lpstr>'Forma 6'!VAS075_D_Cpunktui10</vt:lpstr>
      <vt:lpstr>VAS075_D_Cpunktui10</vt:lpstr>
      <vt:lpstr>'Forma 6'!VAS075_D_Cpunktui11</vt:lpstr>
      <vt:lpstr>VAS075_D_Cpunktui11</vt:lpstr>
      <vt:lpstr>'Forma 6'!VAS075_D_Cpunktui12</vt:lpstr>
      <vt:lpstr>VAS075_D_Cpunktui12</vt:lpstr>
      <vt:lpstr>'Forma 6'!VAS075_D_Cpunktui13</vt:lpstr>
      <vt:lpstr>VAS075_D_Cpunktui13</vt:lpstr>
      <vt:lpstr>'Forma 6'!VAS075_D_Cpunktui14</vt:lpstr>
      <vt:lpstr>VAS075_D_Cpunktui14</vt:lpstr>
      <vt:lpstr>'Forma 6'!VAS075_D_Cpunktui15</vt:lpstr>
      <vt:lpstr>VAS075_D_Cpunktui15</vt:lpstr>
      <vt:lpstr>'Forma 6'!VAS075_D_Cpunktui16</vt:lpstr>
      <vt:lpstr>VAS075_D_Cpunktui16</vt:lpstr>
      <vt:lpstr>'Forma 6'!VAS075_D_Cpunktui17</vt:lpstr>
      <vt:lpstr>VAS075_D_Cpunktui17</vt:lpstr>
      <vt:lpstr>'Forma 6'!VAS075_D_Cpunktui171</vt:lpstr>
      <vt:lpstr>VAS075_D_Cpunktui171</vt:lpstr>
      <vt:lpstr>'Forma 6'!VAS075_D_Cpunktui18</vt:lpstr>
      <vt:lpstr>VAS075_D_Cpunktui18</vt:lpstr>
      <vt:lpstr>'Forma 6'!VAS075_D_Cpunktui181</vt:lpstr>
      <vt:lpstr>VAS075_D_Cpunktui181</vt:lpstr>
      <vt:lpstr>'Forma 6'!VAS075_D_Cpunktui19</vt:lpstr>
      <vt:lpstr>VAS075_D_Cpunktui19</vt:lpstr>
      <vt:lpstr>'Forma 6'!VAS075_D_Cpunktui191</vt:lpstr>
      <vt:lpstr>VAS075_D_Cpunktui191</vt:lpstr>
      <vt:lpstr>'Forma 6'!VAS075_D_Cpunktui192</vt:lpstr>
      <vt:lpstr>VAS075_D_Cpunktui192</vt:lpstr>
      <vt:lpstr>'Forma 6'!VAS075_D_Cpunktui20</vt:lpstr>
      <vt:lpstr>VAS075_D_Cpunktui20</vt:lpstr>
      <vt:lpstr>'Forma 6'!VAS075_D_Cpunktui201</vt:lpstr>
      <vt:lpstr>VAS075_D_Cpunktui201</vt:lpstr>
      <vt:lpstr>'Forma 6'!VAS075_D_Cpunktui21</vt:lpstr>
      <vt:lpstr>VAS075_D_Cpunktui21</vt:lpstr>
      <vt:lpstr>'Forma 6'!VAS075_D_Cpunktui22</vt:lpstr>
      <vt:lpstr>VAS075_D_Cpunktui22</vt:lpstr>
      <vt:lpstr>'Forma 6'!VAS075_D_Cpunktui23</vt:lpstr>
      <vt:lpstr>VAS075_D_Cpunktui23</vt:lpstr>
      <vt:lpstr>'Forma 6'!VAS075_D_Cpunktui24</vt:lpstr>
      <vt:lpstr>VAS075_D_Cpunktui24</vt:lpstr>
      <vt:lpstr>'Forma 6'!VAS075_D_Cpunktui9</vt:lpstr>
      <vt:lpstr>VAS075_D_Cpunktui9</vt:lpstr>
      <vt:lpstr>'Forma 6'!VAS075_D_Epunktui1</vt:lpstr>
      <vt:lpstr>VAS075_D_Epunktui1</vt:lpstr>
      <vt:lpstr>'Forma 6'!VAS075_D_Epunktui10</vt:lpstr>
      <vt:lpstr>VAS075_D_Epunktui10</vt:lpstr>
      <vt:lpstr>'Forma 6'!VAS075_D_Epunktui11</vt:lpstr>
      <vt:lpstr>VAS075_D_Epunktui11</vt:lpstr>
      <vt:lpstr>'Forma 6'!VAS075_D_Epunktui12</vt:lpstr>
      <vt:lpstr>VAS075_D_Epunktui12</vt:lpstr>
      <vt:lpstr>'Forma 6'!VAS075_D_Epunktui13</vt:lpstr>
      <vt:lpstr>VAS075_D_Epunktui13</vt:lpstr>
      <vt:lpstr>'Forma 6'!VAS075_D_Epunktui14</vt:lpstr>
      <vt:lpstr>VAS075_D_Epunktui14</vt:lpstr>
      <vt:lpstr>'Forma 6'!VAS075_D_Epunktui15</vt:lpstr>
      <vt:lpstr>VAS075_D_Epunktui15</vt:lpstr>
      <vt:lpstr>'Forma 6'!VAS075_D_Epunktui16</vt:lpstr>
      <vt:lpstr>VAS075_D_Epunktui16</vt:lpstr>
      <vt:lpstr>'Forma 6'!VAS075_D_Epunktui17</vt:lpstr>
      <vt:lpstr>VAS075_D_Epunktui17</vt:lpstr>
      <vt:lpstr>'Forma 6'!VAS075_D_Epunktui18</vt:lpstr>
      <vt:lpstr>VAS075_D_Epunktui18</vt:lpstr>
      <vt:lpstr>'Forma 6'!VAS075_D_Epunktui19</vt:lpstr>
      <vt:lpstr>VAS075_D_Epunktui19</vt:lpstr>
      <vt:lpstr>'Forma 6'!VAS075_D_Epunktui2</vt:lpstr>
      <vt:lpstr>VAS075_D_Epunktui2</vt:lpstr>
      <vt:lpstr>'Forma 6'!VAS075_D_Epunktui20</vt:lpstr>
      <vt:lpstr>VAS075_D_Epunktui20</vt:lpstr>
      <vt:lpstr>'Forma 6'!VAS075_D_Epunktui3</vt:lpstr>
      <vt:lpstr>VAS075_D_Epunktui3</vt:lpstr>
      <vt:lpstr>'Forma 6'!VAS075_D_Epunktui4</vt:lpstr>
      <vt:lpstr>VAS075_D_Epunktui4</vt:lpstr>
      <vt:lpstr>'Forma 6'!VAS075_D_Epunktui5</vt:lpstr>
      <vt:lpstr>VAS075_D_Epunktui5</vt:lpstr>
      <vt:lpstr>'Forma 6'!VAS075_D_Epunktui6</vt:lpstr>
      <vt:lpstr>VAS075_D_Epunktui6</vt:lpstr>
      <vt:lpstr>'Forma 6'!VAS075_D_Epunktui7</vt:lpstr>
      <vt:lpstr>VAS075_D_Epunktui7</vt:lpstr>
      <vt:lpstr>'Forma 6'!VAS075_D_Epunktui8</vt:lpstr>
      <vt:lpstr>VAS075_D_Epunktui8</vt:lpstr>
      <vt:lpstr>'Forma 6'!VAS075_D_Epunktui9</vt:lpstr>
      <vt:lpstr>VAS075_D_Epunktui9</vt:lpstr>
      <vt:lpstr>'Forma 6'!VAS075_D_Irankiaimatavi2</vt:lpstr>
      <vt:lpstr>VAS075_D_Irankiaimatavi2</vt:lpstr>
      <vt:lpstr>'Forma 6'!VAS075_D_Irankiaimatavi3</vt:lpstr>
      <vt:lpstr>VAS075_D_Irankiaimatavi3</vt:lpstr>
      <vt:lpstr>'Forma 6'!VAS075_D_Irankiaimatavi4</vt:lpstr>
      <vt:lpstr>VAS075_D_Irankiaimatavi4</vt:lpstr>
      <vt:lpstr>'Forma 6'!VAS075_D_Irankiaimatavi5</vt:lpstr>
      <vt:lpstr>VAS075_D_Irankiaimatavi5</vt:lpstr>
      <vt:lpstr>'Forma 6'!VAS075_D_Irasyti1</vt:lpstr>
      <vt:lpstr>VAS075_D_Irasyti1</vt:lpstr>
      <vt:lpstr>'Forma 6'!VAS075_D_Irasyti10</vt:lpstr>
      <vt:lpstr>VAS075_D_Irasyti10</vt:lpstr>
      <vt:lpstr>'Forma 6'!VAS075_D_Irasyti11</vt:lpstr>
      <vt:lpstr>VAS075_D_Irasyti11</vt:lpstr>
      <vt:lpstr>'Forma 6'!VAS075_D_Irasyti12</vt:lpstr>
      <vt:lpstr>VAS075_D_Irasyti12</vt:lpstr>
      <vt:lpstr>'Forma 6'!VAS075_D_Irasyti2</vt:lpstr>
      <vt:lpstr>VAS075_D_Irasyti2</vt:lpstr>
      <vt:lpstr>'Forma 6'!VAS075_D_Irasyti3</vt:lpstr>
      <vt:lpstr>VAS075_D_Irasyti3</vt:lpstr>
      <vt:lpstr>'Forma 6'!VAS075_D_Irasyti4</vt:lpstr>
      <vt:lpstr>VAS075_D_Irasyti4</vt:lpstr>
      <vt:lpstr>'Forma 6'!VAS075_D_Irasyti5</vt:lpstr>
      <vt:lpstr>VAS075_D_Irasyti5</vt:lpstr>
      <vt:lpstr>'Forma 6'!VAS075_D_Irasyti6</vt:lpstr>
      <vt:lpstr>VAS075_D_Irasyti6</vt:lpstr>
      <vt:lpstr>'Forma 6'!VAS075_D_Irasyti7</vt:lpstr>
      <vt:lpstr>VAS075_D_Irasyti7</vt:lpstr>
      <vt:lpstr>'Forma 6'!VAS075_D_Irasyti8</vt:lpstr>
      <vt:lpstr>VAS075_D_Irasyti8</vt:lpstr>
      <vt:lpstr>'Forma 6'!VAS075_D_Irasyti9</vt:lpstr>
      <vt:lpstr>VAS075_D_Irasyti9</vt:lpstr>
      <vt:lpstr>'Forma 6'!VAS075_D_Keliaiaikstele2</vt:lpstr>
      <vt:lpstr>VAS075_D_Keliaiaikstele2</vt:lpstr>
      <vt:lpstr>'Forma 6'!VAS075_D_Keliaiaikstele3</vt:lpstr>
      <vt:lpstr>VAS075_D_Keliaiaikstele3</vt:lpstr>
      <vt:lpstr>'Forma 6'!VAS075_D_Keliaiaikstele4</vt:lpstr>
      <vt:lpstr>VAS075_D_Keliaiaikstele4</vt:lpstr>
      <vt:lpstr>'Forma 6'!VAS075_D_Keliaiaikstele5</vt:lpstr>
      <vt:lpstr>VAS075_D_Keliaiaikstele5</vt:lpstr>
      <vt:lpstr>'Forma 6'!VAS075_D_Kitairanga1</vt:lpstr>
      <vt:lpstr>VAS075_D_Kitairanga1</vt:lpstr>
      <vt:lpstr>'Forma 6'!VAS075_D_Kitareguliuoja1</vt:lpstr>
      <vt:lpstr>VAS075_D_Kitareguliuoja1</vt:lpstr>
      <vt:lpstr>'Forma 6'!VAS075_D_Kitasilgalaiki1</vt:lpstr>
      <vt:lpstr>VAS075_D_Kitasilgalaiki1</vt:lpstr>
      <vt:lpstr>'Forma 6'!VAS075_D_Kitasilgalaiki2</vt:lpstr>
      <vt:lpstr>VAS075_D_Kitasilgalaiki2</vt:lpstr>
      <vt:lpstr>'Forma 6'!VAS075_D_Kitasilgalaiki3</vt:lpstr>
      <vt:lpstr>VAS075_D_Kitasilgalaiki3</vt:lpstr>
      <vt:lpstr>'Forma 6'!VAS075_D_Kitasilgalaiki4</vt:lpstr>
      <vt:lpstr>VAS075_D_Kitasilgalaiki4</vt:lpstr>
      <vt:lpstr>'Forma 6'!VAS075_D_Kitasnemateria2</vt:lpstr>
      <vt:lpstr>VAS075_D_Kitasnemateria2</vt:lpstr>
      <vt:lpstr>'Forma 6'!VAS075_D_Kitasnemateria3</vt:lpstr>
      <vt:lpstr>VAS075_D_Kitasnemateria3</vt:lpstr>
      <vt:lpstr>'Forma 6'!VAS075_D_Kitasnemateria4</vt:lpstr>
      <vt:lpstr>VAS075_D_Kitasnemateria4</vt:lpstr>
      <vt:lpstr>'Forma 6'!VAS075_D_Kitasnemateria5</vt:lpstr>
      <vt:lpstr>VAS075_D_Kitasnemateria5</vt:lpstr>
      <vt:lpstr>'Forma 6'!VAS075_D_Kitigeriamojov1</vt:lpstr>
      <vt:lpstr>VAS075_D_Kitigeriamojov1</vt:lpstr>
      <vt:lpstr>'Forma 6'!VAS075_D_Kitigeriamojov2</vt:lpstr>
      <vt:lpstr>VAS075_D_Kitigeriamojov2</vt:lpstr>
      <vt:lpstr>'Forma 6'!VAS075_D_Kitigeriamojov3</vt:lpstr>
      <vt:lpstr>VAS075_D_Kitigeriamojov3</vt:lpstr>
      <vt:lpstr>'Forma 6'!VAS075_D_Kitigeriamojov4</vt:lpstr>
      <vt:lpstr>VAS075_D_Kitigeriamojov4</vt:lpstr>
      <vt:lpstr>'Forma 6'!VAS075_D_Kitiirenginiai10</vt:lpstr>
      <vt:lpstr>VAS075_D_Kitiirenginiai10</vt:lpstr>
      <vt:lpstr>'Forma 6'!VAS075_D_Kitiirenginiai3</vt:lpstr>
      <vt:lpstr>VAS075_D_Kitiirenginiai3</vt:lpstr>
      <vt:lpstr>'Forma 6'!VAS075_D_Kitiirenginiai4</vt:lpstr>
      <vt:lpstr>VAS075_D_Kitiirenginiai4</vt:lpstr>
      <vt:lpstr>'Forma 6'!VAS075_D_Kitiirenginiai5</vt:lpstr>
      <vt:lpstr>VAS075_D_Kitiirenginiai5</vt:lpstr>
      <vt:lpstr>'Forma 6'!VAS075_D_Kitiirenginiai6</vt:lpstr>
      <vt:lpstr>VAS075_D_Kitiirenginiai6</vt:lpstr>
      <vt:lpstr>'Forma 6'!VAS075_D_Kitiirenginiai7</vt:lpstr>
      <vt:lpstr>VAS075_D_Kitiirenginiai7</vt:lpstr>
      <vt:lpstr>'Forma 6'!VAS075_D_Kitiirenginiai8</vt:lpstr>
      <vt:lpstr>VAS075_D_Kitiirenginiai8</vt:lpstr>
      <vt:lpstr>'Forma 6'!VAS075_D_Kitiirenginiai9</vt:lpstr>
      <vt:lpstr>VAS075_D_Kitiirenginiai9</vt:lpstr>
      <vt:lpstr>'Forma 6'!VAS075_D_Kitostransport2</vt:lpstr>
      <vt:lpstr>VAS075_D_Kitostransport2</vt:lpstr>
      <vt:lpstr>'Forma 6'!VAS075_D_Kitostransport3</vt:lpstr>
      <vt:lpstr>VAS075_D_Kitostransport3</vt:lpstr>
      <vt:lpstr>'Forma 6'!VAS075_D_Kitostransport4</vt:lpstr>
      <vt:lpstr>VAS075_D_Kitostransport4</vt:lpstr>
      <vt:lpstr>'Forma 6'!VAS075_D_Kitostransport5</vt:lpstr>
      <vt:lpstr>VAS075_D_Kitostransport5</vt:lpstr>
      <vt:lpstr>'Forma 6'!VAS075_D_Lengviejiautom2</vt:lpstr>
      <vt:lpstr>VAS075_D_Lengviejiautom2</vt:lpstr>
      <vt:lpstr>'Forma 6'!VAS075_D_Lengviejiautom3</vt:lpstr>
      <vt:lpstr>VAS075_D_Lengviejiautom3</vt:lpstr>
      <vt:lpstr>'Forma 6'!VAS075_D_Lengviejiautom4</vt:lpstr>
      <vt:lpstr>VAS075_D_Lengviejiautom4</vt:lpstr>
      <vt:lpstr>'Forma 6'!VAS075_D_Lengviejiautom5</vt:lpstr>
      <vt:lpstr>VAS075_D_Lengviejiautom5</vt:lpstr>
      <vt:lpstr>'Forma 6'!VAS075_D_Masinosiriranga2</vt:lpstr>
      <vt:lpstr>VAS075_D_Masinosiriranga2</vt:lpstr>
      <vt:lpstr>'Forma 6'!VAS075_D_Masinosiriranga3</vt:lpstr>
      <vt:lpstr>VAS075_D_Masinosiriranga3</vt:lpstr>
      <vt:lpstr>'Forma 6'!VAS075_D_Masinosiriranga4</vt:lpstr>
      <vt:lpstr>VAS075_D_Masinosiriranga4</vt:lpstr>
      <vt:lpstr>'Forma 6'!VAS075_D_Masinosiriranga5</vt:lpstr>
      <vt:lpstr>VAS075_D_Masinosiriranga5</vt:lpstr>
      <vt:lpstr>'Forma 6'!VAS075_D_Nematerialusis2</vt:lpstr>
      <vt:lpstr>VAS075_D_Nematerialusis2</vt:lpstr>
      <vt:lpstr>'Forma 6'!VAS075_D_Nematerialusis3</vt:lpstr>
      <vt:lpstr>VAS075_D_Nematerialusis3</vt:lpstr>
      <vt:lpstr>'Forma 6'!VAS075_D_Nematerialusis4</vt:lpstr>
      <vt:lpstr>VAS075_D_Nematerialusis4</vt:lpstr>
      <vt:lpstr>'Forma 6'!VAS075_D_Nematerialusis5</vt:lpstr>
      <vt:lpstr>VAS075_D_Nematerialusis5</vt:lpstr>
      <vt:lpstr>'Forma 6'!VAS075_D_Netiesiogiaipa1</vt:lpstr>
      <vt:lpstr>VAS075_D_Netiesiogiaipa1</vt:lpstr>
      <vt:lpstr>'Forma 6'!VAS075_D_Netiesiogiaipa2</vt:lpstr>
      <vt:lpstr>VAS075_D_Netiesiogiaipa2</vt:lpstr>
      <vt:lpstr>'Forma 6'!VAS075_D_Nuotekuirdumbl2</vt:lpstr>
      <vt:lpstr>VAS075_D_Nuotekuirdumbl2</vt:lpstr>
      <vt:lpstr>'Forma 6'!VAS075_D_Nuotekuirdumbl3</vt:lpstr>
      <vt:lpstr>VAS075_D_Nuotekuirdumbl3</vt:lpstr>
      <vt:lpstr>'Forma 6'!VAS075_D_Nuotekuirdumbl4</vt:lpstr>
      <vt:lpstr>VAS075_D_Nuotekuirdumbl4</vt:lpstr>
      <vt:lpstr>'Forma 6'!VAS075_D_Paskirstomasil1</vt:lpstr>
      <vt:lpstr>VAS075_D_Paskirstomasil1</vt:lpstr>
      <vt:lpstr>'Forma 6'!VAS075_D_Pastataiadmini2</vt:lpstr>
      <vt:lpstr>VAS075_D_Pastataiadmini2</vt:lpstr>
      <vt:lpstr>'Forma 6'!VAS075_D_Pastataiadmini3</vt:lpstr>
      <vt:lpstr>VAS075_D_Pastataiadmini3</vt:lpstr>
      <vt:lpstr>'Forma 6'!VAS075_D_Pastataiadmini4</vt:lpstr>
      <vt:lpstr>VAS075_D_Pastataiadmini4</vt:lpstr>
      <vt:lpstr>'Forma 6'!VAS075_D_Pastataiadmini5</vt:lpstr>
      <vt:lpstr>VAS075_D_Pastataiadmini5</vt:lpstr>
      <vt:lpstr>'Forma 6'!VAS075_D_Pastataiirstat2</vt:lpstr>
      <vt:lpstr>VAS075_D_Pastataiirstat2</vt:lpstr>
      <vt:lpstr>'Forma 6'!VAS075_D_Pastataiirstat3</vt:lpstr>
      <vt:lpstr>VAS075_D_Pastataiirstat3</vt:lpstr>
      <vt:lpstr>'Forma 6'!VAS075_D_Pastataiirstat4</vt:lpstr>
      <vt:lpstr>VAS075_D_Pastataiirstat4</vt:lpstr>
      <vt:lpstr>'Forma 6'!VAS075_D_Pastataiirstat5</vt:lpstr>
      <vt:lpstr>VAS075_D_Pastataiirstat5</vt:lpstr>
      <vt:lpstr>'Forma 6'!VAS075_D_Saulessviesose1</vt:lpstr>
      <vt:lpstr>VAS075_D_Saulessviesose1</vt:lpstr>
      <vt:lpstr>'Forma 6'!VAS075_D_Saulessviesose2</vt:lpstr>
      <vt:lpstr>VAS075_D_Saulessviesose2</vt:lpstr>
      <vt:lpstr>'Forma 6'!VAS075_D_Saulessviesose3</vt:lpstr>
      <vt:lpstr>VAS075_D_Saulessviesose3</vt:lpstr>
      <vt:lpstr>'Forma 6'!VAS075_D_Saulessviesose4</vt:lpstr>
      <vt:lpstr>VAS075_D_Saulessviesose4</vt:lpstr>
      <vt:lpstr>'Forma 6'!VAS075_D_Silumosatsiska1</vt:lpstr>
      <vt:lpstr>VAS075_D_Silumosatsiska1</vt:lpstr>
      <vt:lpstr>'Forma 6'!VAS075_D_Silumosatsiska2</vt:lpstr>
      <vt:lpstr>VAS075_D_Silumosatsiska2</vt:lpstr>
      <vt:lpstr>'Forma 6'!VAS075_D_Silumosatsiska3</vt:lpstr>
      <vt:lpstr>VAS075_D_Silumosatsiska3</vt:lpstr>
      <vt:lpstr>'Forma 6'!VAS075_D_Silumosatsiska4</vt:lpstr>
      <vt:lpstr>VAS075_D_Silumosatsiska4</vt:lpstr>
      <vt:lpstr>'Forma 6'!VAS075_D_Silumosirkarst1</vt:lpstr>
      <vt:lpstr>VAS075_D_Silumosirkarst1</vt:lpstr>
      <vt:lpstr>'Forma 6'!VAS075_D_Silumosirkarst2</vt:lpstr>
      <vt:lpstr>VAS075_D_Silumosirkarst2</vt:lpstr>
      <vt:lpstr>'Forma 6'!VAS075_D_Silumosirkarst3</vt:lpstr>
      <vt:lpstr>VAS075_D_Silumosirkarst3</vt:lpstr>
      <vt:lpstr>'Forma 6'!VAS075_D_Silumosirkarst4</vt:lpstr>
      <vt:lpstr>VAS075_D_Silumosirkarst4</vt:lpstr>
      <vt:lpstr>'Forma 6'!VAS075_D_Specprogramine2</vt:lpstr>
      <vt:lpstr>VAS075_D_Specprogramine2</vt:lpstr>
      <vt:lpstr>'Forma 6'!VAS075_D_Specprogramine3</vt:lpstr>
      <vt:lpstr>VAS075_D_Specprogramine3</vt:lpstr>
      <vt:lpstr>'Forma 6'!VAS075_D_Specprogramine4</vt:lpstr>
      <vt:lpstr>VAS075_D_Specprogramine4</vt:lpstr>
      <vt:lpstr>'Forma 6'!VAS075_D_Specprogramine5</vt:lpstr>
      <vt:lpstr>VAS075_D_Specprogramine5</vt:lpstr>
      <vt:lpstr>'Forma 6'!VAS075_D_Standartinepro2</vt:lpstr>
      <vt:lpstr>VAS075_D_Standartinepro2</vt:lpstr>
      <vt:lpstr>'Forma 6'!VAS075_D_Standartinepro3</vt:lpstr>
      <vt:lpstr>VAS075_D_Standartinepro3</vt:lpstr>
      <vt:lpstr>'Forma 6'!VAS075_D_Standartinepro4</vt:lpstr>
      <vt:lpstr>VAS075_D_Standartinepro4</vt:lpstr>
      <vt:lpstr>'Forma 6'!VAS075_D_Standartinepro5</vt:lpstr>
      <vt:lpstr>VAS075_D_Standartinepro5</vt:lpstr>
      <vt:lpstr>'Forma 6'!VAS075_D_Tiesiogiaipask1</vt:lpstr>
      <vt:lpstr>VAS075_D_Tiesiogiaipask1</vt:lpstr>
      <vt:lpstr>'Forma 6'!VAS075_D_Transportoprie2</vt:lpstr>
      <vt:lpstr>VAS075_D_Transportoprie2</vt:lpstr>
      <vt:lpstr>'Forma 6'!VAS075_D_Transportoprie3</vt:lpstr>
      <vt:lpstr>VAS075_D_Transportoprie3</vt:lpstr>
      <vt:lpstr>'Forma 6'!VAS075_D_Transportoprie4</vt:lpstr>
      <vt:lpstr>VAS075_D_Transportoprie4</vt:lpstr>
      <vt:lpstr>'Forma 6'!VAS075_D_Transportoprie5</vt:lpstr>
      <vt:lpstr>VAS075_D_Transportoprie5</vt:lpstr>
      <vt:lpstr>'Forma 6'!VAS075_D_Vamzdynai2</vt:lpstr>
      <vt:lpstr>VAS075_D_Vamzdynai2</vt:lpstr>
      <vt:lpstr>'Forma 6'!VAS075_D_Vamzdynai3</vt:lpstr>
      <vt:lpstr>VAS075_D_Vamzdynai3</vt:lpstr>
      <vt:lpstr>'Forma 6'!VAS075_D_Vamzdynai4</vt:lpstr>
      <vt:lpstr>VAS075_D_Vamzdynai4</vt:lpstr>
      <vt:lpstr>'Forma 6'!VAS075_D_Vamzdynai5</vt:lpstr>
      <vt:lpstr>VAS075_D_Vamzdynai5</vt:lpstr>
      <vt:lpstr>'Forma 6'!VAS075_D_Vandenssiurbli2</vt:lpstr>
      <vt:lpstr>VAS075_D_Vandenssiurbli2</vt:lpstr>
      <vt:lpstr>'Forma 6'!VAS075_D_Vandenssiurbli3</vt:lpstr>
      <vt:lpstr>VAS075_D_Vandenssiurbli3</vt:lpstr>
      <vt:lpstr>'Forma 6'!VAS075_D_Vandenssiurbli4</vt:lpstr>
      <vt:lpstr>VAS075_D_Vandenssiurbli4</vt:lpstr>
      <vt:lpstr>'Forma 6'!VAS075_D_Verslovienetui2</vt:lpstr>
      <vt:lpstr>VAS075_D_Verslovienetui2</vt:lpstr>
      <vt:lpstr>'Forma 6'!VAS075_F_101IS</vt:lpstr>
      <vt:lpstr>VAS075_F_101IS</vt:lpstr>
      <vt:lpstr>'Forma 6'!VAS075_F_1031GeriamojoVandens</vt:lpstr>
      <vt:lpstr>VAS075_F_1031GeriamojoVandens</vt:lpstr>
      <vt:lpstr>'Forma 6'!VAS075_F_1032GeriamojoVandens</vt:lpstr>
      <vt:lpstr>VAS075_F_1032GeriamojoVandens</vt:lpstr>
      <vt:lpstr>'Forma 6'!VAS075_F_1033GeriamojoVandens</vt:lpstr>
      <vt:lpstr>VAS075_F_1033GeriamojoVandens</vt:lpstr>
      <vt:lpstr>'Forma 6'!VAS075_F_103IsViso</vt:lpstr>
      <vt:lpstr>VAS075_F_103IsViso</vt:lpstr>
      <vt:lpstr>'Forma 6'!VAS075_F_1041NuotekuSurinkimas</vt:lpstr>
      <vt:lpstr>VAS075_F_1041NuotekuSurinkimas</vt:lpstr>
      <vt:lpstr>'Forma 6'!VAS075_F_1042NuotekuValymas</vt:lpstr>
      <vt:lpstr>VAS075_F_1042NuotekuValymas</vt:lpstr>
      <vt:lpstr>'Forma 6'!VAS075_F_1043NuotekuDumblo</vt:lpstr>
      <vt:lpstr>VAS075_F_1043NuotekuDumblo</vt:lpstr>
      <vt:lpstr>'Forma 6'!VAS075_F_104IsViso</vt:lpstr>
      <vt:lpstr>VAS075_F_104IsViso</vt:lpstr>
      <vt:lpstr>'Forma 6'!VAS075_F_105PavirsiniuNuoteku</vt:lpstr>
      <vt:lpstr>VAS075_F_105PavirsiniuNuoteku</vt:lpstr>
      <vt:lpstr>'Forma 6'!VAS075_F_106KitosReguliuojamosios</vt:lpstr>
      <vt:lpstr>VAS075_F_106KitosReguliuojamosios</vt:lpstr>
      <vt:lpstr>'Forma 6'!VAS075_F_107KitosVeiklos</vt:lpstr>
      <vt:lpstr>VAS075_F_107KitosVeiklos</vt:lpstr>
      <vt:lpstr>'Forma 6'!VAS075_F_111IS</vt:lpstr>
      <vt:lpstr>VAS075_F_111IS</vt:lpstr>
      <vt:lpstr>'Forma 6'!VAS075_F_1131GeriamojoVandens</vt:lpstr>
      <vt:lpstr>VAS075_F_1131GeriamojoVandens</vt:lpstr>
      <vt:lpstr>'Forma 6'!VAS075_F_1132GeriamojoVandens</vt:lpstr>
      <vt:lpstr>VAS075_F_1132GeriamojoVandens</vt:lpstr>
      <vt:lpstr>'Forma 6'!VAS075_F_1133GeriamojoVandens</vt:lpstr>
      <vt:lpstr>VAS075_F_1133GeriamojoVandens</vt:lpstr>
      <vt:lpstr>'Forma 6'!VAS075_F_113IsViso</vt:lpstr>
      <vt:lpstr>VAS075_F_113IsViso</vt:lpstr>
      <vt:lpstr>'Forma 6'!VAS075_F_1141NuotekuSurinkimas</vt:lpstr>
      <vt:lpstr>VAS075_F_1141NuotekuSurinkimas</vt:lpstr>
      <vt:lpstr>'Forma 6'!VAS075_F_1142NuotekuValymas</vt:lpstr>
      <vt:lpstr>VAS075_F_1142NuotekuValymas</vt:lpstr>
      <vt:lpstr>'Forma 6'!VAS075_F_1143NuotekuDumblo</vt:lpstr>
      <vt:lpstr>VAS075_F_1143NuotekuDumblo</vt:lpstr>
      <vt:lpstr>'Forma 6'!VAS075_F_114IsViso</vt:lpstr>
      <vt:lpstr>VAS075_F_114IsViso</vt:lpstr>
      <vt:lpstr>'Forma 6'!VAS075_F_115PavirsiniuNuoteku</vt:lpstr>
      <vt:lpstr>VAS075_F_115PavirsiniuNuoteku</vt:lpstr>
      <vt:lpstr>'Forma 6'!VAS075_F_116KitosReguliuojamosios</vt:lpstr>
      <vt:lpstr>VAS075_F_116KitosReguliuojamosios</vt:lpstr>
      <vt:lpstr>'Forma 6'!VAS075_F_117KitosVeiklos</vt:lpstr>
      <vt:lpstr>VAS075_F_117KitosVeiklos</vt:lpstr>
      <vt:lpstr>'Forma 6'!VAS075_F_11IS</vt:lpstr>
      <vt:lpstr>VAS075_F_11IS</vt:lpstr>
      <vt:lpstr>'Forma 6'!VAS075_F_121IS</vt:lpstr>
      <vt:lpstr>VAS075_F_121IS</vt:lpstr>
      <vt:lpstr>'Forma 6'!VAS075_F_1231GeriamojoVandens</vt:lpstr>
      <vt:lpstr>VAS075_F_1231GeriamojoVandens</vt:lpstr>
      <vt:lpstr>'Forma 6'!VAS075_F_1232GeriamojoVandens</vt:lpstr>
      <vt:lpstr>VAS075_F_1232GeriamojoVandens</vt:lpstr>
      <vt:lpstr>'Forma 6'!VAS075_F_1233GeriamojoVandens</vt:lpstr>
      <vt:lpstr>VAS075_F_1233GeriamojoVandens</vt:lpstr>
      <vt:lpstr>'Forma 6'!VAS075_F_123IsViso</vt:lpstr>
      <vt:lpstr>VAS075_F_123IsViso</vt:lpstr>
      <vt:lpstr>'Forma 6'!VAS075_F_1241NuotekuSurinkimas</vt:lpstr>
      <vt:lpstr>VAS075_F_1241NuotekuSurinkimas</vt:lpstr>
      <vt:lpstr>'Forma 6'!VAS075_F_1242NuotekuValymas</vt:lpstr>
      <vt:lpstr>VAS075_F_1242NuotekuValymas</vt:lpstr>
      <vt:lpstr>'Forma 6'!VAS075_F_1243NuotekuDumblo</vt:lpstr>
      <vt:lpstr>VAS075_F_1243NuotekuDumblo</vt:lpstr>
      <vt:lpstr>'Forma 6'!VAS075_F_124IsViso</vt:lpstr>
      <vt:lpstr>VAS075_F_124IsViso</vt:lpstr>
      <vt:lpstr>'Forma 6'!VAS075_F_125PavirsiniuNuoteku</vt:lpstr>
      <vt:lpstr>VAS075_F_125PavirsiniuNuoteku</vt:lpstr>
      <vt:lpstr>'Forma 6'!VAS075_F_126KitosReguliuojamosios</vt:lpstr>
      <vt:lpstr>VAS075_F_126KitosReguliuojamosios</vt:lpstr>
      <vt:lpstr>'Forma 6'!VAS075_F_127KitosVeiklos</vt:lpstr>
      <vt:lpstr>VAS075_F_127KitosVeiklos</vt:lpstr>
      <vt:lpstr>'Forma 6'!VAS075_F_131GeriamojoVandens</vt:lpstr>
      <vt:lpstr>VAS075_F_131GeriamojoVandens</vt:lpstr>
      <vt:lpstr>'Forma 6'!VAS075_F_132GeriamojoVandens</vt:lpstr>
      <vt:lpstr>VAS075_F_132GeriamojoVandens</vt:lpstr>
      <vt:lpstr>'Forma 6'!VAS075_F_133GeriamojoVandens</vt:lpstr>
      <vt:lpstr>VAS075_F_133GeriamojoVandens</vt:lpstr>
      <vt:lpstr>'Forma 6'!VAS075_F_13IsViso</vt:lpstr>
      <vt:lpstr>VAS075_F_13IsViso</vt:lpstr>
      <vt:lpstr>'Forma 6'!VAS075_F_141NuotekuSurinkimas</vt:lpstr>
      <vt:lpstr>VAS075_F_141NuotekuSurinkimas</vt:lpstr>
      <vt:lpstr>'Forma 6'!VAS075_F_142NuotekuValymas</vt:lpstr>
      <vt:lpstr>VAS075_F_142NuotekuValymas</vt:lpstr>
      <vt:lpstr>'Forma 6'!VAS075_F_143NuotekuDumblo</vt:lpstr>
      <vt:lpstr>VAS075_F_143NuotekuDumblo</vt:lpstr>
      <vt:lpstr>'Forma 6'!VAS075_F_14IsViso</vt:lpstr>
      <vt:lpstr>VAS075_F_14IsViso</vt:lpstr>
      <vt:lpstr>'Forma 6'!VAS075_F_15PavirsiniuNuoteku</vt:lpstr>
      <vt:lpstr>VAS075_F_15PavirsiniuNuoteku</vt:lpstr>
      <vt:lpstr>'Forma 6'!VAS075_F_16KitosReguliuojamosios</vt:lpstr>
      <vt:lpstr>VAS075_F_16KitosReguliuojamosios</vt:lpstr>
      <vt:lpstr>'Forma 6'!VAS075_F_17KitosVeiklos</vt:lpstr>
      <vt:lpstr>VAS075_F_17KitosVeiklos</vt:lpstr>
      <vt:lpstr>'Forma 6'!VAS075_F_21IS</vt:lpstr>
      <vt:lpstr>VAS075_F_21IS</vt:lpstr>
      <vt:lpstr>'Forma 6'!VAS075_F_231GeriamojoVandens</vt:lpstr>
      <vt:lpstr>VAS075_F_231GeriamojoVandens</vt:lpstr>
      <vt:lpstr>'Forma 6'!VAS075_F_232GeriamojoVandens</vt:lpstr>
      <vt:lpstr>VAS075_F_232GeriamojoVandens</vt:lpstr>
      <vt:lpstr>'Forma 6'!VAS075_F_233GeriamojoVandens</vt:lpstr>
      <vt:lpstr>VAS075_F_233GeriamojoVandens</vt:lpstr>
      <vt:lpstr>'Forma 6'!VAS075_F_23IsViso</vt:lpstr>
      <vt:lpstr>VAS075_F_23IsViso</vt:lpstr>
      <vt:lpstr>'Forma 6'!VAS075_F_241NuotekuSurinkimas</vt:lpstr>
      <vt:lpstr>VAS075_F_241NuotekuSurinkimas</vt:lpstr>
      <vt:lpstr>'Forma 6'!VAS075_F_242NuotekuValymas</vt:lpstr>
      <vt:lpstr>VAS075_F_242NuotekuValymas</vt:lpstr>
      <vt:lpstr>'Forma 6'!VAS075_F_243NuotekuDumblo</vt:lpstr>
      <vt:lpstr>VAS075_F_243NuotekuDumblo</vt:lpstr>
      <vt:lpstr>'Forma 6'!VAS075_F_24IsViso</vt:lpstr>
      <vt:lpstr>VAS075_F_24IsViso</vt:lpstr>
      <vt:lpstr>'Forma 6'!VAS075_F_25PavirsiniuNuoteku</vt:lpstr>
      <vt:lpstr>VAS075_F_25PavirsiniuNuoteku</vt:lpstr>
      <vt:lpstr>'Forma 6'!VAS075_F_26KitosReguliuojamosios</vt:lpstr>
      <vt:lpstr>VAS075_F_26KitosReguliuojamosios</vt:lpstr>
      <vt:lpstr>'Forma 6'!VAS075_F_27KitosVeiklos</vt:lpstr>
      <vt:lpstr>VAS075_F_27KitosVeiklos</vt:lpstr>
      <vt:lpstr>'Forma 6'!VAS075_F_31IS</vt:lpstr>
      <vt:lpstr>VAS075_F_31IS</vt:lpstr>
      <vt:lpstr>'Forma 6'!VAS075_F_331GeriamojoVandens</vt:lpstr>
      <vt:lpstr>VAS075_F_331GeriamojoVandens</vt:lpstr>
      <vt:lpstr>'Forma 6'!VAS075_F_332GeriamojoVandens</vt:lpstr>
      <vt:lpstr>VAS075_F_332GeriamojoVandens</vt:lpstr>
      <vt:lpstr>'Forma 6'!VAS075_F_333GeriamojoVandens</vt:lpstr>
      <vt:lpstr>VAS075_F_333GeriamojoVandens</vt:lpstr>
      <vt:lpstr>'Forma 6'!VAS075_F_33IsViso</vt:lpstr>
      <vt:lpstr>VAS075_F_33IsViso</vt:lpstr>
      <vt:lpstr>'Forma 6'!VAS075_F_341NuotekuSurinkimas</vt:lpstr>
      <vt:lpstr>VAS075_F_341NuotekuSurinkimas</vt:lpstr>
      <vt:lpstr>'Forma 6'!VAS075_F_342NuotekuValymas</vt:lpstr>
      <vt:lpstr>VAS075_F_342NuotekuValymas</vt:lpstr>
      <vt:lpstr>'Forma 6'!VAS075_F_343NuotekuDumblo</vt:lpstr>
      <vt:lpstr>VAS075_F_343NuotekuDumblo</vt:lpstr>
      <vt:lpstr>'Forma 6'!VAS075_F_34IsViso</vt:lpstr>
      <vt:lpstr>VAS075_F_34IsViso</vt:lpstr>
      <vt:lpstr>'Forma 6'!VAS075_F_35PavirsiniuNuoteku</vt:lpstr>
      <vt:lpstr>VAS075_F_35PavirsiniuNuoteku</vt:lpstr>
      <vt:lpstr>'Forma 6'!VAS075_F_36KitosReguliuojamosios</vt:lpstr>
      <vt:lpstr>VAS075_F_36KitosReguliuojamosios</vt:lpstr>
      <vt:lpstr>'Forma 6'!VAS075_F_37KitosVeiklos</vt:lpstr>
      <vt:lpstr>VAS075_F_37KitosVeiklos</vt:lpstr>
      <vt:lpstr>'Forma 6'!VAS075_F_41IS</vt:lpstr>
      <vt:lpstr>VAS075_F_41IS</vt:lpstr>
      <vt:lpstr>'Forma 6'!VAS075_F_431GeriamojoVandens</vt:lpstr>
      <vt:lpstr>VAS075_F_431GeriamojoVandens</vt:lpstr>
      <vt:lpstr>'Forma 6'!VAS075_F_432GeriamojoVandens</vt:lpstr>
      <vt:lpstr>VAS075_F_432GeriamojoVandens</vt:lpstr>
      <vt:lpstr>'Forma 6'!VAS075_F_433GeriamojoVandens</vt:lpstr>
      <vt:lpstr>VAS075_F_433GeriamojoVandens</vt:lpstr>
      <vt:lpstr>'Forma 6'!VAS075_F_43IsViso</vt:lpstr>
      <vt:lpstr>VAS075_F_43IsViso</vt:lpstr>
      <vt:lpstr>'Forma 6'!VAS075_F_441NuotekuSurinkimas</vt:lpstr>
      <vt:lpstr>VAS075_F_441NuotekuSurinkimas</vt:lpstr>
      <vt:lpstr>'Forma 6'!VAS075_F_442NuotekuValymas</vt:lpstr>
      <vt:lpstr>VAS075_F_442NuotekuValymas</vt:lpstr>
      <vt:lpstr>'Forma 6'!VAS075_F_443NuotekuDumblo</vt:lpstr>
      <vt:lpstr>VAS075_F_443NuotekuDumblo</vt:lpstr>
      <vt:lpstr>'Forma 6'!VAS075_F_44IsViso</vt:lpstr>
      <vt:lpstr>VAS075_F_44IsViso</vt:lpstr>
      <vt:lpstr>'Forma 6'!VAS075_F_45PavirsiniuNuoteku</vt:lpstr>
      <vt:lpstr>VAS075_F_45PavirsiniuNuoteku</vt:lpstr>
      <vt:lpstr>'Forma 6'!VAS075_F_46KitosReguliuojamosios</vt:lpstr>
      <vt:lpstr>VAS075_F_46KitosReguliuojamosios</vt:lpstr>
      <vt:lpstr>'Forma 6'!VAS075_F_47KitosVeiklos</vt:lpstr>
      <vt:lpstr>VAS075_F_47KitosVeiklos</vt:lpstr>
      <vt:lpstr>'Forma 6'!VAS075_F_51IS</vt:lpstr>
      <vt:lpstr>VAS075_F_51IS</vt:lpstr>
      <vt:lpstr>'Forma 6'!VAS075_F_531GeriamojoVandens</vt:lpstr>
      <vt:lpstr>VAS075_F_531GeriamojoVandens</vt:lpstr>
      <vt:lpstr>'Forma 6'!VAS075_F_532GeriamojoVandens</vt:lpstr>
      <vt:lpstr>VAS075_F_532GeriamojoVandens</vt:lpstr>
      <vt:lpstr>'Forma 6'!VAS075_F_533GeriamojoVandens</vt:lpstr>
      <vt:lpstr>VAS075_F_533GeriamojoVandens</vt:lpstr>
      <vt:lpstr>'Forma 6'!VAS075_F_53IsViso</vt:lpstr>
      <vt:lpstr>VAS075_F_53IsViso</vt:lpstr>
      <vt:lpstr>'Forma 6'!VAS075_F_541NuotekuSurinkimas</vt:lpstr>
      <vt:lpstr>VAS075_F_541NuotekuSurinkimas</vt:lpstr>
      <vt:lpstr>'Forma 6'!VAS075_F_542NuotekuValymas</vt:lpstr>
      <vt:lpstr>VAS075_F_542NuotekuValymas</vt:lpstr>
      <vt:lpstr>'Forma 6'!VAS075_F_543NuotekuDumblo</vt:lpstr>
      <vt:lpstr>VAS075_F_543NuotekuDumblo</vt:lpstr>
      <vt:lpstr>'Forma 6'!VAS075_F_54IsViso</vt:lpstr>
      <vt:lpstr>VAS075_F_54IsViso</vt:lpstr>
      <vt:lpstr>'Forma 6'!VAS075_F_55PavirsiniuNuoteku</vt:lpstr>
      <vt:lpstr>VAS075_F_55PavirsiniuNuoteku</vt:lpstr>
      <vt:lpstr>'Forma 6'!VAS075_F_56KitosReguliuojamosios</vt:lpstr>
      <vt:lpstr>VAS075_F_56KitosReguliuojamosios</vt:lpstr>
      <vt:lpstr>'Forma 6'!VAS075_F_57KitosVeiklos</vt:lpstr>
      <vt:lpstr>VAS075_F_57KitosVeiklos</vt:lpstr>
      <vt:lpstr>'Forma 6'!VAS075_F_61IS</vt:lpstr>
      <vt:lpstr>VAS075_F_61IS</vt:lpstr>
      <vt:lpstr>'Forma 6'!VAS075_F_631GeriamojoVandens</vt:lpstr>
      <vt:lpstr>VAS075_F_631GeriamojoVandens</vt:lpstr>
      <vt:lpstr>'Forma 6'!VAS075_F_632GeriamojoVandens</vt:lpstr>
      <vt:lpstr>VAS075_F_632GeriamojoVandens</vt:lpstr>
      <vt:lpstr>'Forma 6'!VAS075_F_633GeriamojoVandens</vt:lpstr>
      <vt:lpstr>VAS075_F_633GeriamojoVandens</vt:lpstr>
      <vt:lpstr>'Forma 6'!VAS075_F_63IsViso</vt:lpstr>
      <vt:lpstr>VAS075_F_63IsViso</vt:lpstr>
      <vt:lpstr>'Forma 6'!VAS075_F_641NuotekuSurinkimas</vt:lpstr>
      <vt:lpstr>VAS075_F_641NuotekuSurinkimas</vt:lpstr>
      <vt:lpstr>'Forma 6'!VAS075_F_642NuotekuValymas</vt:lpstr>
      <vt:lpstr>VAS075_F_642NuotekuValymas</vt:lpstr>
      <vt:lpstr>'Forma 6'!VAS075_F_643NuotekuDumblo</vt:lpstr>
      <vt:lpstr>VAS075_F_643NuotekuDumblo</vt:lpstr>
      <vt:lpstr>'Forma 6'!VAS075_F_64IsViso</vt:lpstr>
      <vt:lpstr>VAS075_F_64IsViso</vt:lpstr>
      <vt:lpstr>'Forma 6'!VAS075_F_65PavirsiniuNuoteku</vt:lpstr>
      <vt:lpstr>VAS075_F_65PavirsiniuNuoteku</vt:lpstr>
      <vt:lpstr>'Forma 6'!VAS075_F_66KitosReguliuojamosios</vt:lpstr>
      <vt:lpstr>VAS075_F_66KitosReguliuojamosios</vt:lpstr>
      <vt:lpstr>'Forma 6'!VAS075_F_67KitosVeiklos</vt:lpstr>
      <vt:lpstr>VAS075_F_67KitosVeiklos</vt:lpstr>
      <vt:lpstr>'Forma 6'!VAS075_F_71IS</vt:lpstr>
      <vt:lpstr>VAS075_F_71IS</vt:lpstr>
      <vt:lpstr>'Forma 6'!VAS075_F_731GeriamojoVandens</vt:lpstr>
      <vt:lpstr>VAS075_F_731GeriamojoVandens</vt:lpstr>
      <vt:lpstr>'Forma 6'!VAS075_F_732GeriamojoVandens</vt:lpstr>
      <vt:lpstr>VAS075_F_732GeriamojoVandens</vt:lpstr>
      <vt:lpstr>'Forma 6'!VAS075_F_733GeriamojoVandens</vt:lpstr>
      <vt:lpstr>VAS075_F_733GeriamojoVandens</vt:lpstr>
      <vt:lpstr>'Forma 6'!VAS075_F_73IsViso</vt:lpstr>
      <vt:lpstr>VAS075_F_73IsViso</vt:lpstr>
      <vt:lpstr>'Forma 6'!VAS075_F_741NuotekuSurinkimas</vt:lpstr>
      <vt:lpstr>VAS075_F_741NuotekuSurinkimas</vt:lpstr>
      <vt:lpstr>'Forma 6'!VAS075_F_742NuotekuValymas</vt:lpstr>
      <vt:lpstr>VAS075_F_742NuotekuValymas</vt:lpstr>
      <vt:lpstr>'Forma 6'!VAS075_F_743NuotekuDumblo</vt:lpstr>
      <vt:lpstr>VAS075_F_743NuotekuDumblo</vt:lpstr>
      <vt:lpstr>'Forma 6'!VAS075_F_74IsViso</vt:lpstr>
      <vt:lpstr>VAS075_F_74IsViso</vt:lpstr>
      <vt:lpstr>'Forma 6'!VAS075_F_75PavirsiniuNuoteku</vt:lpstr>
      <vt:lpstr>VAS075_F_75PavirsiniuNuoteku</vt:lpstr>
      <vt:lpstr>'Forma 6'!VAS075_F_76KitosReguliuojamosios</vt:lpstr>
      <vt:lpstr>VAS075_F_76KitosReguliuojamosios</vt:lpstr>
      <vt:lpstr>'Forma 6'!VAS075_F_77KitosVeiklos</vt:lpstr>
      <vt:lpstr>VAS075_F_77KitosVeiklos</vt:lpstr>
      <vt:lpstr>'Forma 6'!VAS075_F_81IS</vt:lpstr>
      <vt:lpstr>VAS075_F_81IS</vt:lpstr>
      <vt:lpstr>'Forma 6'!VAS075_F_831GeriamojoVandens</vt:lpstr>
      <vt:lpstr>VAS075_F_831GeriamojoVandens</vt:lpstr>
      <vt:lpstr>'Forma 6'!VAS075_F_832GeriamojoVandens</vt:lpstr>
      <vt:lpstr>VAS075_F_832GeriamojoVandens</vt:lpstr>
      <vt:lpstr>'Forma 6'!VAS075_F_833GeriamojoVandens</vt:lpstr>
      <vt:lpstr>VAS075_F_833GeriamojoVandens</vt:lpstr>
      <vt:lpstr>'Forma 6'!VAS075_F_83IsViso</vt:lpstr>
      <vt:lpstr>VAS075_F_83IsViso</vt:lpstr>
      <vt:lpstr>'Forma 6'!VAS075_F_841NuotekuSurinkimas</vt:lpstr>
      <vt:lpstr>VAS075_F_841NuotekuSurinkimas</vt:lpstr>
      <vt:lpstr>'Forma 6'!VAS075_F_842NuotekuValymas</vt:lpstr>
      <vt:lpstr>VAS075_F_842NuotekuValymas</vt:lpstr>
      <vt:lpstr>'Forma 6'!VAS075_F_843NuotekuDumblo</vt:lpstr>
      <vt:lpstr>VAS075_F_843NuotekuDumblo</vt:lpstr>
      <vt:lpstr>'Forma 6'!VAS075_F_84IsViso</vt:lpstr>
      <vt:lpstr>VAS075_F_84IsViso</vt:lpstr>
      <vt:lpstr>'Forma 6'!VAS075_F_85PavirsiniuNuoteku</vt:lpstr>
      <vt:lpstr>VAS075_F_85PavirsiniuNuoteku</vt:lpstr>
      <vt:lpstr>'Forma 6'!VAS075_F_86KitosReguliuojamosios</vt:lpstr>
      <vt:lpstr>VAS075_F_86KitosReguliuojamosios</vt:lpstr>
      <vt:lpstr>'Forma 6'!VAS075_F_87KitosVeiklos</vt:lpstr>
      <vt:lpstr>VAS075_F_87KitosVeiklos</vt:lpstr>
      <vt:lpstr>'Forma 6'!VAS075_F_91IS</vt:lpstr>
      <vt:lpstr>VAS075_F_91IS</vt:lpstr>
      <vt:lpstr>'Forma 6'!VAS075_F_931GeriamojoVandens</vt:lpstr>
      <vt:lpstr>VAS075_F_931GeriamojoVandens</vt:lpstr>
      <vt:lpstr>'Forma 6'!VAS075_F_932GeriamojoVandens</vt:lpstr>
      <vt:lpstr>VAS075_F_932GeriamojoVandens</vt:lpstr>
      <vt:lpstr>'Forma 6'!VAS075_F_933GeriamojoVandens</vt:lpstr>
      <vt:lpstr>VAS075_F_933GeriamojoVandens</vt:lpstr>
      <vt:lpstr>'Forma 6'!VAS075_F_93IsViso</vt:lpstr>
      <vt:lpstr>VAS075_F_93IsViso</vt:lpstr>
      <vt:lpstr>'Forma 6'!VAS075_F_941NuotekuSurinkimas</vt:lpstr>
      <vt:lpstr>VAS075_F_941NuotekuSurinkimas</vt:lpstr>
      <vt:lpstr>'Forma 6'!VAS075_F_942NuotekuValymas</vt:lpstr>
      <vt:lpstr>VAS075_F_942NuotekuValymas</vt:lpstr>
      <vt:lpstr>'Forma 6'!VAS075_F_943NuotekuDumblo</vt:lpstr>
      <vt:lpstr>VAS075_F_943NuotekuDumblo</vt:lpstr>
      <vt:lpstr>'Forma 6'!VAS075_F_94IsViso</vt:lpstr>
      <vt:lpstr>VAS075_F_94IsViso</vt:lpstr>
      <vt:lpstr>'Forma 6'!VAS075_F_95PavirsiniuNuoteku</vt:lpstr>
      <vt:lpstr>VAS075_F_95PavirsiniuNuoteku</vt:lpstr>
      <vt:lpstr>'Forma 6'!VAS075_F_96KitosReguliuojamosios</vt:lpstr>
      <vt:lpstr>VAS075_F_96KitosReguliuojamosios</vt:lpstr>
      <vt:lpstr>'Forma 6'!VAS075_F_97KitosVeiklos</vt:lpstr>
      <vt:lpstr>VAS075_F_97KitosVeiklos</vt:lpstr>
      <vt:lpstr>'Forma 6'!VAS075_F_Apskaitospriet21IS</vt:lpstr>
      <vt:lpstr>VAS075_F_Apskaitospriet21IS</vt:lpstr>
      <vt:lpstr>'Forma 6'!VAS075_F_Apskaitospriet231GeriamojoVandens</vt:lpstr>
      <vt:lpstr>VAS075_F_Apskaitospriet231GeriamojoVandens</vt:lpstr>
      <vt:lpstr>'Forma 6'!VAS075_F_Apskaitospriet232GeriamojoVandens</vt:lpstr>
      <vt:lpstr>VAS075_F_Apskaitospriet232GeriamojoVandens</vt:lpstr>
      <vt:lpstr>'Forma 6'!VAS075_F_Apskaitospriet233GeriamojoVandens</vt:lpstr>
      <vt:lpstr>VAS075_F_Apskaitospriet233GeriamojoVandens</vt:lpstr>
      <vt:lpstr>'Forma 6'!VAS075_F_Apskaitospriet23IsViso</vt:lpstr>
      <vt:lpstr>VAS075_F_Apskaitospriet23IsViso</vt:lpstr>
      <vt:lpstr>'Forma 6'!VAS075_F_Apskaitospriet241NuotekuSurinkimas</vt:lpstr>
      <vt:lpstr>VAS075_F_Apskaitospriet241NuotekuSurinkimas</vt:lpstr>
      <vt:lpstr>'Forma 6'!VAS075_F_Apskaitospriet242NuotekuValymas</vt:lpstr>
      <vt:lpstr>VAS075_F_Apskaitospriet242NuotekuValymas</vt:lpstr>
      <vt:lpstr>'Forma 6'!VAS075_F_Apskaitospriet243NuotekuDumblo</vt:lpstr>
      <vt:lpstr>VAS075_F_Apskaitospriet243NuotekuDumblo</vt:lpstr>
      <vt:lpstr>'Forma 6'!VAS075_F_Apskaitospriet24IsViso</vt:lpstr>
      <vt:lpstr>VAS075_F_Apskaitospriet24IsViso</vt:lpstr>
      <vt:lpstr>'Forma 6'!VAS075_F_Apskaitospriet25PavirsiniuNuoteku</vt:lpstr>
      <vt:lpstr>VAS075_F_Apskaitospriet25PavirsiniuNuoteku</vt:lpstr>
      <vt:lpstr>'Forma 6'!VAS075_F_Apskaitospriet26KitosReguliuojamosios</vt:lpstr>
      <vt:lpstr>VAS075_F_Apskaitospriet26KitosReguliuojamosios</vt:lpstr>
      <vt:lpstr>'Forma 6'!VAS075_F_Apskaitospriet27KitosVeiklos</vt:lpstr>
      <vt:lpstr>VAS075_F_Apskaitospriet27KitosVeiklos</vt:lpstr>
      <vt:lpstr>'Forma 6'!VAS075_F_Apskaitospriet2Apskaitosveikla1</vt:lpstr>
      <vt:lpstr>VAS075_F_Apskaitospriet2Apskaitosveikla1</vt:lpstr>
      <vt:lpstr>'Forma 6'!VAS075_F_Apskaitospriet2Kitareguliuoja1</vt:lpstr>
      <vt:lpstr>VAS075_F_Apskaitospriet2Kitareguliuoja1</vt:lpstr>
      <vt:lpstr>'Forma 6'!VAS075_F_Apskaitospriet31IS</vt:lpstr>
      <vt:lpstr>VAS075_F_Apskaitospriet31IS</vt:lpstr>
      <vt:lpstr>'Forma 6'!VAS075_F_Apskaitospriet331GeriamojoVandens</vt:lpstr>
      <vt:lpstr>VAS075_F_Apskaitospriet331GeriamojoVandens</vt:lpstr>
      <vt:lpstr>'Forma 6'!VAS075_F_Apskaitospriet332GeriamojoVandens</vt:lpstr>
      <vt:lpstr>VAS075_F_Apskaitospriet332GeriamojoVandens</vt:lpstr>
      <vt:lpstr>'Forma 6'!VAS075_F_Apskaitospriet333GeriamojoVandens</vt:lpstr>
      <vt:lpstr>VAS075_F_Apskaitospriet333GeriamojoVandens</vt:lpstr>
      <vt:lpstr>'Forma 6'!VAS075_F_Apskaitospriet33IsViso</vt:lpstr>
      <vt:lpstr>VAS075_F_Apskaitospriet33IsViso</vt:lpstr>
      <vt:lpstr>'Forma 6'!VAS075_F_Apskaitospriet341NuotekuSurinkimas</vt:lpstr>
      <vt:lpstr>VAS075_F_Apskaitospriet341NuotekuSurinkimas</vt:lpstr>
      <vt:lpstr>'Forma 6'!VAS075_F_Apskaitospriet342NuotekuValymas</vt:lpstr>
      <vt:lpstr>VAS075_F_Apskaitospriet342NuotekuValymas</vt:lpstr>
      <vt:lpstr>'Forma 6'!VAS075_F_Apskaitospriet343NuotekuDumblo</vt:lpstr>
      <vt:lpstr>VAS075_F_Apskaitospriet343NuotekuDumblo</vt:lpstr>
      <vt:lpstr>'Forma 6'!VAS075_F_Apskaitospriet34IsViso</vt:lpstr>
      <vt:lpstr>VAS075_F_Apskaitospriet34IsViso</vt:lpstr>
      <vt:lpstr>'Forma 6'!VAS075_F_Apskaitospriet35PavirsiniuNuoteku</vt:lpstr>
      <vt:lpstr>VAS075_F_Apskaitospriet35PavirsiniuNuoteku</vt:lpstr>
      <vt:lpstr>'Forma 6'!VAS075_F_Apskaitospriet36KitosReguliuojamosios</vt:lpstr>
      <vt:lpstr>VAS075_F_Apskaitospriet36KitosReguliuojamosios</vt:lpstr>
      <vt:lpstr>'Forma 6'!VAS075_F_Apskaitospriet37KitosVeiklos</vt:lpstr>
      <vt:lpstr>VAS075_F_Apskaitospriet37KitosVeiklos</vt:lpstr>
      <vt:lpstr>'Forma 6'!VAS075_F_Apskaitospriet3Apskaitosveikla1</vt:lpstr>
      <vt:lpstr>VAS075_F_Apskaitospriet3Apskaitosveikla1</vt:lpstr>
      <vt:lpstr>'Forma 6'!VAS075_F_Apskaitospriet3Kitareguliuoja1</vt:lpstr>
      <vt:lpstr>VAS075_F_Apskaitospriet3Kitareguliuoja1</vt:lpstr>
      <vt:lpstr>'Forma 6'!VAS075_F_Apskaitospriet41IS</vt:lpstr>
      <vt:lpstr>VAS075_F_Apskaitospriet41IS</vt:lpstr>
      <vt:lpstr>'Forma 6'!VAS075_F_Apskaitospriet431GeriamojoVandens</vt:lpstr>
      <vt:lpstr>VAS075_F_Apskaitospriet431GeriamojoVandens</vt:lpstr>
      <vt:lpstr>'Forma 6'!VAS075_F_Apskaitospriet432GeriamojoVandens</vt:lpstr>
      <vt:lpstr>VAS075_F_Apskaitospriet432GeriamojoVandens</vt:lpstr>
      <vt:lpstr>'Forma 6'!VAS075_F_Apskaitospriet433GeriamojoVandens</vt:lpstr>
      <vt:lpstr>VAS075_F_Apskaitospriet433GeriamojoVandens</vt:lpstr>
      <vt:lpstr>'Forma 6'!VAS075_F_Apskaitospriet43IsViso</vt:lpstr>
      <vt:lpstr>VAS075_F_Apskaitospriet43IsViso</vt:lpstr>
      <vt:lpstr>'Forma 6'!VAS075_F_Apskaitospriet441NuotekuSurinkimas</vt:lpstr>
      <vt:lpstr>VAS075_F_Apskaitospriet441NuotekuSurinkimas</vt:lpstr>
      <vt:lpstr>'Forma 6'!VAS075_F_Apskaitospriet442NuotekuValymas</vt:lpstr>
      <vt:lpstr>VAS075_F_Apskaitospriet442NuotekuValymas</vt:lpstr>
      <vt:lpstr>'Forma 6'!VAS075_F_Apskaitospriet443NuotekuDumblo</vt:lpstr>
      <vt:lpstr>VAS075_F_Apskaitospriet443NuotekuDumblo</vt:lpstr>
      <vt:lpstr>'Forma 6'!VAS075_F_Apskaitospriet44IsViso</vt:lpstr>
      <vt:lpstr>VAS075_F_Apskaitospriet44IsViso</vt:lpstr>
      <vt:lpstr>'Forma 6'!VAS075_F_Apskaitospriet45PavirsiniuNuoteku</vt:lpstr>
      <vt:lpstr>VAS075_F_Apskaitospriet45PavirsiniuNuoteku</vt:lpstr>
      <vt:lpstr>'Forma 6'!VAS075_F_Apskaitospriet46KitosReguliuojamosios</vt:lpstr>
      <vt:lpstr>VAS075_F_Apskaitospriet46KitosReguliuojamosios</vt:lpstr>
      <vt:lpstr>'Forma 6'!VAS075_F_Apskaitospriet47KitosVeiklos</vt:lpstr>
      <vt:lpstr>VAS075_F_Apskaitospriet47KitosVeiklos</vt:lpstr>
      <vt:lpstr>'Forma 6'!VAS075_F_Apskaitospriet4Apskaitosveikla1</vt:lpstr>
      <vt:lpstr>VAS075_F_Apskaitospriet4Apskaitosveikla1</vt:lpstr>
      <vt:lpstr>'Forma 6'!VAS075_F_Apskaitospriet4Kitareguliuoja1</vt:lpstr>
      <vt:lpstr>VAS075_F_Apskaitospriet4Kitareguliuoja1</vt:lpstr>
      <vt:lpstr>'Forma 6'!VAS075_F_Apskaitospriet51IS</vt:lpstr>
      <vt:lpstr>VAS075_F_Apskaitospriet51IS</vt:lpstr>
      <vt:lpstr>'Forma 6'!VAS075_F_Apskaitospriet531GeriamojoVandens</vt:lpstr>
      <vt:lpstr>VAS075_F_Apskaitospriet531GeriamojoVandens</vt:lpstr>
      <vt:lpstr>'Forma 6'!VAS075_F_Apskaitospriet532GeriamojoVandens</vt:lpstr>
      <vt:lpstr>VAS075_F_Apskaitospriet532GeriamojoVandens</vt:lpstr>
      <vt:lpstr>'Forma 6'!VAS075_F_Apskaitospriet533GeriamojoVandens</vt:lpstr>
      <vt:lpstr>VAS075_F_Apskaitospriet533GeriamojoVandens</vt:lpstr>
      <vt:lpstr>'Forma 6'!VAS075_F_Apskaitospriet53IsViso</vt:lpstr>
      <vt:lpstr>VAS075_F_Apskaitospriet53IsViso</vt:lpstr>
      <vt:lpstr>'Forma 6'!VAS075_F_Apskaitospriet541NuotekuSurinkimas</vt:lpstr>
      <vt:lpstr>VAS075_F_Apskaitospriet541NuotekuSurinkimas</vt:lpstr>
      <vt:lpstr>'Forma 6'!VAS075_F_Apskaitospriet542NuotekuValymas</vt:lpstr>
      <vt:lpstr>VAS075_F_Apskaitospriet542NuotekuValymas</vt:lpstr>
      <vt:lpstr>'Forma 6'!VAS075_F_Apskaitospriet543NuotekuDumblo</vt:lpstr>
      <vt:lpstr>VAS075_F_Apskaitospriet543NuotekuDumblo</vt:lpstr>
      <vt:lpstr>'Forma 6'!VAS075_F_Apskaitospriet54IsViso</vt:lpstr>
      <vt:lpstr>VAS075_F_Apskaitospriet54IsViso</vt:lpstr>
      <vt:lpstr>'Forma 6'!VAS075_F_Apskaitospriet55PavirsiniuNuoteku</vt:lpstr>
      <vt:lpstr>VAS075_F_Apskaitospriet55PavirsiniuNuoteku</vt:lpstr>
      <vt:lpstr>'Forma 6'!VAS075_F_Apskaitospriet56KitosReguliuojamosios</vt:lpstr>
      <vt:lpstr>VAS075_F_Apskaitospriet56KitosReguliuojamosios</vt:lpstr>
      <vt:lpstr>'Forma 6'!VAS075_F_Apskaitospriet57KitosVeiklos</vt:lpstr>
      <vt:lpstr>VAS075_F_Apskaitospriet57KitosVeiklos</vt:lpstr>
      <vt:lpstr>'Forma 6'!VAS075_F_Apskaitospriet5Apskaitosveikla1</vt:lpstr>
      <vt:lpstr>VAS075_F_Apskaitospriet5Apskaitosveikla1</vt:lpstr>
      <vt:lpstr>'Forma 6'!VAS075_F_Apskaitospriet5Kitareguliuoja1</vt:lpstr>
      <vt:lpstr>VAS075_F_Apskaitospriet5Kitareguliuoja1</vt:lpstr>
      <vt:lpstr>'Forma 6'!VAS075_F_Atsiskaitomiej11IS</vt:lpstr>
      <vt:lpstr>VAS075_F_Atsiskaitomiej11IS</vt:lpstr>
      <vt:lpstr>'Forma 6'!VAS075_F_Atsiskaitomiej131GeriamojoVandens</vt:lpstr>
      <vt:lpstr>VAS075_F_Atsiskaitomiej131GeriamojoVandens</vt:lpstr>
      <vt:lpstr>'Forma 6'!VAS075_F_Atsiskaitomiej132GeriamojoVandens</vt:lpstr>
      <vt:lpstr>VAS075_F_Atsiskaitomiej132GeriamojoVandens</vt:lpstr>
      <vt:lpstr>'Forma 6'!VAS075_F_Atsiskaitomiej133GeriamojoVandens</vt:lpstr>
      <vt:lpstr>VAS075_F_Atsiskaitomiej133GeriamojoVandens</vt:lpstr>
      <vt:lpstr>'Forma 6'!VAS075_F_Atsiskaitomiej13IsViso</vt:lpstr>
      <vt:lpstr>VAS075_F_Atsiskaitomiej13IsViso</vt:lpstr>
      <vt:lpstr>'Forma 6'!VAS075_F_Atsiskaitomiej141NuotekuSurinkimas</vt:lpstr>
      <vt:lpstr>VAS075_F_Atsiskaitomiej141NuotekuSurinkimas</vt:lpstr>
      <vt:lpstr>'Forma 6'!VAS075_F_Atsiskaitomiej142NuotekuValymas</vt:lpstr>
      <vt:lpstr>VAS075_F_Atsiskaitomiej142NuotekuValymas</vt:lpstr>
      <vt:lpstr>'Forma 6'!VAS075_F_Atsiskaitomiej143NuotekuDumblo</vt:lpstr>
      <vt:lpstr>VAS075_F_Atsiskaitomiej143NuotekuDumblo</vt:lpstr>
      <vt:lpstr>'Forma 6'!VAS075_F_Atsiskaitomiej14IsViso</vt:lpstr>
      <vt:lpstr>VAS075_F_Atsiskaitomiej14IsViso</vt:lpstr>
      <vt:lpstr>'Forma 6'!VAS075_F_Atsiskaitomiej15PavirsiniuNuoteku</vt:lpstr>
      <vt:lpstr>VAS075_F_Atsiskaitomiej15PavirsiniuNuoteku</vt:lpstr>
      <vt:lpstr>'Forma 6'!VAS075_F_Atsiskaitomiej16KitosReguliuojamosios</vt:lpstr>
      <vt:lpstr>VAS075_F_Atsiskaitomiej16KitosReguliuojamosios</vt:lpstr>
      <vt:lpstr>'Forma 6'!VAS075_F_Atsiskaitomiej17KitosVeiklos</vt:lpstr>
      <vt:lpstr>VAS075_F_Atsiskaitomiej17KitosVeiklos</vt:lpstr>
      <vt:lpstr>'Forma 6'!VAS075_F_Atsiskaitomiej1Apskaitosveikla1</vt:lpstr>
      <vt:lpstr>VAS075_F_Atsiskaitomiej1Apskaitosveikla1</vt:lpstr>
      <vt:lpstr>'Forma 6'!VAS075_F_Atsiskaitomiej1Kitareguliuoja1</vt:lpstr>
      <vt:lpstr>VAS075_F_Atsiskaitomiej1Kitareguliuoja1</vt:lpstr>
      <vt:lpstr>'Forma 6'!VAS075_F_Atsiskaitomiej21IS</vt:lpstr>
      <vt:lpstr>VAS075_F_Atsiskaitomiej21IS</vt:lpstr>
      <vt:lpstr>'Forma 6'!VAS075_F_Atsiskaitomiej231GeriamojoVandens</vt:lpstr>
      <vt:lpstr>VAS075_F_Atsiskaitomiej231GeriamojoVandens</vt:lpstr>
      <vt:lpstr>'Forma 6'!VAS075_F_Atsiskaitomiej232GeriamojoVandens</vt:lpstr>
      <vt:lpstr>VAS075_F_Atsiskaitomiej232GeriamojoVandens</vt:lpstr>
      <vt:lpstr>'Forma 6'!VAS075_F_Atsiskaitomiej233GeriamojoVandens</vt:lpstr>
      <vt:lpstr>VAS075_F_Atsiskaitomiej233GeriamojoVandens</vt:lpstr>
      <vt:lpstr>'Forma 6'!VAS075_F_Atsiskaitomiej23IsViso</vt:lpstr>
      <vt:lpstr>VAS075_F_Atsiskaitomiej23IsViso</vt:lpstr>
      <vt:lpstr>'Forma 6'!VAS075_F_Atsiskaitomiej241NuotekuSurinkimas</vt:lpstr>
      <vt:lpstr>VAS075_F_Atsiskaitomiej241NuotekuSurinkimas</vt:lpstr>
      <vt:lpstr>'Forma 6'!VAS075_F_Atsiskaitomiej242NuotekuValymas</vt:lpstr>
      <vt:lpstr>VAS075_F_Atsiskaitomiej242NuotekuValymas</vt:lpstr>
      <vt:lpstr>'Forma 6'!VAS075_F_Atsiskaitomiej243NuotekuDumblo</vt:lpstr>
      <vt:lpstr>VAS075_F_Atsiskaitomiej243NuotekuDumblo</vt:lpstr>
      <vt:lpstr>'Forma 6'!VAS075_F_Atsiskaitomiej24IsViso</vt:lpstr>
      <vt:lpstr>VAS075_F_Atsiskaitomiej24IsViso</vt:lpstr>
      <vt:lpstr>'Forma 6'!VAS075_F_Atsiskaitomiej25PavirsiniuNuoteku</vt:lpstr>
      <vt:lpstr>VAS075_F_Atsiskaitomiej25PavirsiniuNuoteku</vt:lpstr>
      <vt:lpstr>'Forma 6'!VAS075_F_Atsiskaitomiej26KitosReguliuojamosios</vt:lpstr>
      <vt:lpstr>VAS075_F_Atsiskaitomiej26KitosReguliuojamosios</vt:lpstr>
      <vt:lpstr>'Forma 6'!VAS075_F_Atsiskaitomiej27KitosVeiklos</vt:lpstr>
      <vt:lpstr>VAS075_F_Atsiskaitomiej27KitosVeiklos</vt:lpstr>
      <vt:lpstr>'Forma 6'!VAS075_F_Atsiskaitomiej2Apskaitosveikla1</vt:lpstr>
      <vt:lpstr>VAS075_F_Atsiskaitomiej2Apskaitosveikla1</vt:lpstr>
      <vt:lpstr>'Forma 6'!VAS075_F_Atsiskaitomiej2Kitareguliuoja1</vt:lpstr>
      <vt:lpstr>VAS075_F_Atsiskaitomiej2Kitareguliuoja1</vt:lpstr>
      <vt:lpstr>'Forma 6'!VAS075_F_Atsiskaitomiej31IS</vt:lpstr>
      <vt:lpstr>VAS075_F_Atsiskaitomiej31IS</vt:lpstr>
      <vt:lpstr>'Forma 6'!VAS075_F_Atsiskaitomiej331GeriamojoVandens</vt:lpstr>
      <vt:lpstr>VAS075_F_Atsiskaitomiej331GeriamojoVandens</vt:lpstr>
      <vt:lpstr>'Forma 6'!VAS075_F_Atsiskaitomiej332GeriamojoVandens</vt:lpstr>
      <vt:lpstr>VAS075_F_Atsiskaitomiej332GeriamojoVandens</vt:lpstr>
      <vt:lpstr>'Forma 6'!VAS075_F_Atsiskaitomiej333GeriamojoVandens</vt:lpstr>
      <vt:lpstr>VAS075_F_Atsiskaitomiej333GeriamojoVandens</vt:lpstr>
      <vt:lpstr>'Forma 6'!VAS075_F_Atsiskaitomiej33IsViso</vt:lpstr>
      <vt:lpstr>VAS075_F_Atsiskaitomiej33IsViso</vt:lpstr>
      <vt:lpstr>'Forma 6'!VAS075_F_Atsiskaitomiej341NuotekuSurinkimas</vt:lpstr>
      <vt:lpstr>VAS075_F_Atsiskaitomiej341NuotekuSurinkimas</vt:lpstr>
      <vt:lpstr>'Forma 6'!VAS075_F_Atsiskaitomiej342NuotekuValymas</vt:lpstr>
      <vt:lpstr>VAS075_F_Atsiskaitomiej342NuotekuValymas</vt:lpstr>
      <vt:lpstr>'Forma 6'!VAS075_F_Atsiskaitomiej343NuotekuDumblo</vt:lpstr>
      <vt:lpstr>VAS075_F_Atsiskaitomiej343NuotekuDumblo</vt:lpstr>
      <vt:lpstr>'Forma 6'!VAS075_F_Atsiskaitomiej34IsViso</vt:lpstr>
      <vt:lpstr>VAS075_F_Atsiskaitomiej34IsViso</vt:lpstr>
      <vt:lpstr>'Forma 6'!VAS075_F_Atsiskaitomiej35PavirsiniuNuoteku</vt:lpstr>
      <vt:lpstr>VAS075_F_Atsiskaitomiej35PavirsiniuNuoteku</vt:lpstr>
      <vt:lpstr>'Forma 6'!VAS075_F_Atsiskaitomiej36KitosReguliuojamosios</vt:lpstr>
      <vt:lpstr>VAS075_F_Atsiskaitomiej36KitosReguliuojamosios</vt:lpstr>
      <vt:lpstr>'Forma 6'!VAS075_F_Atsiskaitomiej37KitosVeiklos</vt:lpstr>
      <vt:lpstr>VAS075_F_Atsiskaitomiej37KitosVeiklos</vt:lpstr>
      <vt:lpstr>'Forma 6'!VAS075_F_Atsiskaitomiej3Apskaitosveikla1</vt:lpstr>
      <vt:lpstr>VAS075_F_Atsiskaitomiej3Apskaitosveikla1</vt:lpstr>
      <vt:lpstr>'Forma 6'!VAS075_F_Atsiskaitomiej3Kitareguliuoja1</vt:lpstr>
      <vt:lpstr>VAS075_F_Atsiskaitomiej3Kitareguliuoja1</vt:lpstr>
      <vt:lpstr>'Forma 6'!VAS075_F_Atsiskaitomiej41IS</vt:lpstr>
      <vt:lpstr>VAS075_F_Atsiskaitomiej41IS</vt:lpstr>
      <vt:lpstr>'Forma 6'!VAS075_F_Atsiskaitomiej431GeriamojoVandens</vt:lpstr>
      <vt:lpstr>VAS075_F_Atsiskaitomiej431GeriamojoVandens</vt:lpstr>
      <vt:lpstr>'Forma 6'!VAS075_F_Atsiskaitomiej432GeriamojoVandens</vt:lpstr>
      <vt:lpstr>VAS075_F_Atsiskaitomiej432GeriamojoVandens</vt:lpstr>
      <vt:lpstr>'Forma 6'!VAS075_F_Atsiskaitomiej433GeriamojoVandens</vt:lpstr>
      <vt:lpstr>VAS075_F_Atsiskaitomiej433GeriamojoVandens</vt:lpstr>
      <vt:lpstr>'Forma 6'!VAS075_F_Atsiskaitomiej43IsViso</vt:lpstr>
      <vt:lpstr>VAS075_F_Atsiskaitomiej43IsViso</vt:lpstr>
      <vt:lpstr>'Forma 6'!VAS075_F_Atsiskaitomiej441NuotekuSurinkimas</vt:lpstr>
      <vt:lpstr>VAS075_F_Atsiskaitomiej441NuotekuSurinkimas</vt:lpstr>
      <vt:lpstr>'Forma 6'!VAS075_F_Atsiskaitomiej442NuotekuValymas</vt:lpstr>
      <vt:lpstr>VAS075_F_Atsiskaitomiej442NuotekuValymas</vt:lpstr>
      <vt:lpstr>'Forma 6'!VAS075_F_Atsiskaitomiej443NuotekuDumblo</vt:lpstr>
      <vt:lpstr>VAS075_F_Atsiskaitomiej443NuotekuDumblo</vt:lpstr>
      <vt:lpstr>'Forma 6'!VAS075_F_Atsiskaitomiej44IsViso</vt:lpstr>
      <vt:lpstr>VAS075_F_Atsiskaitomiej44IsViso</vt:lpstr>
      <vt:lpstr>'Forma 6'!VAS075_F_Atsiskaitomiej45PavirsiniuNuoteku</vt:lpstr>
      <vt:lpstr>VAS075_F_Atsiskaitomiej45PavirsiniuNuoteku</vt:lpstr>
      <vt:lpstr>'Forma 6'!VAS075_F_Atsiskaitomiej46KitosReguliuojamosios</vt:lpstr>
      <vt:lpstr>VAS075_F_Atsiskaitomiej46KitosReguliuojamosios</vt:lpstr>
      <vt:lpstr>'Forma 6'!VAS075_F_Atsiskaitomiej47KitosVeiklos</vt:lpstr>
      <vt:lpstr>VAS075_F_Atsiskaitomiej47KitosVeiklos</vt:lpstr>
      <vt:lpstr>'Forma 6'!VAS075_F_Atsiskaitomiej4Apskaitosveikla1</vt:lpstr>
      <vt:lpstr>VAS075_F_Atsiskaitomiej4Apskaitosveikla1</vt:lpstr>
      <vt:lpstr>'Forma 6'!VAS075_F_Atsiskaitomiej4Kitareguliuoja1</vt:lpstr>
      <vt:lpstr>VAS075_F_Atsiskaitomiej4Kitareguliuoja1</vt:lpstr>
      <vt:lpstr>'Forma 6'!VAS075_F_Bendraipaskirs11IS</vt:lpstr>
      <vt:lpstr>VAS075_F_Bendraipaskirs11IS</vt:lpstr>
      <vt:lpstr>'Forma 6'!VAS075_F_Bendraipaskirs131GeriamojoVandens</vt:lpstr>
      <vt:lpstr>VAS075_F_Bendraipaskirs131GeriamojoVandens</vt:lpstr>
      <vt:lpstr>'Forma 6'!VAS075_F_Bendraipaskirs132GeriamojoVandens</vt:lpstr>
      <vt:lpstr>VAS075_F_Bendraipaskirs132GeriamojoVandens</vt:lpstr>
      <vt:lpstr>'Forma 6'!VAS075_F_Bendraipaskirs133GeriamojoVandens</vt:lpstr>
      <vt:lpstr>VAS075_F_Bendraipaskirs133GeriamojoVandens</vt:lpstr>
      <vt:lpstr>'Forma 6'!VAS075_F_Bendraipaskirs13IsViso</vt:lpstr>
      <vt:lpstr>VAS075_F_Bendraipaskirs13IsViso</vt:lpstr>
      <vt:lpstr>'Forma 6'!VAS075_F_Bendraipaskirs141NuotekuSurinkimas</vt:lpstr>
      <vt:lpstr>VAS075_F_Bendraipaskirs141NuotekuSurinkimas</vt:lpstr>
      <vt:lpstr>'Forma 6'!VAS075_F_Bendraipaskirs142NuotekuValymas</vt:lpstr>
      <vt:lpstr>VAS075_F_Bendraipaskirs142NuotekuValymas</vt:lpstr>
      <vt:lpstr>'Forma 6'!VAS075_F_Bendraipaskirs143NuotekuDumblo</vt:lpstr>
      <vt:lpstr>VAS075_F_Bendraipaskirs143NuotekuDumblo</vt:lpstr>
      <vt:lpstr>'Forma 6'!VAS075_F_Bendraipaskirs14IsViso</vt:lpstr>
      <vt:lpstr>VAS075_F_Bendraipaskirs14IsViso</vt:lpstr>
      <vt:lpstr>'Forma 6'!VAS075_F_Bendraipaskirs15PavirsiniuNuoteku</vt:lpstr>
      <vt:lpstr>VAS075_F_Bendraipaskirs15PavirsiniuNuoteku</vt:lpstr>
      <vt:lpstr>'Forma 6'!VAS075_F_Bendraipaskirs16KitosReguliuojamosios</vt:lpstr>
      <vt:lpstr>VAS075_F_Bendraipaskirs16KitosReguliuojamosios</vt:lpstr>
      <vt:lpstr>'Forma 6'!VAS075_F_Bendraipaskirs17KitosVeiklos</vt:lpstr>
      <vt:lpstr>VAS075_F_Bendraipaskirs17KitosVeiklos</vt:lpstr>
      <vt:lpstr>'Forma 6'!VAS075_F_Bendraipaskirs1Apskaitosveikla1</vt:lpstr>
      <vt:lpstr>VAS075_F_Bendraipaskirs1Apskaitosveikla1</vt:lpstr>
      <vt:lpstr>'Forma 6'!VAS075_F_Bendraipaskirs1Kitareguliuoja1</vt:lpstr>
      <vt:lpstr>VAS075_F_Bendraipaskirs1Kitareguliuoja1</vt:lpstr>
      <vt:lpstr>'Forma 6'!VAS075_F_Cpunktui101IS</vt:lpstr>
      <vt:lpstr>VAS075_F_Cpunktui101IS</vt:lpstr>
      <vt:lpstr>'Forma 6'!VAS075_F_Cpunktui1031GeriamojoVandens</vt:lpstr>
      <vt:lpstr>VAS075_F_Cpunktui1031GeriamojoVandens</vt:lpstr>
      <vt:lpstr>'Forma 6'!VAS075_F_Cpunktui1032GeriamojoVandens</vt:lpstr>
      <vt:lpstr>VAS075_F_Cpunktui1032GeriamojoVandens</vt:lpstr>
      <vt:lpstr>'Forma 6'!VAS075_F_Cpunktui1033GeriamojoVandens</vt:lpstr>
      <vt:lpstr>VAS075_F_Cpunktui1033GeriamojoVandens</vt:lpstr>
      <vt:lpstr>'Forma 6'!VAS075_F_Cpunktui103IsViso</vt:lpstr>
      <vt:lpstr>VAS075_F_Cpunktui103IsViso</vt:lpstr>
      <vt:lpstr>'Forma 6'!VAS075_F_Cpunktui1041NuotekuSurinkimas</vt:lpstr>
      <vt:lpstr>VAS075_F_Cpunktui1041NuotekuSurinkimas</vt:lpstr>
      <vt:lpstr>'Forma 6'!VAS075_F_Cpunktui1042NuotekuValymas</vt:lpstr>
      <vt:lpstr>VAS075_F_Cpunktui1042NuotekuValymas</vt:lpstr>
      <vt:lpstr>'Forma 6'!VAS075_F_Cpunktui1043NuotekuDumblo</vt:lpstr>
      <vt:lpstr>VAS075_F_Cpunktui1043NuotekuDumblo</vt:lpstr>
      <vt:lpstr>'Forma 6'!VAS075_F_Cpunktui104IsViso</vt:lpstr>
      <vt:lpstr>VAS075_F_Cpunktui104IsViso</vt:lpstr>
      <vt:lpstr>'Forma 6'!VAS075_F_Cpunktui105PavirsiniuNuoteku</vt:lpstr>
      <vt:lpstr>VAS075_F_Cpunktui105PavirsiniuNuoteku</vt:lpstr>
      <vt:lpstr>'Forma 6'!VAS075_F_Cpunktui106KitosReguliuojamosios</vt:lpstr>
      <vt:lpstr>VAS075_F_Cpunktui106KitosReguliuojamosios</vt:lpstr>
      <vt:lpstr>'Forma 6'!VAS075_F_Cpunktui107KitosVeiklos</vt:lpstr>
      <vt:lpstr>VAS075_F_Cpunktui107KitosVeiklos</vt:lpstr>
      <vt:lpstr>'Forma 6'!VAS075_F_Cpunktui10Apskaitosveikla1</vt:lpstr>
      <vt:lpstr>VAS075_F_Cpunktui10Apskaitosveikla1</vt:lpstr>
      <vt:lpstr>'Forma 6'!VAS075_F_Cpunktui10Kitareguliuoja1</vt:lpstr>
      <vt:lpstr>VAS075_F_Cpunktui10Kitareguliuoja1</vt:lpstr>
      <vt:lpstr>'Forma 6'!VAS075_F_Cpunktui111IS</vt:lpstr>
      <vt:lpstr>VAS075_F_Cpunktui111IS</vt:lpstr>
      <vt:lpstr>'Forma 6'!VAS075_F_Cpunktui1131GeriamojoVandens</vt:lpstr>
      <vt:lpstr>VAS075_F_Cpunktui1131GeriamojoVandens</vt:lpstr>
      <vt:lpstr>'Forma 6'!VAS075_F_Cpunktui1132GeriamojoVandens</vt:lpstr>
      <vt:lpstr>VAS075_F_Cpunktui1132GeriamojoVandens</vt:lpstr>
      <vt:lpstr>'Forma 6'!VAS075_F_Cpunktui1133GeriamojoVandens</vt:lpstr>
      <vt:lpstr>VAS075_F_Cpunktui1133GeriamojoVandens</vt:lpstr>
      <vt:lpstr>'Forma 6'!VAS075_F_Cpunktui113IsViso</vt:lpstr>
      <vt:lpstr>VAS075_F_Cpunktui113IsViso</vt:lpstr>
      <vt:lpstr>'Forma 6'!VAS075_F_Cpunktui1141NuotekuSurinkimas</vt:lpstr>
      <vt:lpstr>VAS075_F_Cpunktui1141NuotekuSurinkimas</vt:lpstr>
      <vt:lpstr>'Forma 6'!VAS075_F_Cpunktui1142NuotekuValymas</vt:lpstr>
      <vt:lpstr>VAS075_F_Cpunktui1142NuotekuValymas</vt:lpstr>
      <vt:lpstr>'Forma 6'!VAS075_F_Cpunktui1143NuotekuDumblo</vt:lpstr>
      <vt:lpstr>VAS075_F_Cpunktui1143NuotekuDumblo</vt:lpstr>
      <vt:lpstr>'Forma 6'!VAS075_F_Cpunktui114IsViso</vt:lpstr>
      <vt:lpstr>VAS075_F_Cpunktui114IsViso</vt:lpstr>
      <vt:lpstr>'Forma 6'!VAS075_F_Cpunktui115PavirsiniuNuoteku</vt:lpstr>
      <vt:lpstr>VAS075_F_Cpunktui115PavirsiniuNuoteku</vt:lpstr>
      <vt:lpstr>'Forma 6'!VAS075_F_Cpunktui116KitosReguliuojamosios</vt:lpstr>
      <vt:lpstr>VAS075_F_Cpunktui116KitosReguliuojamosios</vt:lpstr>
      <vt:lpstr>'Forma 6'!VAS075_F_Cpunktui117KitosVeiklos</vt:lpstr>
      <vt:lpstr>VAS075_F_Cpunktui117KitosVeiklos</vt:lpstr>
      <vt:lpstr>'Forma 6'!VAS075_F_Cpunktui11Apskaitosveikla1</vt:lpstr>
      <vt:lpstr>VAS075_F_Cpunktui11Apskaitosveikla1</vt:lpstr>
      <vt:lpstr>'Forma 6'!VAS075_F_Cpunktui11Kitareguliuoja1</vt:lpstr>
      <vt:lpstr>VAS075_F_Cpunktui11Kitareguliuoja1</vt:lpstr>
      <vt:lpstr>'Forma 6'!VAS075_F_Cpunktui121IS</vt:lpstr>
      <vt:lpstr>VAS075_F_Cpunktui121IS</vt:lpstr>
      <vt:lpstr>'Forma 6'!VAS075_F_Cpunktui1231GeriamojoVandens</vt:lpstr>
      <vt:lpstr>VAS075_F_Cpunktui1231GeriamojoVandens</vt:lpstr>
      <vt:lpstr>'Forma 6'!VAS075_F_Cpunktui1232GeriamojoVandens</vt:lpstr>
      <vt:lpstr>VAS075_F_Cpunktui1232GeriamojoVandens</vt:lpstr>
      <vt:lpstr>'Forma 6'!VAS075_F_Cpunktui1233GeriamojoVandens</vt:lpstr>
      <vt:lpstr>VAS075_F_Cpunktui1233GeriamojoVandens</vt:lpstr>
      <vt:lpstr>'Forma 6'!VAS075_F_Cpunktui123IsViso</vt:lpstr>
      <vt:lpstr>VAS075_F_Cpunktui123IsViso</vt:lpstr>
      <vt:lpstr>'Forma 6'!VAS075_F_Cpunktui1241NuotekuSurinkimas</vt:lpstr>
      <vt:lpstr>VAS075_F_Cpunktui1241NuotekuSurinkimas</vt:lpstr>
      <vt:lpstr>'Forma 6'!VAS075_F_Cpunktui1242NuotekuValymas</vt:lpstr>
      <vt:lpstr>VAS075_F_Cpunktui1242NuotekuValymas</vt:lpstr>
      <vt:lpstr>'Forma 6'!VAS075_F_Cpunktui1243NuotekuDumblo</vt:lpstr>
      <vt:lpstr>VAS075_F_Cpunktui1243NuotekuDumblo</vt:lpstr>
      <vt:lpstr>'Forma 6'!VAS075_F_Cpunktui124IsViso</vt:lpstr>
      <vt:lpstr>VAS075_F_Cpunktui124IsViso</vt:lpstr>
      <vt:lpstr>'Forma 6'!VAS075_F_Cpunktui125PavirsiniuNuoteku</vt:lpstr>
      <vt:lpstr>VAS075_F_Cpunktui125PavirsiniuNuoteku</vt:lpstr>
      <vt:lpstr>'Forma 6'!VAS075_F_Cpunktui126KitosReguliuojamosios</vt:lpstr>
      <vt:lpstr>VAS075_F_Cpunktui126KitosReguliuojamosios</vt:lpstr>
      <vt:lpstr>'Forma 6'!VAS075_F_Cpunktui127KitosVeiklos</vt:lpstr>
      <vt:lpstr>VAS075_F_Cpunktui127KitosVeiklos</vt:lpstr>
      <vt:lpstr>'Forma 6'!VAS075_F_Cpunktui12Apskaitosveikla1</vt:lpstr>
      <vt:lpstr>VAS075_F_Cpunktui12Apskaitosveikla1</vt:lpstr>
      <vt:lpstr>'Forma 6'!VAS075_F_Cpunktui12Kitareguliuoja1</vt:lpstr>
      <vt:lpstr>VAS075_F_Cpunktui12Kitareguliuoja1</vt:lpstr>
      <vt:lpstr>'Forma 6'!VAS075_F_Cpunktui131IS</vt:lpstr>
      <vt:lpstr>VAS075_F_Cpunktui131IS</vt:lpstr>
      <vt:lpstr>'Forma 6'!VAS075_F_Cpunktui1331GeriamojoVandens</vt:lpstr>
      <vt:lpstr>VAS075_F_Cpunktui1331GeriamojoVandens</vt:lpstr>
      <vt:lpstr>'Forma 6'!VAS075_F_Cpunktui1332GeriamojoVandens</vt:lpstr>
      <vt:lpstr>VAS075_F_Cpunktui1332GeriamojoVandens</vt:lpstr>
      <vt:lpstr>'Forma 6'!VAS075_F_Cpunktui1333GeriamojoVandens</vt:lpstr>
      <vt:lpstr>VAS075_F_Cpunktui1333GeriamojoVandens</vt:lpstr>
      <vt:lpstr>'Forma 6'!VAS075_F_Cpunktui133IsViso</vt:lpstr>
      <vt:lpstr>VAS075_F_Cpunktui133IsViso</vt:lpstr>
      <vt:lpstr>'Forma 6'!VAS075_F_Cpunktui1341NuotekuSurinkimas</vt:lpstr>
      <vt:lpstr>VAS075_F_Cpunktui1341NuotekuSurinkimas</vt:lpstr>
      <vt:lpstr>'Forma 6'!VAS075_F_Cpunktui1342NuotekuValymas</vt:lpstr>
      <vt:lpstr>VAS075_F_Cpunktui1342NuotekuValymas</vt:lpstr>
      <vt:lpstr>'Forma 6'!VAS075_F_Cpunktui1343NuotekuDumblo</vt:lpstr>
      <vt:lpstr>VAS075_F_Cpunktui1343NuotekuDumblo</vt:lpstr>
      <vt:lpstr>'Forma 6'!VAS075_F_Cpunktui134IsViso</vt:lpstr>
      <vt:lpstr>VAS075_F_Cpunktui134IsViso</vt:lpstr>
      <vt:lpstr>'Forma 6'!VAS075_F_Cpunktui135PavirsiniuNuoteku</vt:lpstr>
      <vt:lpstr>VAS075_F_Cpunktui135PavirsiniuNuoteku</vt:lpstr>
      <vt:lpstr>'Forma 6'!VAS075_F_Cpunktui136KitosReguliuojamosios</vt:lpstr>
      <vt:lpstr>VAS075_F_Cpunktui136KitosReguliuojamosios</vt:lpstr>
      <vt:lpstr>'Forma 6'!VAS075_F_Cpunktui137KitosVeiklos</vt:lpstr>
      <vt:lpstr>VAS075_F_Cpunktui137KitosVeiklos</vt:lpstr>
      <vt:lpstr>'Forma 6'!VAS075_F_Cpunktui13Apskaitosveikla1</vt:lpstr>
      <vt:lpstr>VAS075_F_Cpunktui13Apskaitosveikla1</vt:lpstr>
      <vt:lpstr>'Forma 6'!VAS075_F_Cpunktui13Kitareguliuoja1</vt:lpstr>
      <vt:lpstr>VAS075_F_Cpunktui13Kitareguliuoja1</vt:lpstr>
      <vt:lpstr>'Forma 6'!VAS075_F_Cpunktui141IS</vt:lpstr>
      <vt:lpstr>VAS075_F_Cpunktui141IS</vt:lpstr>
      <vt:lpstr>'Forma 6'!VAS075_F_Cpunktui1431GeriamojoVandens</vt:lpstr>
      <vt:lpstr>VAS075_F_Cpunktui1431GeriamojoVandens</vt:lpstr>
      <vt:lpstr>'Forma 6'!VAS075_F_Cpunktui1432GeriamojoVandens</vt:lpstr>
      <vt:lpstr>VAS075_F_Cpunktui1432GeriamojoVandens</vt:lpstr>
      <vt:lpstr>'Forma 6'!VAS075_F_Cpunktui1433GeriamojoVandens</vt:lpstr>
      <vt:lpstr>VAS075_F_Cpunktui1433GeriamojoVandens</vt:lpstr>
      <vt:lpstr>'Forma 6'!VAS075_F_Cpunktui143IsViso</vt:lpstr>
      <vt:lpstr>VAS075_F_Cpunktui143IsViso</vt:lpstr>
      <vt:lpstr>'Forma 6'!VAS075_F_Cpunktui1441NuotekuSurinkimas</vt:lpstr>
      <vt:lpstr>VAS075_F_Cpunktui1441NuotekuSurinkimas</vt:lpstr>
      <vt:lpstr>'Forma 6'!VAS075_F_Cpunktui1442NuotekuValymas</vt:lpstr>
      <vt:lpstr>VAS075_F_Cpunktui1442NuotekuValymas</vt:lpstr>
      <vt:lpstr>'Forma 6'!VAS075_F_Cpunktui1443NuotekuDumblo</vt:lpstr>
      <vt:lpstr>VAS075_F_Cpunktui1443NuotekuDumblo</vt:lpstr>
      <vt:lpstr>'Forma 6'!VAS075_F_Cpunktui144IsViso</vt:lpstr>
      <vt:lpstr>VAS075_F_Cpunktui144IsViso</vt:lpstr>
      <vt:lpstr>'Forma 6'!VAS075_F_Cpunktui145PavirsiniuNuoteku</vt:lpstr>
      <vt:lpstr>VAS075_F_Cpunktui145PavirsiniuNuoteku</vt:lpstr>
      <vt:lpstr>'Forma 6'!VAS075_F_Cpunktui146KitosReguliuojamosios</vt:lpstr>
      <vt:lpstr>VAS075_F_Cpunktui146KitosReguliuojamosios</vt:lpstr>
      <vt:lpstr>'Forma 6'!VAS075_F_Cpunktui147KitosVeiklos</vt:lpstr>
      <vt:lpstr>VAS075_F_Cpunktui147KitosVeiklos</vt:lpstr>
      <vt:lpstr>'Forma 6'!VAS075_F_Cpunktui14Apskaitosveikla1</vt:lpstr>
      <vt:lpstr>VAS075_F_Cpunktui14Apskaitosveikla1</vt:lpstr>
      <vt:lpstr>'Forma 6'!VAS075_F_Cpunktui14Kitareguliuoja1</vt:lpstr>
      <vt:lpstr>VAS075_F_Cpunktui14Kitareguliuoja1</vt:lpstr>
      <vt:lpstr>'Forma 6'!VAS075_F_Cpunktui151IS</vt:lpstr>
      <vt:lpstr>VAS075_F_Cpunktui151IS</vt:lpstr>
      <vt:lpstr>'Forma 6'!VAS075_F_Cpunktui1531GeriamojoVandens</vt:lpstr>
      <vt:lpstr>VAS075_F_Cpunktui1531GeriamojoVandens</vt:lpstr>
      <vt:lpstr>'Forma 6'!VAS075_F_Cpunktui1532GeriamojoVandens</vt:lpstr>
      <vt:lpstr>VAS075_F_Cpunktui1532GeriamojoVandens</vt:lpstr>
      <vt:lpstr>'Forma 6'!VAS075_F_Cpunktui1533GeriamojoVandens</vt:lpstr>
      <vt:lpstr>VAS075_F_Cpunktui1533GeriamojoVandens</vt:lpstr>
      <vt:lpstr>'Forma 6'!VAS075_F_Cpunktui153IsViso</vt:lpstr>
      <vt:lpstr>VAS075_F_Cpunktui153IsViso</vt:lpstr>
      <vt:lpstr>'Forma 6'!VAS075_F_Cpunktui1541NuotekuSurinkimas</vt:lpstr>
      <vt:lpstr>VAS075_F_Cpunktui1541NuotekuSurinkimas</vt:lpstr>
      <vt:lpstr>'Forma 6'!VAS075_F_Cpunktui1542NuotekuValymas</vt:lpstr>
      <vt:lpstr>VAS075_F_Cpunktui1542NuotekuValymas</vt:lpstr>
      <vt:lpstr>'Forma 6'!VAS075_F_Cpunktui1543NuotekuDumblo</vt:lpstr>
      <vt:lpstr>VAS075_F_Cpunktui1543NuotekuDumblo</vt:lpstr>
      <vt:lpstr>'Forma 6'!VAS075_F_Cpunktui154IsViso</vt:lpstr>
      <vt:lpstr>VAS075_F_Cpunktui154IsViso</vt:lpstr>
      <vt:lpstr>'Forma 6'!VAS075_F_Cpunktui155PavirsiniuNuoteku</vt:lpstr>
      <vt:lpstr>VAS075_F_Cpunktui155PavirsiniuNuoteku</vt:lpstr>
      <vt:lpstr>'Forma 6'!VAS075_F_Cpunktui156KitosReguliuojamosios</vt:lpstr>
      <vt:lpstr>VAS075_F_Cpunktui156KitosReguliuojamosios</vt:lpstr>
      <vt:lpstr>'Forma 6'!VAS075_F_Cpunktui157KitosVeiklos</vt:lpstr>
      <vt:lpstr>VAS075_F_Cpunktui157KitosVeiklos</vt:lpstr>
      <vt:lpstr>'Forma 6'!VAS075_F_Cpunktui15Apskaitosveikla1</vt:lpstr>
      <vt:lpstr>VAS075_F_Cpunktui15Apskaitosveikla1</vt:lpstr>
      <vt:lpstr>'Forma 6'!VAS075_F_Cpunktui15Kitareguliuoja1</vt:lpstr>
      <vt:lpstr>VAS075_F_Cpunktui15Kitareguliuoja1</vt:lpstr>
      <vt:lpstr>'Forma 6'!VAS075_F_Cpunktui161IS</vt:lpstr>
      <vt:lpstr>VAS075_F_Cpunktui161IS</vt:lpstr>
      <vt:lpstr>'Forma 6'!VAS075_F_Cpunktui1631GeriamojoVandens</vt:lpstr>
      <vt:lpstr>VAS075_F_Cpunktui1631GeriamojoVandens</vt:lpstr>
      <vt:lpstr>'Forma 6'!VAS075_F_Cpunktui1632GeriamojoVandens</vt:lpstr>
      <vt:lpstr>VAS075_F_Cpunktui1632GeriamojoVandens</vt:lpstr>
      <vt:lpstr>'Forma 6'!VAS075_F_Cpunktui1633GeriamojoVandens</vt:lpstr>
      <vt:lpstr>VAS075_F_Cpunktui1633GeriamojoVandens</vt:lpstr>
      <vt:lpstr>'Forma 6'!VAS075_F_Cpunktui163IsViso</vt:lpstr>
      <vt:lpstr>VAS075_F_Cpunktui163IsViso</vt:lpstr>
      <vt:lpstr>'Forma 6'!VAS075_F_Cpunktui1641NuotekuSurinkimas</vt:lpstr>
      <vt:lpstr>VAS075_F_Cpunktui1641NuotekuSurinkimas</vt:lpstr>
      <vt:lpstr>'Forma 6'!VAS075_F_Cpunktui1642NuotekuValymas</vt:lpstr>
      <vt:lpstr>VAS075_F_Cpunktui1642NuotekuValymas</vt:lpstr>
      <vt:lpstr>'Forma 6'!VAS075_F_Cpunktui1643NuotekuDumblo</vt:lpstr>
      <vt:lpstr>VAS075_F_Cpunktui1643NuotekuDumblo</vt:lpstr>
      <vt:lpstr>'Forma 6'!VAS075_F_Cpunktui164IsViso</vt:lpstr>
      <vt:lpstr>VAS075_F_Cpunktui164IsViso</vt:lpstr>
      <vt:lpstr>'Forma 6'!VAS075_F_Cpunktui165PavirsiniuNuoteku</vt:lpstr>
      <vt:lpstr>VAS075_F_Cpunktui165PavirsiniuNuoteku</vt:lpstr>
      <vt:lpstr>'Forma 6'!VAS075_F_Cpunktui166KitosReguliuojamosios</vt:lpstr>
      <vt:lpstr>VAS075_F_Cpunktui166KitosReguliuojamosios</vt:lpstr>
      <vt:lpstr>'Forma 6'!VAS075_F_Cpunktui167KitosVeiklos</vt:lpstr>
      <vt:lpstr>VAS075_F_Cpunktui167KitosVeiklos</vt:lpstr>
      <vt:lpstr>'Forma 6'!VAS075_F_Cpunktui16Apskaitosveikla1</vt:lpstr>
      <vt:lpstr>VAS075_F_Cpunktui16Apskaitosveikla1</vt:lpstr>
      <vt:lpstr>'Forma 6'!VAS075_F_Cpunktui16Kitareguliuoja1</vt:lpstr>
      <vt:lpstr>VAS075_F_Cpunktui16Kitareguliuoja1</vt:lpstr>
      <vt:lpstr>'Forma 6'!VAS075_F_Cpunktui1711IS</vt:lpstr>
      <vt:lpstr>VAS075_F_Cpunktui1711IS</vt:lpstr>
      <vt:lpstr>'Forma 6'!VAS075_F_Cpunktui17131GeriamojoVandens</vt:lpstr>
      <vt:lpstr>VAS075_F_Cpunktui17131GeriamojoVandens</vt:lpstr>
      <vt:lpstr>'Forma 6'!VAS075_F_Cpunktui17132GeriamojoVandens</vt:lpstr>
      <vt:lpstr>VAS075_F_Cpunktui17132GeriamojoVandens</vt:lpstr>
      <vt:lpstr>'Forma 6'!VAS075_F_Cpunktui17133GeriamojoVandens</vt:lpstr>
      <vt:lpstr>VAS075_F_Cpunktui17133GeriamojoVandens</vt:lpstr>
      <vt:lpstr>'Forma 6'!VAS075_F_Cpunktui1713IsViso</vt:lpstr>
      <vt:lpstr>VAS075_F_Cpunktui1713IsViso</vt:lpstr>
      <vt:lpstr>'Forma 6'!VAS075_F_Cpunktui17141NuotekuSurinkimas</vt:lpstr>
      <vt:lpstr>VAS075_F_Cpunktui17141NuotekuSurinkimas</vt:lpstr>
      <vt:lpstr>'Forma 6'!VAS075_F_Cpunktui17142NuotekuValymas</vt:lpstr>
      <vt:lpstr>VAS075_F_Cpunktui17142NuotekuValymas</vt:lpstr>
      <vt:lpstr>'Forma 6'!VAS075_F_Cpunktui17143NuotekuDumblo</vt:lpstr>
      <vt:lpstr>VAS075_F_Cpunktui17143NuotekuDumblo</vt:lpstr>
      <vt:lpstr>'Forma 6'!VAS075_F_Cpunktui1714IsViso</vt:lpstr>
      <vt:lpstr>VAS075_F_Cpunktui1714IsViso</vt:lpstr>
      <vt:lpstr>'Forma 6'!VAS075_F_Cpunktui1715PavirsiniuNuoteku</vt:lpstr>
      <vt:lpstr>VAS075_F_Cpunktui1715PavirsiniuNuoteku</vt:lpstr>
      <vt:lpstr>'Forma 6'!VAS075_F_Cpunktui1716KitosReguliuojamosios</vt:lpstr>
      <vt:lpstr>VAS075_F_Cpunktui1716KitosReguliuojamosios</vt:lpstr>
      <vt:lpstr>'Forma 6'!VAS075_F_Cpunktui1717KitosVeiklos</vt:lpstr>
      <vt:lpstr>VAS075_F_Cpunktui1717KitosVeiklos</vt:lpstr>
      <vt:lpstr>'Forma 6'!VAS075_F_Cpunktui171Apskaitosveikla1</vt:lpstr>
      <vt:lpstr>VAS075_F_Cpunktui171Apskaitosveikla1</vt:lpstr>
      <vt:lpstr>'Forma 6'!VAS075_F_Cpunktui171IS</vt:lpstr>
      <vt:lpstr>VAS075_F_Cpunktui171IS</vt:lpstr>
      <vt:lpstr>'Forma 6'!VAS075_F_Cpunktui171Kitareguliuoja1</vt:lpstr>
      <vt:lpstr>VAS075_F_Cpunktui171Kitareguliuoja1</vt:lpstr>
      <vt:lpstr>'Forma 6'!VAS075_F_Cpunktui1731GeriamojoVandens</vt:lpstr>
      <vt:lpstr>VAS075_F_Cpunktui1731GeriamojoVandens</vt:lpstr>
      <vt:lpstr>'Forma 6'!VAS075_F_Cpunktui1732GeriamojoVandens</vt:lpstr>
      <vt:lpstr>VAS075_F_Cpunktui1732GeriamojoVandens</vt:lpstr>
      <vt:lpstr>'Forma 6'!VAS075_F_Cpunktui1733GeriamojoVandens</vt:lpstr>
      <vt:lpstr>VAS075_F_Cpunktui1733GeriamojoVandens</vt:lpstr>
      <vt:lpstr>'Forma 6'!VAS075_F_Cpunktui173IsViso</vt:lpstr>
      <vt:lpstr>VAS075_F_Cpunktui173IsViso</vt:lpstr>
      <vt:lpstr>'Forma 6'!VAS075_F_Cpunktui1741NuotekuSurinkimas</vt:lpstr>
      <vt:lpstr>VAS075_F_Cpunktui1741NuotekuSurinkimas</vt:lpstr>
      <vt:lpstr>'Forma 6'!VAS075_F_Cpunktui1742NuotekuValymas</vt:lpstr>
      <vt:lpstr>VAS075_F_Cpunktui1742NuotekuValymas</vt:lpstr>
      <vt:lpstr>'Forma 6'!VAS075_F_Cpunktui1743NuotekuDumblo</vt:lpstr>
      <vt:lpstr>VAS075_F_Cpunktui1743NuotekuDumblo</vt:lpstr>
      <vt:lpstr>'Forma 6'!VAS075_F_Cpunktui174IsViso</vt:lpstr>
      <vt:lpstr>VAS075_F_Cpunktui174IsViso</vt:lpstr>
      <vt:lpstr>'Forma 6'!VAS075_F_Cpunktui175PavirsiniuNuoteku</vt:lpstr>
      <vt:lpstr>VAS075_F_Cpunktui175PavirsiniuNuoteku</vt:lpstr>
      <vt:lpstr>'Forma 6'!VAS075_F_Cpunktui176KitosReguliuojamosios</vt:lpstr>
      <vt:lpstr>VAS075_F_Cpunktui176KitosReguliuojamosios</vt:lpstr>
      <vt:lpstr>'Forma 6'!VAS075_F_Cpunktui177KitosVeiklos</vt:lpstr>
      <vt:lpstr>VAS075_F_Cpunktui177KitosVeiklos</vt:lpstr>
      <vt:lpstr>'Forma 6'!VAS075_F_Cpunktui17Apskaitosveikla1</vt:lpstr>
      <vt:lpstr>VAS075_F_Cpunktui17Apskaitosveikla1</vt:lpstr>
      <vt:lpstr>'Forma 6'!VAS075_F_Cpunktui17Kitareguliuoja1</vt:lpstr>
      <vt:lpstr>VAS075_F_Cpunktui17Kitareguliuoja1</vt:lpstr>
      <vt:lpstr>'Forma 6'!VAS075_F_Cpunktui1811IS</vt:lpstr>
      <vt:lpstr>VAS075_F_Cpunktui1811IS</vt:lpstr>
      <vt:lpstr>'Forma 6'!VAS075_F_Cpunktui18131GeriamojoVandens</vt:lpstr>
      <vt:lpstr>VAS075_F_Cpunktui18131GeriamojoVandens</vt:lpstr>
      <vt:lpstr>'Forma 6'!VAS075_F_Cpunktui18132GeriamojoVandens</vt:lpstr>
      <vt:lpstr>VAS075_F_Cpunktui18132GeriamojoVandens</vt:lpstr>
      <vt:lpstr>'Forma 6'!VAS075_F_Cpunktui18133GeriamojoVandens</vt:lpstr>
      <vt:lpstr>VAS075_F_Cpunktui18133GeriamojoVandens</vt:lpstr>
      <vt:lpstr>'Forma 6'!VAS075_F_Cpunktui1813IsViso</vt:lpstr>
      <vt:lpstr>VAS075_F_Cpunktui1813IsViso</vt:lpstr>
      <vt:lpstr>'Forma 6'!VAS075_F_Cpunktui18141NuotekuSurinkimas</vt:lpstr>
      <vt:lpstr>VAS075_F_Cpunktui18141NuotekuSurinkimas</vt:lpstr>
      <vt:lpstr>'Forma 6'!VAS075_F_Cpunktui18142NuotekuValymas</vt:lpstr>
      <vt:lpstr>VAS075_F_Cpunktui18142NuotekuValymas</vt:lpstr>
      <vt:lpstr>'Forma 6'!VAS075_F_Cpunktui18143NuotekuDumblo</vt:lpstr>
      <vt:lpstr>VAS075_F_Cpunktui18143NuotekuDumblo</vt:lpstr>
      <vt:lpstr>'Forma 6'!VAS075_F_Cpunktui1814IsViso</vt:lpstr>
      <vt:lpstr>VAS075_F_Cpunktui1814IsViso</vt:lpstr>
      <vt:lpstr>'Forma 6'!VAS075_F_Cpunktui1815PavirsiniuNuoteku</vt:lpstr>
      <vt:lpstr>VAS075_F_Cpunktui1815PavirsiniuNuoteku</vt:lpstr>
      <vt:lpstr>'Forma 6'!VAS075_F_Cpunktui1816KitosReguliuojamosios</vt:lpstr>
      <vt:lpstr>VAS075_F_Cpunktui1816KitosReguliuojamosios</vt:lpstr>
      <vt:lpstr>'Forma 6'!VAS075_F_Cpunktui1817KitosVeiklos</vt:lpstr>
      <vt:lpstr>VAS075_F_Cpunktui1817KitosVeiklos</vt:lpstr>
      <vt:lpstr>'Forma 6'!VAS075_F_Cpunktui181Apskaitosveikla1</vt:lpstr>
      <vt:lpstr>VAS075_F_Cpunktui181Apskaitosveikla1</vt:lpstr>
      <vt:lpstr>'Forma 6'!VAS075_F_Cpunktui181IS</vt:lpstr>
      <vt:lpstr>VAS075_F_Cpunktui181IS</vt:lpstr>
      <vt:lpstr>'Forma 6'!VAS075_F_Cpunktui181Kitareguliuoja1</vt:lpstr>
      <vt:lpstr>VAS075_F_Cpunktui181Kitareguliuoja1</vt:lpstr>
      <vt:lpstr>'Forma 6'!VAS075_F_Cpunktui1831GeriamojoVandens</vt:lpstr>
      <vt:lpstr>VAS075_F_Cpunktui1831GeriamojoVandens</vt:lpstr>
      <vt:lpstr>'Forma 6'!VAS075_F_Cpunktui1832GeriamojoVandens</vt:lpstr>
      <vt:lpstr>VAS075_F_Cpunktui1832GeriamojoVandens</vt:lpstr>
      <vt:lpstr>'Forma 6'!VAS075_F_Cpunktui1833GeriamojoVandens</vt:lpstr>
      <vt:lpstr>VAS075_F_Cpunktui1833GeriamojoVandens</vt:lpstr>
      <vt:lpstr>'Forma 6'!VAS075_F_Cpunktui183IsViso</vt:lpstr>
      <vt:lpstr>VAS075_F_Cpunktui183IsViso</vt:lpstr>
      <vt:lpstr>'Forma 6'!VAS075_F_Cpunktui1841NuotekuSurinkimas</vt:lpstr>
      <vt:lpstr>VAS075_F_Cpunktui1841NuotekuSurinkimas</vt:lpstr>
      <vt:lpstr>'Forma 6'!VAS075_F_Cpunktui1842NuotekuValymas</vt:lpstr>
      <vt:lpstr>VAS075_F_Cpunktui1842NuotekuValymas</vt:lpstr>
      <vt:lpstr>'Forma 6'!VAS075_F_Cpunktui1843NuotekuDumblo</vt:lpstr>
      <vt:lpstr>VAS075_F_Cpunktui1843NuotekuDumblo</vt:lpstr>
      <vt:lpstr>'Forma 6'!VAS075_F_Cpunktui184IsViso</vt:lpstr>
      <vt:lpstr>VAS075_F_Cpunktui184IsViso</vt:lpstr>
      <vt:lpstr>'Forma 6'!VAS075_F_Cpunktui185PavirsiniuNuoteku</vt:lpstr>
      <vt:lpstr>VAS075_F_Cpunktui185PavirsiniuNuoteku</vt:lpstr>
      <vt:lpstr>'Forma 6'!VAS075_F_Cpunktui186KitosReguliuojamosios</vt:lpstr>
      <vt:lpstr>VAS075_F_Cpunktui186KitosReguliuojamosios</vt:lpstr>
      <vt:lpstr>'Forma 6'!VAS075_F_Cpunktui187KitosVeiklos</vt:lpstr>
      <vt:lpstr>VAS075_F_Cpunktui187KitosVeiklos</vt:lpstr>
      <vt:lpstr>'Forma 6'!VAS075_F_Cpunktui18Apskaitosveikla1</vt:lpstr>
      <vt:lpstr>VAS075_F_Cpunktui18Apskaitosveikla1</vt:lpstr>
      <vt:lpstr>'Forma 6'!VAS075_F_Cpunktui18Kitareguliuoja1</vt:lpstr>
      <vt:lpstr>VAS075_F_Cpunktui18Kitareguliuoja1</vt:lpstr>
      <vt:lpstr>'Forma 6'!VAS075_F_Cpunktui1911IS</vt:lpstr>
      <vt:lpstr>VAS075_F_Cpunktui1911IS</vt:lpstr>
      <vt:lpstr>'Forma 6'!VAS075_F_Cpunktui19131GeriamojoVandens</vt:lpstr>
      <vt:lpstr>VAS075_F_Cpunktui19131GeriamojoVandens</vt:lpstr>
      <vt:lpstr>'Forma 6'!VAS075_F_Cpunktui19132GeriamojoVandens</vt:lpstr>
      <vt:lpstr>VAS075_F_Cpunktui19132GeriamojoVandens</vt:lpstr>
      <vt:lpstr>'Forma 6'!VAS075_F_Cpunktui19133GeriamojoVandens</vt:lpstr>
      <vt:lpstr>VAS075_F_Cpunktui19133GeriamojoVandens</vt:lpstr>
      <vt:lpstr>'Forma 6'!VAS075_F_Cpunktui1913IsViso</vt:lpstr>
      <vt:lpstr>VAS075_F_Cpunktui1913IsViso</vt:lpstr>
      <vt:lpstr>'Forma 6'!VAS075_F_Cpunktui19141NuotekuSurinkimas</vt:lpstr>
      <vt:lpstr>VAS075_F_Cpunktui19141NuotekuSurinkimas</vt:lpstr>
      <vt:lpstr>'Forma 6'!VAS075_F_Cpunktui19142NuotekuValymas</vt:lpstr>
      <vt:lpstr>VAS075_F_Cpunktui19142NuotekuValymas</vt:lpstr>
      <vt:lpstr>'Forma 6'!VAS075_F_Cpunktui19143NuotekuDumblo</vt:lpstr>
      <vt:lpstr>VAS075_F_Cpunktui19143NuotekuDumblo</vt:lpstr>
      <vt:lpstr>'Forma 6'!VAS075_F_Cpunktui1914IsViso</vt:lpstr>
      <vt:lpstr>VAS075_F_Cpunktui1914IsViso</vt:lpstr>
      <vt:lpstr>'Forma 6'!VAS075_F_Cpunktui1915PavirsiniuNuoteku</vt:lpstr>
      <vt:lpstr>VAS075_F_Cpunktui1915PavirsiniuNuoteku</vt:lpstr>
      <vt:lpstr>'Forma 6'!VAS075_F_Cpunktui1916KitosReguliuojamosios</vt:lpstr>
      <vt:lpstr>VAS075_F_Cpunktui1916KitosReguliuojamosios</vt:lpstr>
      <vt:lpstr>'Forma 6'!VAS075_F_Cpunktui1917KitosVeiklos</vt:lpstr>
      <vt:lpstr>VAS075_F_Cpunktui1917KitosVeiklos</vt:lpstr>
      <vt:lpstr>'Forma 6'!VAS075_F_Cpunktui191Apskaitosveikla1</vt:lpstr>
      <vt:lpstr>VAS075_F_Cpunktui191Apskaitosveikla1</vt:lpstr>
      <vt:lpstr>'Forma 6'!VAS075_F_Cpunktui191IS</vt:lpstr>
      <vt:lpstr>VAS075_F_Cpunktui191IS</vt:lpstr>
      <vt:lpstr>'Forma 6'!VAS075_F_Cpunktui191Kitareguliuoja1</vt:lpstr>
      <vt:lpstr>VAS075_F_Cpunktui191Kitareguliuoja1</vt:lpstr>
      <vt:lpstr>'Forma 6'!VAS075_F_Cpunktui1921IS</vt:lpstr>
      <vt:lpstr>VAS075_F_Cpunktui1921IS</vt:lpstr>
      <vt:lpstr>'Forma 6'!VAS075_F_Cpunktui19231GeriamojoVandens</vt:lpstr>
      <vt:lpstr>VAS075_F_Cpunktui19231GeriamojoVandens</vt:lpstr>
      <vt:lpstr>'Forma 6'!VAS075_F_Cpunktui19232GeriamojoVandens</vt:lpstr>
      <vt:lpstr>VAS075_F_Cpunktui19232GeriamojoVandens</vt:lpstr>
      <vt:lpstr>'Forma 6'!VAS075_F_Cpunktui19233GeriamojoVandens</vt:lpstr>
      <vt:lpstr>VAS075_F_Cpunktui19233GeriamojoVandens</vt:lpstr>
      <vt:lpstr>'Forma 6'!VAS075_F_Cpunktui1923IsViso</vt:lpstr>
      <vt:lpstr>VAS075_F_Cpunktui1923IsViso</vt:lpstr>
      <vt:lpstr>'Forma 6'!VAS075_F_Cpunktui19241NuotekuSurinkimas</vt:lpstr>
      <vt:lpstr>VAS075_F_Cpunktui19241NuotekuSurinkimas</vt:lpstr>
      <vt:lpstr>'Forma 6'!VAS075_F_Cpunktui19242NuotekuValymas</vt:lpstr>
      <vt:lpstr>VAS075_F_Cpunktui19242NuotekuValymas</vt:lpstr>
      <vt:lpstr>'Forma 6'!VAS075_F_Cpunktui19243NuotekuDumblo</vt:lpstr>
      <vt:lpstr>VAS075_F_Cpunktui19243NuotekuDumblo</vt:lpstr>
      <vt:lpstr>'Forma 6'!VAS075_F_Cpunktui1924IsViso</vt:lpstr>
      <vt:lpstr>VAS075_F_Cpunktui1924IsViso</vt:lpstr>
      <vt:lpstr>'Forma 6'!VAS075_F_Cpunktui1925PavirsiniuNuoteku</vt:lpstr>
      <vt:lpstr>VAS075_F_Cpunktui1925PavirsiniuNuoteku</vt:lpstr>
      <vt:lpstr>'Forma 6'!VAS075_F_Cpunktui1926KitosReguliuojamosios</vt:lpstr>
      <vt:lpstr>VAS075_F_Cpunktui1926KitosReguliuojamosios</vt:lpstr>
      <vt:lpstr>'Forma 6'!VAS075_F_Cpunktui1927KitosVeiklos</vt:lpstr>
      <vt:lpstr>VAS075_F_Cpunktui1927KitosVeiklos</vt:lpstr>
      <vt:lpstr>'Forma 6'!VAS075_F_Cpunktui192Apskaitosveikla1</vt:lpstr>
      <vt:lpstr>VAS075_F_Cpunktui192Apskaitosveikla1</vt:lpstr>
      <vt:lpstr>'Forma 6'!VAS075_F_Cpunktui192Kitareguliuoja1</vt:lpstr>
      <vt:lpstr>VAS075_F_Cpunktui192Kitareguliuoja1</vt:lpstr>
      <vt:lpstr>'Forma 6'!VAS075_F_Cpunktui1931GeriamojoVandens</vt:lpstr>
      <vt:lpstr>VAS075_F_Cpunktui1931GeriamojoVandens</vt:lpstr>
      <vt:lpstr>'Forma 6'!VAS075_F_Cpunktui1932GeriamojoVandens</vt:lpstr>
      <vt:lpstr>VAS075_F_Cpunktui1932GeriamojoVandens</vt:lpstr>
      <vt:lpstr>'Forma 6'!VAS075_F_Cpunktui1933GeriamojoVandens</vt:lpstr>
      <vt:lpstr>VAS075_F_Cpunktui1933GeriamojoVandens</vt:lpstr>
      <vt:lpstr>'Forma 6'!VAS075_F_Cpunktui193IsViso</vt:lpstr>
      <vt:lpstr>VAS075_F_Cpunktui193IsViso</vt:lpstr>
      <vt:lpstr>'Forma 6'!VAS075_F_Cpunktui1941NuotekuSurinkimas</vt:lpstr>
      <vt:lpstr>VAS075_F_Cpunktui1941NuotekuSurinkimas</vt:lpstr>
      <vt:lpstr>'Forma 6'!VAS075_F_Cpunktui1942NuotekuValymas</vt:lpstr>
      <vt:lpstr>VAS075_F_Cpunktui1942NuotekuValymas</vt:lpstr>
      <vt:lpstr>'Forma 6'!VAS075_F_Cpunktui1943NuotekuDumblo</vt:lpstr>
      <vt:lpstr>VAS075_F_Cpunktui1943NuotekuDumblo</vt:lpstr>
      <vt:lpstr>'Forma 6'!VAS075_F_Cpunktui194IsViso</vt:lpstr>
      <vt:lpstr>VAS075_F_Cpunktui194IsViso</vt:lpstr>
      <vt:lpstr>'Forma 6'!VAS075_F_Cpunktui195PavirsiniuNuoteku</vt:lpstr>
      <vt:lpstr>VAS075_F_Cpunktui195PavirsiniuNuoteku</vt:lpstr>
      <vt:lpstr>'Forma 6'!VAS075_F_Cpunktui196KitosReguliuojamosios</vt:lpstr>
      <vt:lpstr>VAS075_F_Cpunktui196KitosReguliuojamosios</vt:lpstr>
      <vt:lpstr>'Forma 6'!VAS075_F_Cpunktui197KitosVeiklos</vt:lpstr>
      <vt:lpstr>VAS075_F_Cpunktui197KitosVeiklos</vt:lpstr>
      <vt:lpstr>'Forma 6'!VAS075_F_Cpunktui19Apskaitosveikla1</vt:lpstr>
      <vt:lpstr>VAS075_F_Cpunktui19Apskaitosveikla1</vt:lpstr>
      <vt:lpstr>'Forma 6'!VAS075_F_Cpunktui19Kitareguliuoja1</vt:lpstr>
      <vt:lpstr>VAS075_F_Cpunktui19Kitareguliuoja1</vt:lpstr>
      <vt:lpstr>'Forma 6'!VAS075_F_Cpunktui2011IS</vt:lpstr>
      <vt:lpstr>VAS075_F_Cpunktui2011IS</vt:lpstr>
      <vt:lpstr>'Forma 6'!VAS075_F_Cpunktui20131GeriamojoVandens</vt:lpstr>
      <vt:lpstr>VAS075_F_Cpunktui20131GeriamojoVandens</vt:lpstr>
      <vt:lpstr>'Forma 6'!VAS075_F_Cpunktui20132GeriamojoVandens</vt:lpstr>
      <vt:lpstr>VAS075_F_Cpunktui20132GeriamojoVandens</vt:lpstr>
      <vt:lpstr>'Forma 6'!VAS075_F_Cpunktui20133GeriamojoVandens</vt:lpstr>
      <vt:lpstr>VAS075_F_Cpunktui20133GeriamojoVandens</vt:lpstr>
      <vt:lpstr>'Forma 6'!VAS075_F_Cpunktui2013IsViso</vt:lpstr>
      <vt:lpstr>VAS075_F_Cpunktui2013IsViso</vt:lpstr>
      <vt:lpstr>'Forma 6'!VAS075_F_Cpunktui20141NuotekuSurinkimas</vt:lpstr>
      <vt:lpstr>VAS075_F_Cpunktui20141NuotekuSurinkimas</vt:lpstr>
      <vt:lpstr>'Forma 6'!VAS075_F_Cpunktui20142NuotekuValymas</vt:lpstr>
      <vt:lpstr>VAS075_F_Cpunktui20142NuotekuValymas</vt:lpstr>
      <vt:lpstr>'Forma 6'!VAS075_F_Cpunktui20143NuotekuDumblo</vt:lpstr>
      <vt:lpstr>VAS075_F_Cpunktui20143NuotekuDumblo</vt:lpstr>
      <vt:lpstr>'Forma 6'!VAS075_F_Cpunktui2014IsViso</vt:lpstr>
      <vt:lpstr>VAS075_F_Cpunktui2014IsViso</vt:lpstr>
      <vt:lpstr>'Forma 6'!VAS075_F_Cpunktui2015PavirsiniuNuoteku</vt:lpstr>
      <vt:lpstr>VAS075_F_Cpunktui2015PavirsiniuNuoteku</vt:lpstr>
      <vt:lpstr>'Forma 6'!VAS075_F_Cpunktui2016KitosReguliuojamosios</vt:lpstr>
      <vt:lpstr>VAS075_F_Cpunktui2016KitosReguliuojamosios</vt:lpstr>
      <vt:lpstr>'Forma 6'!VAS075_F_Cpunktui2017KitosVeiklos</vt:lpstr>
      <vt:lpstr>VAS075_F_Cpunktui2017KitosVeiklos</vt:lpstr>
      <vt:lpstr>'Forma 6'!VAS075_F_Cpunktui201Apskaitosveikla1</vt:lpstr>
      <vt:lpstr>VAS075_F_Cpunktui201Apskaitosveikla1</vt:lpstr>
      <vt:lpstr>'Forma 6'!VAS075_F_Cpunktui201IS</vt:lpstr>
      <vt:lpstr>VAS075_F_Cpunktui201IS</vt:lpstr>
      <vt:lpstr>'Forma 6'!VAS075_F_Cpunktui201Kitareguliuoja1</vt:lpstr>
      <vt:lpstr>VAS075_F_Cpunktui201Kitareguliuoja1</vt:lpstr>
      <vt:lpstr>'Forma 6'!VAS075_F_Cpunktui2031GeriamojoVandens</vt:lpstr>
      <vt:lpstr>VAS075_F_Cpunktui2031GeriamojoVandens</vt:lpstr>
      <vt:lpstr>'Forma 6'!VAS075_F_Cpunktui2032GeriamojoVandens</vt:lpstr>
      <vt:lpstr>VAS075_F_Cpunktui2032GeriamojoVandens</vt:lpstr>
      <vt:lpstr>'Forma 6'!VAS075_F_Cpunktui2033GeriamojoVandens</vt:lpstr>
      <vt:lpstr>VAS075_F_Cpunktui2033GeriamojoVandens</vt:lpstr>
      <vt:lpstr>'Forma 6'!VAS075_F_Cpunktui203IsViso</vt:lpstr>
      <vt:lpstr>VAS075_F_Cpunktui203IsViso</vt:lpstr>
      <vt:lpstr>'Forma 6'!VAS075_F_Cpunktui2041NuotekuSurinkimas</vt:lpstr>
      <vt:lpstr>VAS075_F_Cpunktui2041NuotekuSurinkimas</vt:lpstr>
      <vt:lpstr>'Forma 6'!VAS075_F_Cpunktui2042NuotekuValymas</vt:lpstr>
      <vt:lpstr>VAS075_F_Cpunktui2042NuotekuValymas</vt:lpstr>
      <vt:lpstr>'Forma 6'!VAS075_F_Cpunktui2043NuotekuDumblo</vt:lpstr>
      <vt:lpstr>VAS075_F_Cpunktui2043NuotekuDumblo</vt:lpstr>
      <vt:lpstr>'Forma 6'!VAS075_F_Cpunktui204IsViso</vt:lpstr>
      <vt:lpstr>VAS075_F_Cpunktui204IsViso</vt:lpstr>
      <vt:lpstr>'Forma 6'!VAS075_F_Cpunktui205PavirsiniuNuoteku</vt:lpstr>
      <vt:lpstr>VAS075_F_Cpunktui205PavirsiniuNuoteku</vt:lpstr>
      <vt:lpstr>'Forma 6'!VAS075_F_Cpunktui206KitosReguliuojamosios</vt:lpstr>
      <vt:lpstr>VAS075_F_Cpunktui206KitosReguliuojamosios</vt:lpstr>
      <vt:lpstr>'Forma 6'!VAS075_F_Cpunktui207KitosVeiklos</vt:lpstr>
      <vt:lpstr>VAS075_F_Cpunktui207KitosVeiklos</vt:lpstr>
      <vt:lpstr>'Forma 6'!VAS075_F_Cpunktui20Apskaitosveikla1</vt:lpstr>
      <vt:lpstr>VAS075_F_Cpunktui20Apskaitosveikla1</vt:lpstr>
      <vt:lpstr>'Forma 6'!VAS075_F_Cpunktui20Kitareguliuoja1</vt:lpstr>
      <vt:lpstr>VAS075_F_Cpunktui20Kitareguliuoja1</vt:lpstr>
      <vt:lpstr>'Forma 6'!VAS075_F_Cpunktui211IS</vt:lpstr>
      <vt:lpstr>VAS075_F_Cpunktui211IS</vt:lpstr>
      <vt:lpstr>'Forma 6'!VAS075_F_Cpunktui2131GeriamojoVandens</vt:lpstr>
      <vt:lpstr>VAS075_F_Cpunktui2131GeriamojoVandens</vt:lpstr>
      <vt:lpstr>'Forma 6'!VAS075_F_Cpunktui2132GeriamojoVandens</vt:lpstr>
      <vt:lpstr>VAS075_F_Cpunktui2132GeriamojoVandens</vt:lpstr>
      <vt:lpstr>'Forma 6'!VAS075_F_Cpunktui2133GeriamojoVandens</vt:lpstr>
      <vt:lpstr>VAS075_F_Cpunktui2133GeriamojoVandens</vt:lpstr>
      <vt:lpstr>'Forma 6'!VAS075_F_Cpunktui213IsViso</vt:lpstr>
      <vt:lpstr>VAS075_F_Cpunktui213IsViso</vt:lpstr>
      <vt:lpstr>'Forma 6'!VAS075_F_Cpunktui2141NuotekuSurinkimas</vt:lpstr>
      <vt:lpstr>VAS075_F_Cpunktui2141NuotekuSurinkimas</vt:lpstr>
      <vt:lpstr>'Forma 6'!VAS075_F_Cpunktui2142NuotekuValymas</vt:lpstr>
      <vt:lpstr>VAS075_F_Cpunktui2142NuotekuValymas</vt:lpstr>
      <vt:lpstr>'Forma 6'!VAS075_F_Cpunktui2143NuotekuDumblo</vt:lpstr>
      <vt:lpstr>VAS075_F_Cpunktui2143NuotekuDumblo</vt:lpstr>
      <vt:lpstr>'Forma 6'!VAS075_F_Cpunktui214IsViso</vt:lpstr>
      <vt:lpstr>VAS075_F_Cpunktui214IsViso</vt:lpstr>
      <vt:lpstr>'Forma 6'!VAS075_F_Cpunktui215PavirsiniuNuoteku</vt:lpstr>
      <vt:lpstr>VAS075_F_Cpunktui215PavirsiniuNuoteku</vt:lpstr>
      <vt:lpstr>'Forma 6'!VAS075_F_Cpunktui216KitosReguliuojamosios</vt:lpstr>
      <vt:lpstr>VAS075_F_Cpunktui216KitosReguliuojamosios</vt:lpstr>
      <vt:lpstr>'Forma 6'!VAS075_F_Cpunktui217KitosVeiklos</vt:lpstr>
      <vt:lpstr>VAS075_F_Cpunktui217KitosVeiklos</vt:lpstr>
      <vt:lpstr>'Forma 6'!VAS075_F_Cpunktui21Apskaitosveikla1</vt:lpstr>
      <vt:lpstr>VAS075_F_Cpunktui21Apskaitosveikla1</vt:lpstr>
      <vt:lpstr>'Forma 6'!VAS075_F_Cpunktui21Kitareguliuoja1</vt:lpstr>
      <vt:lpstr>VAS075_F_Cpunktui21Kitareguliuoja1</vt:lpstr>
      <vt:lpstr>'Forma 6'!VAS075_F_Cpunktui221IS</vt:lpstr>
      <vt:lpstr>VAS075_F_Cpunktui221IS</vt:lpstr>
      <vt:lpstr>'Forma 6'!VAS075_F_Cpunktui2231GeriamojoVandens</vt:lpstr>
      <vt:lpstr>VAS075_F_Cpunktui2231GeriamojoVandens</vt:lpstr>
      <vt:lpstr>'Forma 6'!VAS075_F_Cpunktui2232GeriamojoVandens</vt:lpstr>
      <vt:lpstr>VAS075_F_Cpunktui2232GeriamojoVandens</vt:lpstr>
      <vt:lpstr>'Forma 6'!VAS075_F_Cpunktui2233GeriamojoVandens</vt:lpstr>
      <vt:lpstr>VAS075_F_Cpunktui2233GeriamojoVandens</vt:lpstr>
      <vt:lpstr>'Forma 6'!VAS075_F_Cpunktui223IsViso</vt:lpstr>
      <vt:lpstr>VAS075_F_Cpunktui223IsViso</vt:lpstr>
      <vt:lpstr>'Forma 6'!VAS075_F_Cpunktui2241NuotekuSurinkimas</vt:lpstr>
      <vt:lpstr>VAS075_F_Cpunktui2241NuotekuSurinkimas</vt:lpstr>
      <vt:lpstr>'Forma 6'!VAS075_F_Cpunktui2242NuotekuValymas</vt:lpstr>
      <vt:lpstr>VAS075_F_Cpunktui2242NuotekuValymas</vt:lpstr>
      <vt:lpstr>'Forma 6'!VAS075_F_Cpunktui2243NuotekuDumblo</vt:lpstr>
      <vt:lpstr>VAS075_F_Cpunktui2243NuotekuDumblo</vt:lpstr>
      <vt:lpstr>'Forma 6'!VAS075_F_Cpunktui224IsViso</vt:lpstr>
      <vt:lpstr>VAS075_F_Cpunktui224IsViso</vt:lpstr>
      <vt:lpstr>'Forma 6'!VAS075_F_Cpunktui225PavirsiniuNuoteku</vt:lpstr>
      <vt:lpstr>VAS075_F_Cpunktui225PavirsiniuNuoteku</vt:lpstr>
      <vt:lpstr>'Forma 6'!VAS075_F_Cpunktui226KitosReguliuojamosios</vt:lpstr>
      <vt:lpstr>VAS075_F_Cpunktui226KitosReguliuojamosios</vt:lpstr>
      <vt:lpstr>'Forma 6'!VAS075_F_Cpunktui227KitosVeiklos</vt:lpstr>
      <vt:lpstr>VAS075_F_Cpunktui227KitosVeiklos</vt:lpstr>
      <vt:lpstr>'Forma 6'!VAS075_F_Cpunktui22Apskaitosveikla1</vt:lpstr>
      <vt:lpstr>VAS075_F_Cpunktui22Apskaitosveikla1</vt:lpstr>
      <vt:lpstr>'Forma 6'!VAS075_F_Cpunktui22Kitareguliuoja1</vt:lpstr>
      <vt:lpstr>VAS075_F_Cpunktui22Kitareguliuoja1</vt:lpstr>
      <vt:lpstr>'Forma 6'!VAS075_F_Cpunktui231IS</vt:lpstr>
      <vt:lpstr>VAS075_F_Cpunktui231IS</vt:lpstr>
      <vt:lpstr>'Forma 6'!VAS075_F_Cpunktui2331GeriamojoVandens</vt:lpstr>
      <vt:lpstr>VAS075_F_Cpunktui2331GeriamojoVandens</vt:lpstr>
      <vt:lpstr>'Forma 6'!VAS075_F_Cpunktui2332GeriamojoVandens</vt:lpstr>
      <vt:lpstr>VAS075_F_Cpunktui2332GeriamojoVandens</vt:lpstr>
      <vt:lpstr>'Forma 6'!VAS075_F_Cpunktui2333GeriamojoVandens</vt:lpstr>
      <vt:lpstr>VAS075_F_Cpunktui2333GeriamojoVandens</vt:lpstr>
      <vt:lpstr>'Forma 6'!VAS075_F_Cpunktui233IsViso</vt:lpstr>
      <vt:lpstr>VAS075_F_Cpunktui233IsViso</vt:lpstr>
      <vt:lpstr>'Forma 6'!VAS075_F_Cpunktui2341NuotekuSurinkimas</vt:lpstr>
      <vt:lpstr>VAS075_F_Cpunktui2341NuotekuSurinkimas</vt:lpstr>
      <vt:lpstr>'Forma 6'!VAS075_F_Cpunktui2342NuotekuValymas</vt:lpstr>
      <vt:lpstr>VAS075_F_Cpunktui2342NuotekuValymas</vt:lpstr>
      <vt:lpstr>'Forma 6'!VAS075_F_Cpunktui2343NuotekuDumblo</vt:lpstr>
      <vt:lpstr>VAS075_F_Cpunktui2343NuotekuDumblo</vt:lpstr>
      <vt:lpstr>'Forma 6'!VAS075_F_Cpunktui234IsViso</vt:lpstr>
      <vt:lpstr>VAS075_F_Cpunktui234IsViso</vt:lpstr>
      <vt:lpstr>'Forma 6'!VAS075_F_Cpunktui235PavirsiniuNuoteku</vt:lpstr>
      <vt:lpstr>VAS075_F_Cpunktui235PavirsiniuNuoteku</vt:lpstr>
      <vt:lpstr>'Forma 6'!VAS075_F_Cpunktui236KitosReguliuojamosios</vt:lpstr>
      <vt:lpstr>VAS075_F_Cpunktui236KitosReguliuojamosios</vt:lpstr>
      <vt:lpstr>'Forma 6'!VAS075_F_Cpunktui237KitosVeiklos</vt:lpstr>
      <vt:lpstr>VAS075_F_Cpunktui237KitosVeiklos</vt:lpstr>
      <vt:lpstr>'Forma 6'!VAS075_F_Cpunktui23Apskaitosveikla1</vt:lpstr>
      <vt:lpstr>VAS075_F_Cpunktui23Apskaitosveikla1</vt:lpstr>
      <vt:lpstr>'Forma 6'!VAS075_F_Cpunktui23Kitareguliuoja1</vt:lpstr>
      <vt:lpstr>VAS075_F_Cpunktui23Kitareguliuoja1</vt:lpstr>
      <vt:lpstr>'Forma 6'!VAS075_F_Cpunktui241IS</vt:lpstr>
      <vt:lpstr>VAS075_F_Cpunktui241IS</vt:lpstr>
      <vt:lpstr>'Forma 6'!VAS075_F_Cpunktui2431GeriamojoVandens</vt:lpstr>
      <vt:lpstr>VAS075_F_Cpunktui2431GeriamojoVandens</vt:lpstr>
      <vt:lpstr>'Forma 6'!VAS075_F_Cpunktui2432GeriamojoVandens</vt:lpstr>
      <vt:lpstr>VAS075_F_Cpunktui2432GeriamojoVandens</vt:lpstr>
      <vt:lpstr>'Forma 6'!VAS075_F_Cpunktui2433GeriamojoVandens</vt:lpstr>
      <vt:lpstr>VAS075_F_Cpunktui2433GeriamojoVandens</vt:lpstr>
      <vt:lpstr>'Forma 6'!VAS075_F_Cpunktui243IsViso</vt:lpstr>
      <vt:lpstr>VAS075_F_Cpunktui243IsViso</vt:lpstr>
      <vt:lpstr>'Forma 6'!VAS075_F_Cpunktui2441NuotekuSurinkimas</vt:lpstr>
      <vt:lpstr>VAS075_F_Cpunktui2441NuotekuSurinkimas</vt:lpstr>
      <vt:lpstr>'Forma 6'!VAS075_F_Cpunktui2442NuotekuValymas</vt:lpstr>
      <vt:lpstr>VAS075_F_Cpunktui2442NuotekuValymas</vt:lpstr>
      <vt:lpstr>'Forma 6'!VAS075_F_Cpunktui2443NuotekuDumblo</vt:lpstr>
      <vt:lpstr>VAS075_F_Cpunktui2443NuotekuDumblo</vt:lpstr>
      <vt:lpstr>'Forma 6'!VAS075_F_Cpunktui244IsViso</vt:lpstr>
      <vt:lpstr>VAS075_F_Cpunktui244IsViso</vt:lpstr>
      <vt:lpstr>'Forma 6'!VAS075_F_Cpunktui245PavirsiniuNuoteku</vt:lpstr>
      <vt:lpstr>VAS075_F_Cpunktui245PavirsiniuNuoteku</vt:lpstr>
      <vt:lpstr>'Forma 6'!VAS075_F_Cpunktui246KitosReguliuojamosios</vt:lpstr>
      <vt:lpstr>VAS075_F_Cpunktui246KitosReguliuojamosios</vt:lpstr>
      <vt:lpstr>'Forma 6'!VAS075_F_Cpunktui247KitosVeiklos</vt:lpstr>
      <vt:lpstr>VAS075_F_Cpunktui247KitosVeiklos</vt:lpstr>
      <vt:lpstr>'Forma 6'!VAS075_F_Cpunktui24Apskaitosveikla1</vt:lpstr>
      <vt:lpstr>VAS075_F_Cpunktui24Apskaitosveikla1</vt:lpstr>
      <vt:lpstr>'Forma 6'!VAS075_F_Cpunktui24Kitareguliuoja1</vt:lpstr>
      <vt:lpstr>VAS075_F_Cpunktui24Kitareguliuoja1</vt:lpstr>
      <vt:lpstr>'Forma 6'!VAS075_F_Cpunktui91IS</vt:lpstr>
      <vt:lpstr>VAS075_F_Cpunktui91IS</vt:lpstr>
      <vt:lpstr>'Forma 6'!VAS075_F_Cpunktui931GeriamojoVandens</vt:lpstr>
      <vt:lpstr>VAS075_F_Cpunktui931GeriamojoVandens</vt:lpstr>
      <vt:lpstr>'Forma 6'!VAS075_F_Cpunktui932GeriamojoVandens</vt:lpstr>
      <vt:lpstr>VAS075_F_Cpunktui932GeriamojoVandens</vt:lpstr>
      <vt:lpstr>'Forma 6'!VAS075_F_Cpunktui933GeriamojoVandens</vt:lpstr>
      <vt:lpstr>VAS075_F_Cpunktui933GeriamojoVandens</vt:lpstr>
      <vt:lpstr>'Forma 6'!VAS075_F_Cpunktui93IsViso</vt:lpstr>
      <vt:lpstr>VAS075_F_Cpunktui93IsViso</vt:lpstr>
      <vt:lpstr>'Forma 6'!VAS075_F_Cpunktui941NuotekuSurinkimas</vt:lpstr>
      <vt:lpstr>VAS075_F_Cpunktui941NuotekuSurinkimas</vt:lpstr>
      <vt:lpstr>'Forma 6'!VAS075_F_Cpunktui942NuotekuValymas</vt:lpstr>
      <vt:lpstr>VAS075_F_Cpunktui942NuotekuValymas</vt:lpstr>
      <vt:lpstr>'Forma 6'!VAS075_F_Cpunktui943NuotekuDumblo</vt:lpstr>
      <vt:lpstr>VAS075_F_Cpunktui943NuotekuDumblo</vt:lpstr>
      <vt:lpstr>'Forma 6'!VAS075_F_Cpunktui94IsViso</vt:lpstr>
      <vt:lpstr>VAS075_F_Cpunktui94IsViso</vt:lpstr>
      <vt:lpstr>'Forma 6'!VAS075_F_Cpunktui95PavirsiniuNuoteku</vt:lpstr>
      <vt:lpstr>VAS075_F_Cpunktui95PavirsiniuNuoteku</vt:lpstr>
      <vt:lpstr>'Forma 6'!VAS075_F_Cpunktui96KitosReguliuojamosios</vt:lpstr>
      <vt:lpstr>VAS075_F_Cpunktui96KitosReguliuojamosios</vt:lpstr>
      <vt:lpstr>'Forma 6'!VAS075_F_Cpunktui97KitosVeiklos</vt:lpstr>
      <vt:lpstr>VAS075_F_Cpunktui97KitosVeiklos</vt:lpstr>
      <vt:lpstr>'Forma 6'!VAS075_F_Cpunktui9Apskaitosveikla1</vt:lpstr>
      <vt:lpstr>VAS075_F_Cpunktui9Apskaitosveikla1</vt:lpstr>
      <vt:lpstr>'Forma 6'!VAS075_F_Cpunktui9Kitareguliuoja1</vt:lpstr>
      <vt:lpstr>VAS075_F_Cpunktui9Kitareguliuoja1</vt:lpstr>
      <vt:lpstr>'Forma 6'!VAS075_F_Epunktui101IS</vt:lpstr>
      <vt:lpstr>VAS075_F_Epunktui101IS</vt:lpstr>
      <vt:lpstr>'Forma 6'!VAS075_F_Epunktui1031GeriamojoVandens</vt:lpstr>
      <vt:lpstr>VAS075_F_Epunktui1031GeriamojoVandens</vt:lpstr>
      <vt:lpstr>'Forma 6'!VAS075_F_Epunktui1032GeriamojoVandens</vt:lpstr>
      <vt:lpstr>VAS075_F_Epunktui1032GeriamojoVandens</vt:lpstr>
      <vt:lpstr>'Forma 6'!VAS075_F_Epunktui1033GeriamojoVandens</vt:lpstr>
      <vt:lpstr>VAS075_F_Epunktui1033GeriamojoVandens</vt:lpstr>
      <vt:lpstr>'Forma 6'!VAS075_F_Epunktui103IsViso</vt:lpstr>
      <vt:lpstr>VAS075_F_Epunktui103IsViso</vt:lpstr>
      <vt:lpstr>'Forma 6'!VAS075_F_Epunktui1041NuotekuSurinkimas</vt:lpstr>
      <vt:lpstr>VAS075_F_Epunktui1041NuotekuSurinkimas</vt:lpstr>
      <vt:lpstr>'Forma 6'!VAS075_F_Epunktui1042NuotekuValymas</vt:lpstr>
      <vt:lpstr>VAS075_F_Epunktui1042NuotekuValymas</vt:lpstr>
      <vt:lpstr>'Forma 6'!VAS075_F_Epunktui1043NuotekuDumblo</vt:lpstr>
      <vt:lpstr>VAS075_F_Epunktui1043NuotekuDumblo</vt:lpstr>
      <vt:lpstr>'Forma 6'!VAS075_F_Epunktui104IsViso</vt:lpstr>
      <vt:lpstr>VAS075_F_Epunktui104IsViso</vt:lpstr>
      <vt:lpstr>'Forma 6'!VAS075_F_Epunktui105PavirsiniuNuoteku</vt:lpstr>
      <vt:lpstr>VAS075_F_Epunktui105PavirsiniuNuoteku</vt:lpstr>
      <vt:lpstr>'Forma 6'!VAS075_F_Epunktui106KitosReguliuojamosios</vt:lpstr>
      <vt:lpstr>VAS075_F_Epunktui106KitosReguliuojamosios</vt:lpstr>
      <vt:lpstr>'Forma 6'!VAS075_F_Epunktui107KitosVeiklos</vt:lpstr>
      <vt:lpstr>VAS075_F_Epunktui107KitosVeiklos</vt:lpstr>
      <vt:lpstr>'Forma 6'!VAS075_F_Epunktui10Apskaitosveikla1</vt:lpstr>
      <vt:lpstr>VAS075_F_Epunktui10Apskaitosveikla1</vt:lpstr>
      <vt:lpstr>'Forma 6'!VAS075_F_Epunktui10Kitareguliuoja1</vt:lpstr>
      <vt:lpstr>VAS075_F_Epunktui10Kitareguliuoja1</vt:lpstr>
      <vt:lpstr>'Forma 6'!VAS075_F_Epunktui111IS</vt:lpstr>
      <vt:lpstr>VAS075_F_Epunktui111IS</vt:lpstr>
      <vt:lpstr>'Forma 6'!VAS075_F_Epunktui1131GeriamojoVandens</vt:lpstr>
      <vt:lpstr>VAS075_F_Epunktui1131GeriamojoVandens</vt:lpstr>
      <vt:lpstr>'Forma 6'!VAS075_F_Epunktui1132GeriamojoVandens</vt:lpstr>
      <vt:lpstr>VAS075_F_Epunktui1132GeriamojoVandens</vt:lpstr>
      <vt:lpstr>'Forma 6'!VAS075_F_Epunktui1133GeriamojoVandens</vt:lpstr>
      <vt:lpstr>VAS075_F_Epunktui1133GeriamojoVandens</vt:lpstr>
      <vt:lpstr>'Forma 6'!VAS075_F_Epunktui113IsViso</vt:lpstr>
      <vt:lpstr>VAS075_F_Epunktui113IsViso</vt:lpstr>
      <vt:lpstr>'Forma 6'!VAS075_F_Epunktui1141NuotekuSurinkimas</vt:lpstr>
      <vt:lpstr>VAS075_F_Epunktui1141NuotekuSurinkimas</vt:lpstr>
      <vt:lpstr>'Forma 6'!VAS075_F_Epunktui1142NuotekuValymas</vt:lpstr>
      <vt:lpstr>VAS075_F_Epunktui1142NuotekuValymas</vt:lpstr>
      <vt:lpstr>'Forma 6'!VAS075_F_Epunktui1143NuotekuDumblo</vt:lpstr>
      <vt:lpstr>VAS075_F_Epunktui1143NuotekuDumblo</vt:lpstr>
      <vt:lpstr>'Forma 6'!VAS075_F_Epunktui114IsViso</vt:lpstr>
      <vt:lpstr>VAS075_F_Epunktui114IsViso</vt:lpstr>
      <vt:lpstr>'Forma 6'!VAS075_F_Epunktui115PavirsiniuNuoteku</vt:lpstr>
      <vt:lpstr>VAS075_F_Epunktui115PavirsiniuNuoteku</vt:lpstr>
      <vt:lpstr>'Forma 6'!VAS075_F_Epunktui116KitosReguliuojamosios</vt:lpstr>
      <vt:lpstr>VAS075_F_Epunktui116KitosReguliuojamosios</vt:lpstr>
      <vt:lpstr>'Forma 6'!VAS075_F_Epunktui117KitosVeiklos</vt:lpstr>
      <vt:lpstr>VAS075_F_Epunktui117KitosVeiklos</vt:lpstr>
      <vt:lpstr>'Forma 6'!VAS075_F_Epunktui11Apskaitosveikla1</vt:lpstr>
      <vt:lpstr>VAS075_F_Epunktui11Apskaitosveikla1</vt:lpstr>
      <vt:lpstr>'Forma 6'!VAS075_F_Epunktui11IS</vt:lpstr>
      <vt:lpstr>VAS075_F_Epunktui11IS</vt:lpstr>
      <vt:lpstr>'Forma 6'!VAS075_F_Epunktui11Kitareguliuoja1</vt:lpstr>
      <vt:lpstr>VAS075_F_Epunktui11Kitareguliuoja1</vt:lpstr>
      <vt:lpstr>'Forma 6'!VAS075_F_Epunktui121IS</vt:lpstr>
      <vt:lpstr>VAS075_F_Epunktui121IS</vt:lpstr>
      <vt:lpstr>'Forma 6'!VAS075_F_Epunktui1231GeriamojoVandens</vt:lpstr>
      <vt:lpstr>VAS075_F_Epunktui1231GeriamojoVandens</vt:lpstr>
      <vt:lpstr>'Forma 6'!VAS075_F_Epunktui1232GeriamojoVandens</vt:lpstr>
      <vt:lpstr>VAS075_F_Epunktui1232GeriamojoVandens</vt:lpstr>
      <vt:lpstr>'Forma 6'!VAS075_F_Epunktui1233GeriamojoVandens</vt:lpstr>
      <vt:lpstr>VAS075_F_Epunktui1233GeriamojoVandens</vt:lpstr>
      <vt:lpstr>'Forma 6'!VAS075_F_Epunktui123IsViso</vt:lpstr>
      <vt:lpstr>VAS075_F_Epunktui123IsViso</vt:lpstr>
      <vt:lpstr>'Forma 6'!VAS075_F_Epunktui1241NuotekuSurinkimas</vt:lpstr>
      <vt:lpstr>VAS075_F_Epunktui1241NuotekuSurinkimas</vt:lpstr>
      <vt:lpstr>'Forma 6'!VAS075_F_Epunktui1242NuotekuValymas</vt:lpstr>
      <vt:lpstr>VAS075_F_Epunktui1242NuotekuValymas</vt:lpstr>
      <vt:lpstr>'Forma 6'!VAS075_F_Epunktui1243NuotekuDumblo</vt:lpstr>
      <vt:lpstr>VAS075_F_Epunktui1243NuotekuDumblo</vt:lpstr>
      <vt:lpstr>'Forma 6'!VAS075_F_Epunktui124IsViso</vt:lpstr>
      <vt:lpstr>VAS075_F_Epunktui124IsViso</vt:lpstr>
      <vt:lpstr>'Forma 6'!VAS075_F_Epunktui125PavirsiniuNuoteku</vt:lpstr>
      <vt:lpstr>VAS075_F_Epunktui125PavirsiniuNuoteku</vt:lpstr>
      <vt:lpstr>'Forma 6'!VAS075_F_Epunktui126KitosReguliuojamosios</vt:lpstr>
      <vt:lpstr>VAS075_F_Epunktui126KitosReguliuojamosios</vt:lpstr>
      <vt:lpstr>'Forma 6'!VAS075_F_Epunktui127KitosVeiklos</vt:lpstr>
      <vt:lpstr>VAS075_F_Epunktui127KitosVeiklos</vt:lpstr>
      <vt:lpstr>'Forma 6'!VAS075_F_Epunktui12Apskaitosveikla1</vt:lpstr>
      <vt:lpstr>VAS075_F_Epunktui12Apskaitosveikla1</vt:lpstr>
      <vt:lpstr>'Forma 6'!VAS075_F_Epunktui12Kitareguliuoja1</vt:lpstr>
      <vt:lpstr>VAS075_F_Epunktui12Kitareguliuoja1</vt:lpstr>
      <vt:lpstr>'Forma 6'!VAS075_F_Epunktui131GeriamojoVandens</vt:lpstr>
      <vt:lpstr>VAS075_F_Epunktui131GeriamojoVandens</vt:lpstr>
      <vt:lpstr>'Forma 6'!VAS075_F_Epunktui131IS</vt:lpstr>
      <vt:lpstr>VAS075_F_Epunktui131IS</vt:lpstr>
      <vt:lpstr>'Forma 6'!VAS075_F_Epunktui132GeriamojoVandens</vt:lpstr>
      <vt:lpstr>VAS075_F_Epunktui132GeriamojoVandens</vt:lpstr>
      <vt:lpstr>'Forma 6'!VAS075_F_Epunktui1331GeriamojoVandens</vt:lpstr>
      <vt:lpstr>VAS075_F_Epunktui1331GeriamojoVandens</vt:lpstr>
      <vt:lpstr>'Forma 6'!VAS075_F_Epunktui1332GeriamojoVandens</vt:lpstr>
      <vt:lpstr>VAS075_F_Epunktui1332GeriamojoVandens</vt:lpstr>
      <vt:lpstr>'Forma 6'!VAS075_F_Epunktui1333GeriamojoVandens</vt:lpstr>
      <vt:lpstr>VAS075_F_Epunktui1333GeriamojoVandens</vt:lpstr>
      <vt:lpstr>'Forma 6'!VAS075_F_Epunktui133GeriamojoVandens</vt:lpstr>
      <vt:lpstr>VAS075_F_Epunktui133GeriamojoVandens</vt:lpstr>
      <vt:lpstr>'Forma 6'!VAS075_F_Epunktui133IsViso</vt:lpstr>
      <vt:lpstr>VAS075_F_Epunktui133IsViso</vt:lpstr>
      <vt:lpstr>'Forma 6'!VAS075_F_Epunktui1341NuotekuSurinkimas</vt:lpstr>
      <vt:lpstr>VAS075_F_Epunktui1341NuotekuSurinkimas</vt:lpstr>
      <vt:lpstr>'Forma 6'!VAS075_F_Epunktui1342NuotekuValymas</vt:lpstr>
      <vt:lpstr>VAS075_F_Epunktui1342NuotekuValymas</vt:lpstr>
      <vt:lpstr>'Forma 6'!VAS075_F_Epunktui1343NuotekuDumblo</vt:lpstr>
      <vt:lpstr>VAS075_F_Epunktui1343NuotekuDumblo</vt:lpstr>
      <vt:lpstr>'Forma 6'!VAS075_F_Epunktui134IsViso</vt:lpstr>
      <vt:lpstr>VAS075_F_Epunktui134IsViso</vt:lpstr>
      <vt:lpstr>'Forma 6'!VAS075_F_Epunktui135PavirsiniuNuoteku</vt:lpstr>
      <vt:lpstr>VAS075_F_Epunktui135PavirsiniuNuoteku</vt:lpstr>
      <vt:lpstr>'Forma 6'!VAS075_F_Epunktui136KitosReguliuojamosios</vt:lpstr>
      <vt:lpstr>VAS075_F_Epunktui136KitosReguliuojamosios</vt:lpstr>
      <vt:lpstr>'Forma 6'!VAS075_F_Epunktui137KitosVeiklos</vt:lpstr>
      <vt:lpstr>VAS075_F_Epunktui137KitosVeiklos</vt:lpstr>
      <vt:lpstr>'Forma 6'!VAS075_F_Epunktui13Apskaitosveikla1</vt:lpstr>
      <vt:lpstr>VAS075_F_Epunktui13Apskaitosveikla1</vt:lpstr>
      <vt:lpstr>'Forma 6'!VAS075_F_Epunktui13IsViso</vt:lpstr>
      <vt:lpstr>VAS075_F_Epunktui13IsViso</vt:lpstr>
      <vt:lpstr>'Forma 6'!VAS075_F_Epunktui13Kitareguliuoja1</vt:lpstr>
      <vt:lpstr>VAS075_F_Epunktui13Kitareguliuoja1</vt:lpstr>
      <vt:lpstr>'Forma 6'!VAS075_F_Epunktui141IS</vt:lpstr>
      <vt:lpstr>VAS075_F_Epunktui141IS</vt:lpstr>
      <vt:lpstr>'Forma 6'!VAS075_F_Epunktui141NuotekuSurinkimas</vt:lpstr>
      <vt:lpstr>VAS075_F_Epunktui141NuotekuSurinkimas</vt:lpstr>
      <vt:lpstr>'Forma 6'!VAS075_F_Epunktui142NuotekuValymas</vt:lpstr>
      <vt:lpstr>VAS075_F_Epunktui142NuotekuValymas</vt:lpstr>
      <vt:lpstr>'Forma 6'!VAS075_F_Epunktui1431GeriamojoVandens</vt:lpstr>
      <vt:lpstr>VAS075_F_Epunktui1431GeriamojoVandens</vt:lpstr>
      <vt:lpstr>'Forma 6'!VAS075_F_Epunktui1432GeriamojoVandens</vt:lpstr>
      <vt:lpstr>VAS075_F_Epunktui1432GeriamojoVandens</vt:lpstr>
      <vt:lpstr>'Forma 6'!VAS075_F_Epunktui1433GeriamojoVandens</vt:lpstr>
      <vt:lpstr>VAS075_F_Epunktui1433GeriamojoVandens</vt:lpstr>
      <vt:lpstr>'Forma 6'!VAS075_F_Epunktui143IsViso</vt:lpstr>
      <vt:lpstr>VAS075_F_Epunktui143IsViso</vt:lpstr>
      <vt:lpstr>'Forma 6'!VAS075_F_Epunktui143NuotekuDumblo</vt:lpstr>
      <vt:lpstr>VAS075_F_Epunktui143NuotekuDumblo</vt:lpstr>
      <vt:lpstr>'Forma 6'!VAS075_F_Epunktui1441NuotekuSurinkimas</vt:lpstr>
      <vt:lpstr>VAS075_F_Epunktui1441NuotekuSurinkimas</vt:lpstr>
      <vt:lpstr>'Forma 6'!VAS075_F_Epunktui1442NuotekuValymas</vt:lpstr>
      <vt:lpstr>VAS075_F_Epunktui1442NuotekuValymas</vt:lpstr>
      <vt:lpstr>'Forma 6'!VAS075_F_Epunktui1443NuotekuDumblo</vt:lpstr>
      <vt:lpstr>VAS075_F_Epunktui1443NuotekuDumblo</vt:lpstr>
      <vt:lpstr>'Forma 6'!VAS075_F_Epunktui144IsViso</vt:lpstr>
      <vt:lpstr>VAS075_F_Epunktui144IsViso</vt:lpstr>
      <vt:lpstr>'Forma 6'!VAS075_F_Epunktui145PavirsiniuNuoteku</vt:lpstr>
      <vt:lpstr>VAS075_F_Epunktui145PavirsiniuNuoteku</vt:lpstr>
      <vt:lpstr>'Forma 6'!VAS075_F_Epunktui146KitosReguliuojamosios</vt:lpstr>
      <vt:lpstr>VAS075_F_Epunktui146KitosReguliuojamosios</vt:lpstr>
      <vt:lpstr>'Forma 6'!VAS075_F_Epunktui147KitosVeiklos</vt:lpstr>
      <vt:lpstr>VAS075_F_Epunktui147KitosVeiklos</vt:lpstr>
      <vt:lpstr>'Forma 6'!VAS075_F_Epunktui14Apskaitosveikla1</vt:lpstr>
      <vt:lpstr>VAS075_F_Epunktui14Apskaitosveikla1</vt:lpstr>
      <vt:lpstr>'Forma 6'!VAS075_F_Epunktui14IsViso</vt:lpstr>
      <vt:lpstr>VAS075_F_Epunktui14IsViso</vt:lpstr>
      <vt:lpstr>'Forma 6'!VAS075_F_Epunktui14Kitareguliuoja1</vt:lpstr>
      <vt:lpstr>VAS075_F_Epunktui14Kitareguliuoja1</vt:lpstr>
      <vt:lpstr>'Forma 6'!VAS075_F_Epunktui151IS</vt:lpstr>
      <vt:lpstr>VAS075_F_Epunktui151IS</vt:lpstr>
      <vt:lpstr>'Forma 6'!VAS075_F_Epunktui1531GeriamojoVandens</vt:lpstr>
      <vt:lpstr>VAS075_F_Epunktui1531GeriamojoVandens</vt:lpstr>
      <vt:lpstr>'Forma 6'!VAS075_F_Epunktui1532GeriamojoVandens</vt:lpstr>
      <vt:lpstr>VAS075_F_Epunktui1532GeriamojoVandens</vt:lpstr>
      <vt:lpstr>'Forma 6'!VAS075_F_Epunktui1533GeriamojoVandens</vt:lpstr>
      <vt:lpstr>VAS075_F_Epunktui1533GeriamojoVandens</vt:lpstr>
      <vt:lpstr>'Forma 6'!VAS075_F_Epunktui153IsViso</vt:lpstr>
      <vt:lpstr>VAS075_F_Epunktui153IsViso</vt:lpstr>
      <vt:lpstr>'Forma 6'!VAS075_F_Epunktui1541NuotekuSurinkimas</vt:lpstr>
      <vt:lpstr>VAS075_F_Epunktui1541NuotekuSurinkimas</vt:lpstr>
      <vt:lpstr>'Forma 6'!VAS075_F_Epunktui1542NuotekuValymas</vt:lpstr>
      <vt:lpstr>VAS075_F_Epunktui1542NuotekuValymas</vt:lpstr>
      <vt:lpstr>'Forma 6'!VAS075_F_Epunktui1543NuotekuDumblo</vt:lpstr>
      <vt:lpstr>VAS075_F_Epunktui1543NuotekuDumblo</vt:lpstr>
      <vt:lpstr>'Forma 6'!VAS075_F_Epunktui154IsViso</vt:lpstr>
      <vt:lpstr>VAS075_F_Epunktui154IsViso</vt:lpstr>
      <vt:lpstr>'Forma 6'!VAS075_F_Epunktui155PavirsiniuNuoteku</vt:lpstr>
      <vt:lpstr>VAS075_F_Epunktui155PavirsiniuNuoteku</vt:lpstr>
      <vt:lpstr>'Forma 6'!VAS075_F_Epunktui156KitosReguliuojamosios</vt:lpstr>
      <vt:lpstr>VAS075_F_Epunktui156KitosReguliuojamosios</vt:lpstr>
      <vt:lpstr>'Forma 6'!VAS075_F_Epunktui157KitosVeiklos</vt:lpstr>
      <vt:lpstr>VAS075_F_Epunktui157KitosVeiklos</vt:lpstr>
      <vt:lpstr>'Forma 6'!VAS075_F_Epunktui15Apskaitosveikla1</vt:lpstr>
      <vt:lpstr>VAS075_F_Epunktui15Apskaitosveikla1</vt:lpstr>
      <vt:lpstr>'Forma 6'!VAS075_F_Epunktui15Kitareguliuoja1</vt:lpstr>
      <vt:lpstr>VAS075_F_Epunktui15Kitareguliuoja1</vt:lpstr>
      <vt:lpstr>'Forma 6'!VAS075_F_Epunktui15PavirsiniuNuoteku</vt:lpstr>
      <vt:lpstr>VAS075_F_Epunktui15PavirsiniuNuoteku</vt:lpstr>
      <vt:lpstr>'Forma 6'!VAS075_F_Epunktui161IS</vt:lpstr>
      <vt:lpstr>VAS075_F_Epunktui161IS</vt:lpstr>
      <vt:lpstr>'Forma 6'!VAS075_F_Epunktui1631GeriamojoVandens</vt:lpstr>
      <vt:lpstr>VAS075_F_Epunktui1631GeriamojoVandens</vt:lpstr>
      <vt:lpstr>'Forma 6'!VAS075_F_Epunktui1632GeriamojoVandens</vt:lpstr>
      <vt:lpstr>VAS075_F_Epunktui1632GeriamojoVandens</vt:lpstr>
      <vt:lpstr>'Forma 6'!VAS075_F_Epunktui1633GeriamojoVandens</vt:lpstr>
      <vt:lpstr>VAS075_F_Epunktui1633GeriamojoVandens</vt:lpstr>
      <vt:lpstr>'Forma 6'!VAS075_F_Epunktui163IsViso</vt:lpstr>
      <vt:lpstr>VAS075_F_Epunktui163IsViso</vt:lpstr>
      <vt:lpstr>'Forma 6'!VAS075_F_Epunktui1641NuotekuSurinkimas</vt:lpstr>
      <vt:lpstr>VAS075_F_Epunktui1641NuotekuSurinkimas</vt:lpstr>
      <vt:lpstr>'Forma 6'!VAS075_F_Epunktui1642NuotekuValymas</vt:lpstr>
      <vt:lpstr>VAS075_F_Epunktui1642NuotekuValymas</vt:lpstr>
      <vt:lpstr>'Forma 6'!VAS075_F_Epunktui1643NuotekuDumblo</vt:lpstr>
      <vt:lpstr>VAS075_F_Epunktui1643NuotekuDumblo</vt:lpstr>
      <vt:lpstr>'Forma 6'!VAS075_F_Epunktui164IsViso</vt:lpstr>
      <vt:lpstr>VAS075_F_Epunktui164IsViso</vt:lpstr>
      <vt:lpstr>'Forma 6'!VAS075_F_Epunktui165PavirsiniuNuoteku</vt:lpstr>
      <vt:lpstr>VAS075_F_Epunktui165PavirsiniuNuoteku</vt:lpstr>
      <vt:lpstr>'Forma 6'!VAS075_F_Epunktui166KitosReguliuojamosios</vt:lpstr>
      <vt:lpstr>VAS075_F_Epunktui166KitosReguliuojamosios</vt:lpstr>
      <vt:lpstr>'Forma 6'!VAS075_F_Epunktui167KitosVeiklos</vt:lpstr>
      <vt:lpstr>VAS075_F_Epunktui167KitosVeiklos</vt:lpstr>
      <vt:lpstr>'Forma 6'!VAS075_F_Epunktui16Apskaitosveikla1</vt:lpstr>
      <vt:lpstr>VAS075_F_Epunktui16Apskaitosveikla1</vt:lpstr>
      <vt:lpstr>'Forma 6'!VAS075_F_Epunktui16Kitareguliuoja1</vt:lpstr>
      <vt:lpstr>VAS075_F_Epunktui16Kitareguliuoja1</vt:lpstr>
      <vt:lpstr>'Forma 6'!VAS075_F_Epunktui16KitosReguliuojamosios</vt:lpstr>
      <vt:lpstr>VAS075_F_Epunktui16KitosReguliuojamosios</vt:lpstr>
      <vt:lpstr>'Forma 6'!VAS075_F_Epunktui171IS</vt:lpstr>
      <vt:lpstr>VAS075_F_Epunktui171IS</vt:lpstr>
      <vt:lpstr>'Forma 6'!VAS075_F_Epunktui1731GeriamojoVandens</vt:lpstr>
      <vt:lpstr>VAS075_F_Epunktui1731GeriamojoVandens</vt:lpstr>
      <vt:lpstr>'Forma 6'!VAS075_F_Epunktui1732GeriamojoVandens</vt:lpstr>
      <vt:lpstr>VAS075_F_Epunktui1732GeriamojoVandens</vt:lpstr>
      <vt:lpstr>'Forma 6'!VAS075_F_Epunktui1733GeriamojoVandens</vt:lpstr>
      <vt:lpstr>VAS075_F_Epunktui1733GeriamojoVandens</vt:lpstr>
      <vt:lpstr>'Forma 6'!VAS075_F_Epunktui173IsViso</vt:lpstr>
      <vt:lpstr>VAS075_F_Epunktui173IsViso</vt:lpstr>
      <vt:lpstr>'Forma 6'!VAS075_F_Epunktui1741NuotekuSurinkimas</vt:lpstr>
      <vt:lpstr>VAS075_F_Epunktui1741NuotekuSurinkimas</vt:lpstr>
      <vt:lpstr>'Forma 6'!VAS075_F_Epunktui1742NuotekuValymas</vt:lpstr>
      <vt:lpstr>VAS075_F_Epunktui1742NuotekuValymas</vt:lpstr>
      <vt:lpstr>'Forma 6'!VAS075_F_Epunktui1743NuotekuDumblo</vt:lpstr>
      <vt:lpstr>VAS075_F_Epunktui1743NuotekuDumblo</vt:lpstr>
      <vt:lpstr>'Forma 6'!VAS075_F_Epunktui174IsViso</vt:lpstr>
      <vt:lpstr>VAS075_F_Epunktui174IsViso</vt:lpstr>
      <vt:lpstr>'Forma 6'!VAS075_F_Epunktui175PavirsiniuNuoteku</vt:lpstr>
      <vt:lpstr>VAS075_F_Epunktui175PavirsiniuNuoteku</vt:lpstr>
      <vt:lpstr>'Forma 6'!VAS075_F_Epunktui176KitosReguliuojamosios</vt:lpstr>
      <vt:lpstr>VAS075_F_Epunktui176KitosReguliuojamosios</vt:lpstr>
      <vt:lpstr>'Forma 6'!VAS075_F_Epunktui177KitosVeiklos</vt:lpstr>
      <vt:lpstr>VAS075_F_Epunktui177KitosVeiklos</vt:lpstr>
      <vt:lpstr>'Forma 6'!VAS075_F_Epunktui17Apskaitosveikla1</vt:lpstr>
      <vt:lpstr>VAS075_F_Epunktui17Apskaitosveikla1</vt:lpstr>
      <vt:lpstr>'Forma 6'!VAS075_F_Epunktui17Kitareguliuoja1</vt:lpstr>
      <vt:lpstr>VAS075_F_Epunktui17Kitareguliuoja1</vt:lpstr>
      <vt:lpstr>'Forma 6'!VAS075_F_Epunktui17KitosVeiklos</vt:lpstr>
      <vt:lpstr>VAS075_F_Epunktui17KitosVeiklos</vt:lpstr>
      <vt:lpstr>'Forma 6'!VAS075_F_Epunktui181IS</vt:lpstr>
      <vt:lpstr>VAS075_F_Epunktui181IS</vt:lpstr>
      <vt:lpstr>'Forma 6'!VAS075_F_Epunktui1831GeriamojoVandens</vt:lpstr>
      <vt:lpstr>VAS075_F_Epunktui1831GeriamojoVandens</vt:lpstr>
      <vt:lpstr>'Forma 6'!VAS075_F_Epunktui1832GeriamojoVandens</vt:lpstr>
      <vt:lpstr>VAS075_F_Epunktui1832GeriamojoVandens</vt:lpstr>
      <vt:lpstr>'Forma 6'!VAS075_F_Epunktui1833GeriamojoVandens</vt:lpstr>
      <vt:lpstr>VAS075_F_Epunktui1833GeriamojoVandens</vt:lpstr>
      <vt:lpstr>'Forma 6'!VAS075_F_Epunktui183IsViso</vt:lpstr>
      <vt:lpstr>VAS075_F_Epunktui183IsViso</vt:lpstr>
      <vt:lpstr>'Forma 6'!VAS075_F_Epunktui1841NuotekuSurinkimas</vt:lpstr>
      <vt:lpstr>VAS075_F_Epunktui1841NuotekuSurinkimas</vt:lpstr>
      <vt:lpstr>'Forma 6'!VAS075_F_Epunktui1842NuotekuValymas</vt:lpstr>
      <vt:lpstr>VAS075_F_Epunktui1842NuotekuValymas</vt:lpstr>
      <vt:lpstr>'Forma 6'!VAS075_F_Epunktui1843NuotekuDumblo</vt:lpstr>
      <vt:lpstr>VAS075_F_Epunktui1843NuotekuDumblo</vt:lpstr>
      <vt:lpstr>'Forma 6'!VAS075_F_Epunktui184IsViso</vt:lpstr>
      <vt:lpstr>VAS075_F_Epunktui184IsViso</vt:lpstr>
      <vt:lpstr>'Forma 6'!VAS075_F_Epunktui185PavirsiniuNuoteku</vt:lpstr>
      <vt:lpstr>VAS075_F_Epunktui185PavirsiniuNuoteku</vt:lpstr>
      <vt:lpstr>'Forma 6'!VAS075_F_Epunktui186KitosReguliuojamosios</vt:lpstr>
      <vt:lpstr>VAS075_F_Epunktui186KitosReguliuojamosios</vt:lpstr>
      <vt:lpstr>'Forma 6'!VAS075_F_Epunktui187KitosVeiklos</vt:lpstr>
      <vt:lpstr>VAS075_F_Epunktui187KitosVeiklos</vt:lpstr>
      <vt:lpstr>'Forma 6'!VAS075_F_Epunktui18Apskaitosveikla1</vt:lpstr>
      <vt:lpstr>VAS075_F_Epunktui18Apskaitosveikla1</vt:lpstr>
      <vt:lpstr>'Forma 6'!VAS075_F_Epunktui18Kitareguliuoja1</vt:lpstr>
      <vt:lpstr>VAS075_F_Epunktui18Kitareguliuoja1</vt:lpstr>
      <vt:lpstr>'Forma 6'!VAS075_F_Epunktui191IS</vt:lpstr>
      <vt:lpstr>VAS075_F_Epunktui191IS</vt:lpstr>
      <vt:lpstr>'Forma 6'!VAS075_F_Epunktui1931GeriamojoVandens</vt:lpstr>
      <vt:lpstr>VAS075_F_Epunktui1931GeriamojoVandens</vt:lpstr>
      <vt:lpstr>'Forma 6'!VAS075_F_Epunktui1932GeriamojoVandens</vt:lpstr>
      <vt:lpstr>VAS075_F_Epunktui1932GeriamojoVandens</vt:lpstr>
      <vt:lpstr>'Forma 6'!VAS075_F_Epunktui1933GeriamojoVandens</vt:lpstr>
      <vt:lpstr>VAS075_F_Epunktui1933GeriamojoVandens</vt:lpstr>
      <vt:lpstr>'Forma 6'!VAS075_F_Epunktui193IsViso</vt:lpstr>
      <vt:lpstr>VAS075_F_Epunktui193IsViso</vt:lpstr>
      <vt:lpstr>'Forma 6'!VAS075_F_Epunktui1941NuotekuSurinkimas</vt:lpstr>
      <vt:lpstr>VAS075_F_Epunktui1941NuotekuSurinkimas</vt:lpstr>
      <vt:lpstr>'Forma 6'!VAS075_F_Epunktui1942NuotekuValymas</vt:lpstr>
      <vt:lpstr>VAS075_F_Epunktui1942NuotekuValymas</vt:lpstr>
      <vt:lpstr>'Forma 6'!VAS075_F_Epunktui1943NuotekuDumblo</vt:lpstr>
      <vt:lpstr>VAS075_F_Epunktui1943NuotekuDumblo</vt:lpstr>
      <vt:lpstr>'Forma 6'!VAS075_F_Epunktui194IsViso</vt:lpstr>
      <vt:lpstr>VAS075_F_Epunktui194IsViso</vt:lpstr>
      <vt:lpstr>'Forma 6'!VAS075_F_Epunktui195PavirsiniuNuoteku</vt:lpstr>
      <vt:lpstr>VAS075_F_Epunktui195PavirsiniuNuoteku</vt:lpstr>
      <vt:lpstr>'Forma 6'!VAS075_F_Epunktui196KitosReguliuojamosios</vt:lpstr>
      <vt:lpstr>VAS075_F_Epunktui196KitosReguliuojamosios</vt:lpstr>
      <vt:lpstr>'Forma 6'!VAS075_F_Epunktui197KitosVeiklos</vt:lpstr>
      <vt:lpstr>VAS075_F_Epunktui197KitosVeiklos</vt:lpstr>
      <vt:lpstr>'Forma 6'!VAS075_F_Epunktui19Apskaitosveikla1</vt:lpstr>
      <vt:lpstr>VAS075_F_Epunktui19Apskaitosveikla1</vt:lpstr>
      <vt:lpstr>'Forma 6'!VAS075_F_Epunktui19Kitareguliuoja1</vt:lpstr>
      <vt:lpstr>VAS075_F_Epunktui19Kitareguliuoja1</vt:lpstr>
      <vt:lpstr>'Forma 6'!VAS075_F_Epunktui1Apskaitosveikla1</vt:lpstr>
      <vt:lpstr>VAS075_F_Epunktui1Apskaitosveikla1</vt:lpstr>
      <vt:lpstr>'Forma 6'!VAS075_F_Epunktui1Kitareguliuoja1</vt:lpstr>
      <vt:lpstr>VAS075_F_Epunktui1Kitareguliuoja1</vt:lpstr>
      <vt:lpstr>'Forma 6'!VAS075_F_Epunktui201IS</vt:lpstr>
      <vt:lpstr>VAS075_F_Epunktui201IS</vt:lpstr>
      <vt:lpstr>'Forma 6'!VAS075_F_Epunktui2031GeriamojoVandens</vt:lpstr>
      <vt:lpstr>VAS075_F_Epunktui2031GeriamojoVandens</vt:lpstr>
      <vt:lpstr>'Forma 6'!VAS075_F_Epunktui2032GeriamojoVandens</vt:lpstr>
      <vt:lpstr>VAS075_F_Epunktui2032GeriamojoVandens</vt:lpstr>
      <vt:lpstr>'Forma 6'!VAS075_F_Epunktui2033GeriamojoVandens</vt:lpstr>
      <vt:lpstr>VAS075_F_Epunktui2033GeriamojoVandens</vt:lpstr>
      <vt:lpstr>'Forma 6'!VAS075_F_Epunktui203IsViso</vt:lpstr>
      <vt:lpstr>VAS075_F_Epunktui203IsViso</vt:lpstr>
      <vt:lpstr>'Forma 6'!VAS075_F_Epunktui2041NuotekuSurinkimas</vt:lpstr>
      <vt:lpstr>VAS075_F_Epunktui2041NuotekuSurinkimas</vt:lpstr>
      <vt:lpstr>'Forma 6'!VAS075_F_Epunktui2042NuotekuValymas</vt:lpstr>
      <vt:lpstr>VAS075_F_Epunktui2042NuotekuValymas</vt:lpstr>
      <vt:lpstr>'Forma 6'!VAS075_F_Epunktui2043NuotekuDumblo</vt:lpstr>
      <vt:lpstr>VAS075_F_Epunktui2043NuotekuDumblo</vt:lpstr>
      <vt:lpstr>'Forma 6'!VAS075_F_Epunktui204IsViso</vt:lpstr>
      <vt:lpstr>VAS075_F_Epunktui204IsViso</vt:lpstr>
      <vt:lpstr>'Forma 6'!VAS075_F_Epunktui205PavirsiniuNuoteku</vt:lpstr>
      <vt:lpstr>VAS075_F_Epunktui205PavirsiniuNuoteku</vt:lpstr>
      <vt:lpstr>'Forma 6'!VAS075_F_Epunktui206KitosReguliuojamosios</vt:lpstr>
      <vt:lpstr>VAS075_F_Epunktui206KitosReguliuojamosios</vt:lpstr>
      <vt:lpstr>'Forma 6'!VAS075_F_Epunktui207KitosVeiklos</vt:lpstr>
      <vt:lpstr>VAS075_F_Epunktui207KitosVeiklos</vt:lpstr>
      <vt:lpstr>'Forma 6'!VAS075_F_Epunktui20Apskaitosveikla1</vt:lpstr>
      <vt:lpstr>VAS075_F_Epunktui20Apskaitosveikla1</vt:lpstr>
      <vt:lpstr>'Forma 6'!VAS075_F_Epunktui20Kitareguliuoja1</vt:lpstr>
      <vt:lpstr>VAS075_F_Epunktui20Kitareguliuoja1</vt:lpstr>
      <vt:lpstr>'Forma 6'!VAS075_F_Epunktui21IS</vt:lpstr>
      <vt:lpstr>VAS075_F_Epunktui21IS</vt:lpstr>
      <vt:lpstr>'Forma 6'!VAS075_F_Epunktui231GeriamojoVandens</vt:lpstr>
      <vt:lpstr>VAS075_F_Epunktui231GeriamojoVandens</vt:lpstr>
      <vt:lpstr>'Forma 6'!VAS075_F_Epunktui232GeriamojoVandens</vt:lpstr>
      <vt:lpstr>VAS075_F_Epunktui232GeriamojoVandens</vt:lpstr>
      <vt:lpstr>'Forma 6'!VAS075_F_Epunktui233GeriamojoVandens</vt:lpstr>
      <vt:lpstr>VAS075_F_Epunktui233GeriamojoVandens</vt:lpstr>
      <vt:lpstr>'Forma 6'!VAS075_F_Epunktui23IsViso</vt:lpstr>
      <vt:lpstr>VAS075_F_Epunktui23IsViso</vt:lpstr>
      <vt:lpstr>'Forma 6'!VAS075_F_Epunktui241NuotekuSurinkimas</vt:lpstr>
      <vt:lpstr>VAS075_F_Epunktui241NuotekuSurinkimas</vt:lpstr>
      <vt:lpstr>'Forma 6'!VAS075_F_Epunktui242NuotekuValymas</vt:lpstr>
      <vt:lpstr>VAS075_F_Epunktui242NuotekuValymas</vt:lpstr>
      <vt:lpstr>'Forma 6'!VAS075_F_Epunktui243NuotekuDumblo</vt:lpstr>
      <vt:lpstr>VAS075_F_Epunktui243NuotekuDumblo</vt:lpstr>
      <vt:lpstr>'Forma 6'!VAS075_F_Epunktui24IsViso</vt:lpstr>
      <vt:lpstr>VAS075_F_Epunktui24IsViso</vt:lpstr>
      <vt:lpstr>'Forma 6'!VAS075_F_Epunktui25PavirsiniuNuoteku</vt:lpstr>
      <vt:lpstr>VAS075_F_Epunktui25PavirsiniuNuoteku</vt:lpstr>
      <vt:lpstr>'Forma 6'!VAS075_F_Epunktui26KitosReguliuojamosios</vt:lpstr>
      <vt:lpstr>VAS075_F_Epunktui26KitosReguliuojamosios</vt:lpstr>
      <vt:lpstr>'Forma 6'!VAS075_F_Epunktui27KitosVeiklos</vt:lpstr>
      <vt:lpstr>VAS075_F_Epunktui27KitosVeiklos</vt:lpstr>
      <vt:lpstr>'Forma 6'!VAS075_F_Epunktui2Apskaitosveikla1</vt:lpstr>
      <vt:lpstr>VAS075_F_Epunktui2Apskaitosveikla1</vt:lpstr>
      <vt:lpstr>'Forma 6'!VAS075_F_Epunktui2Kitareguliuoja1</vt:lpstr>
      <vt:lpstr>VAS075_F_Epunktui2Kitareguliuoja1</vt:lpstr>
      <vt:lpstr>'Forma 6'!VAS075_F_Epunktui31IS</vt:lpstr>
      <vt:lpstr>VAS075_F_Epunktui31IS</vt:lpstr>
      <vt:lpstr>'Forma 6'!VAS075_F_Epunktui331GeriamojoVandens</vt:lpstr>
      <vt:lpstr>VAS075_F_Epunktui331GeriamojoVandens</vt:lpstr>
      <vt:lpstr>'Forma 6'!VAS075_F_Epunktui332GeriamojoVandens</vt:lpstr>
      <vt:lpstr>VAS075_F_Epunktui332GeriamojoVandens</vt:lpstr>
      <vt:lpstr>'Forma 6'!VAS075_F_Epunktui333GeriamojoVandens</vt:lpstr>
      <vt:lpstr>VAS075_F_Epunktui333GeriamojoVandens</vt:lpstr>
      <vt:lpstr>'Forma 6'!VAS075_F_Epunktui33IsViso</vt:lpstr>
      <vt:lpstr>VAS075_F_Epunktui33IsViso</vt:lpstr>
      <vt:lpstr>'Forma 6'!VAS075_F_Epunktui341NuotekuSurinkimas</vt:lpstr>
      <vt:lpstr>VAS075_F_Epunktui341NuotekuSurinkimas</vt:lpstr>
      <vt:lpstr>'Forma 6'!VAS075_F_Epunktui342NuotekuValymas</vt:lpstr>
      <vt:lpstr>VAS075_F_Epunktui342NuotekuValymas</vt:lpstr>
      <vt:lpstr>'Forma 6'!VAS075_F_Epunktui343NuotekuDumblo</vt:lpstr>
      <vt:lpstr>VAS075_F_Epunktui343NuotekuDumblo</vt:lpstr>
      <vt:lpstr>'Forma 6'!VAS075_F_Epunktui34IsViso</vt:lpstr>
      <vt:lpstr>VAS075_F_Epunktui34IsViso</vt:lpstr>
      <vt:lpstr>'Forma 6'!VAS075_F_Epunktui35PavirsiniuNuoteku</vt:lpstr>
      <vt:lpstr>VAS075_F_Epunktui35PavirsiniuNuoteku</vt:lpstr>
      <vt:lpstr>'Forma 6'!VAS075_F_Epunktui36KitosReguliuojamosios</vt:lpstr>
      <vt:lpstr>VAS075_F_Epunktui36KitosReguliuojamosios</vt:lpstr>
      <vt:lpstr>'Forma 6'!VAS075_F_Epunktui37KitosVeiklos</vt:lpstr>
      <vt:lpstr>VAS075_F_Epunktui37KitosVeiklos</vt:lpstr>
      <vt:lpstr>'Forma 6'!VAS075_F_Epunktui3Apskaitosveikla1</vt:lpstr>
      <vt:lpstr>VAS075_F_Epunktui3Apskaitosveikla1</vt:lpstr>
      <vt:lpstr>'Forma 6'!VAS075_F_Epunktui3Kitareguliuoja1</vt:lpstr>
      <vt:lpstr>VAS075_F_Epunktui3Kitareguliuoja1</vt:lpstr>
      <vt:lpstr>'Forma 6'!VAS075_F_Epunktui41IS</vt:lpstr>
      <vt:lpstr>VAS075_F_Epunktui41IS</vt:lpstr>
      <vt:lpstr>'Forma 6'!VAS075_F_Epunktui431GeriamojoVandens</vt:lpstr>
      <vt:lpstr>VAS075_F_Epunktui431GeriamojoVandens</vt:lpstr>
      <vt:lpstr>'Forma 6'!VAS075_F_Epunktui432GeriamojoVandens</vt:lpstr>
      <vt:lpstr>VAS075_F_Epunktui432GeriamojoVandens</vt:lpstr>
      <vt:lpstr>'Forma 6'!VAS075_F_Epunktui433GeriamojoVandens</vt:lpstr>
      <vt:lpstr>VAS075_F_Epunktui433GeriamojoVandens</vt:lpstr>
      <vt:lpstr>'Forma 6'!VAS075_F_Epunktui43IsViso</vt:lpstr>
      <vt:lpstr>VAS075_F_Epunktui43IsViso</vt:lpstr>
      <vt:lpstr>'Forma 6'!VAS075_F_Epunktui441NuotekuSurinkimas</vt:lpstr>
      <vt:lpstr>VAS075_F_Epunktui441NuotekuSurinkimas</vt:lpstr>
      <vt:lpstr>'Forma 6'!VAS075_F_Epunktui442NuotekuValymas</vt:lpstr>
      <vt:lpstr>VAS075_F_Epunktui442NuotekuValymas</vt:lpstr>
      <vt:lpstr>'Forma 6'!VAS075_F_Epunktui443NuotekuDumblo</vt:lpstr>
      <vt:lpstr>VAS075_F_Epunktui443NuotekuDumblo</vt:lpstr>
      <vt:lpstr>'Forma 6'!VAS075_F_Epunktui44IsViso</vt:lpstr>
      <vt:lpstr>VAS075_F_Epunktui44IsViso</vt:lpstr>
      <vt:lpstr>'Forma 6'!VAS075_F_Epunktui45PavirsiniuNuoteku</vt:lpstr>
      <vt:lpstr>VAS075_F_Epunktui45PavirsiniuNuoteku</vt:lpstr>
      <vt:lpstr>'Forma 6'!VAS075_F_Epunktui46KitosReguliuojamosios</vt:lpstr>
      <vt:lpstr>VAS075_F_Epunktui46KitosReguliuojamosios</vt:lpstr>
      <vt:lpstr>'Forma 6'!VAS075_F_Epunktui47KitosVeiklos</vt:lpstr>
      <vt:lpstr>VAS075_F_Epunktui47KitosVeiklos</vt:lpstr>
      <vt:lpstr>'Forma 6'!VAS075_F_Epunktui4Apskaitosveikla1</vt:lpstr>
      <vt:lpstr>VAS075_F_Epunktui4Apskaitosveikla1</vt:lpstr>
      <vt:lpstr>'Forma 6'!VAS075_F_Epunktui4Kitareguliuoja1</vt:lpstr>
      <vt:lpstr>VAS075_F_Epunktui4Kitareguliuoja1</vt:lpstr>
      <vt:lpstr>'Forma 6'!VAS075_F_Epunktui51IS</vt:lpstr>
      <vt:lpstr>VAS075_F_Epunktui51IS</vt:lpstr>
      <vt:lpstr>'Forma 6'!VAS075_F_Epunktui531GeriamojoVandens</vt:lpstr>
      <vt:lpstr>VAS075_F_Epunktui531GeriamojoVandens</vt:lpstr>
      <vt:lpstr>'Forma 6'!VAS075_F_Epunktui532GeriamojoVandens</vt:lpstr>
      <vt:lpstr>VAS075_F_Epunktui532GeriamojoVandens</vt:lpstr>
      <vt:lpstr>'Forma 6'!VAS075_F_Epunktui533GeriamojoVandens</vt:lpstr>
      <vt:lpstr>VAS075_F_Epunktui533GeriamojoVandens</vt:lpstr>
      <vt:lpstr>'Forma 6'!VAS075_F_Epunktui53IsViso</vt:lpstr>
      <vt:lpstr>VAS075_F_Epunktui53IsViso</vt:lpstr>
      <vt:lpstr>'Forma 6'!VAS075_F_Epunktui541NuotekuSurinkimas</vt:lpstr>
      <vt:lpstr>VAS075_F_Epunktui541NuotekuSurinkimas</vt:lpstr>
      <vt:lpstr>'Forma 6'!VAS075_F_Epunktui542NuotekuValymas</vt:lpstr>
      <vt:lpstr>VAS075_F_Epunktui542NuotekuValymas</vt:lpstr>
      <vt:lpstr>'Forma 6'!VAS075_F_Epunktui543NuotekuDumblo</vt:lpstr>
      <vt:lpstr>VAS075_F_Epunktui543NuotekuDumblo</vt:lpstr>
      <vt:lpstr>'Forma 6'!VAS075_F_Epunktui54IsViso</vt:lpstr>
      <vt:lpstr>VAS075_F_Epunktui54IsViso</vt:lpstr>
      <vt:lpstr>'Forma 6'!VAS075_F_Epunktui55PavirsiniuNuoteku</vt:lpstr>
      <vt:lpstr>VAS075_F_Epunktui55PavirsiniuNuoteku</vt:lpstr>
      <vt:lpstr>'Forma 6'!VAS075_F_Epunktui56KitosReguliuojamosios</vt:lpstr>
      <vt:lpstr>VAS075_F_Epunktui56KitosReguliuojamosios</vt:lpstr>
      <vt:lpstr>'Forma 6'!VAS075_F_Epunktui57KitosVeiklos</vt:lpstr>
      <vt:lpstr>VAS075_F_Epunktui57KitosVeiklos</vt:lpstr>
      <vt:lpstr>'Forma 6'!VAS075_F_Epunktui5Apskaitosveikla1</vt:lpstr>
      <vt:lpstr>VAS075_F_Epunktui5Apskaitosveikla1</vt:lpstr>
      <vt:lpstr>'Forma 6'!VAS075_F_Epunktui5Kitareguliuoja1</vt:lpstr>
      <vt:lpstr>VAS075_F_Epunktui5Kitareguliuoja1</vt:lpstr>
      <vt:lpstr>'Forma 6'!VAS075_F_Epunktui61IS</vt:lpstr>
      <vt:lpstr>VAS075_F_Epunktui61IS</vt:lpstr>
      <vt:lpstr>'Forma 6'!VAS075_F_Epunktui631GeriamojoVandens</vt:lpstr>
      <vt:lpstr>VAS075_F_Epunktui631GeriamojoVandens</vt:lpstr>
      <vt:lpstr>'Forma 6'!VAS075_F_Epunktui632GeriamojoVandens</vt:lpstr>
      <vt:lpstr>VAS075_F_Epunktui632GeriamojoVandens</vt:lpstr>
      <vt:lpstr>'Forma 6'!VAS075_F_Epunktui633GeriamojoVandens</vt:lpstr>
      <vt:lpstr>VAS075_F_Epunktui633GeriamojoVandens</vt:lpstr>
      <vt:lpstr>'Forma 6'!VAS075_F_Epunktui63IsViso</vt:lpstr>
      <vt:lpstr>VAS075_F_Epunktui63IsViso</vt:lpstr>
      <vt:lpstr>'Forma 6'!VAS075_F_Epunktui641NuotekuSurinkimas</vt:lpstr>
      <vt:lpstr>VAS075_F_Epunktui641NuotekuSurinkimas</vt:lpstr>
      <vt:lpstr>'Forma 6'!VAS075_F_Epunktui642NuotekuValymas</vt:lpstr>
      <vt:lpstr>VAS075_F_Epunktui642NuotekuValymas</vt:lpstr>
      <vt:lpstr>'Forma 6'!VAS075_F_Epunktui643NuotekuDumblo</vt:lpstr>
      <vt:lpstr>VAS075_F_Epunktui643NuotekuDumblo</vt:lpstr>
      <vt:lpstr>'Forma 6'!VAS075_F_Epunktui64IsViso</vt:lpstr>
      <vt:lpstr>VAS075_F_Epunktui64IsViso</vt:lpstr>
      <vt:lpstr>'Forma 6'!VAS075_F_Epunktui65PavirsiniuNuoteku</vt:lpstr>
      <vt:lpstr>VAS075_F_Epunktui65PavirsiniuNuoteku</vt:lpstr>
      <vt:lpstr>'Forma 6'!VAS075_F_Epunktui66KitosReguliuojamosios</vt:lpstr>
      <vt:lpstr>VAS075_F_Epunktui66KitosReguliuojamosios</vt:lpstr>
      <vt:lpstr>'Forma 6'!VAS075_F_Epunktui67KitosVeiklos</vt:lpstr>
      <vt:lpstr>VAS075_F_Epunktui67KitosVeiklos</vt:lpstr>
      <vt:lpstr>'Forma 6'!VAS075_F_Epunktui6Apskaitosveikla1</vt:lpstr>
      <vt:lpstr>VAS075_F_Epunktui6Apskaitosveikla1</vt:lpstr>
      <vt:lpstr>'Forma 6'!VAS075_F_Epunktui6Kitareguliuoja1</vt:lpstr>
      <vt:lpstr>VAS075_F_Epunktui6Kitareguliuoja1</vt:lpstr>
      <vt:lpstr>'Forma 6'!VAS075_F_Epunktui71IS</vt:lpstr>
      <vt:lpstr>VAS075_F_Epunktui71IS</vt:lpstr>
      <vt:lpstr>'Forma 6'!VAS075_F_Epunktui731GeriamojoVandens</vt:lpstr>
      <vt:lpstr>VAS075_F_Epunktui731GeriamojoVandens</vt:lpstr>
      <vt:lpstr>'Forma 6'!VAS075_F_Epunktui732GeriamojoVandens</vt:lpstr>
      <vt:lpstr>VAS075_F_Epunktui732GeriamojoVandens</vt:lpstr>
      <vt:lpstr>'Forma 6'!VAS075_F_Epunktui733GeriamojoVandens</vt:lpstr>
      <vt:lpstr>VAS075_F_Epunktui733GeriamojoVandens</vt:lpstr>
      <vt:lpstr>'Forma 6'!VAS075_F_Epunktui73IsViso</vt:lpstr>
      <vt:lpstr>VAS075_F_Epunktui73IsViso</vt:lpstr>
      <vt:lpstr>'Forma 6'!VAS075_F_Epunktui741NuotekuSurinkimas</vt:lpstr>
      <vt:lpstr>VAS075_F_Epunktui741NuotekuSurinkimas</vt:lpstr>
      <vt:lpstr>'Forma 6'!VAS075_F_Epunktui742NuotekuValymas</vt:lpstr>
      <vt:lpstr>VAS075_F_Epunktui742NuotekuValymas</vt:lpstr>
      <vt:lpstr>'Forma 6'!VAS075_F_Epunktui743NuotekuDumblo</vt:lpstr>
      <vt:lpstr>VAS075_F_Epunktui743NuotekuDumblo</vt:lpstr>
      <vt:lpstr>'Forma 6'!VAS075_F_Epunktui74IsViso</vt:lpstr>
      <vt:lpstr>VAS075_F_Epunktui74IsViso</vt:lpstr>
      <vt:lpstr>'Forma 6'!VAS075_F_Epunktui75PavirsiniuNuoteku</vt:lpstr>
      <vt:lpstr>VAS075_F_Epunktui75PavirsiniuNuoteku</vt:lpstr>
      <vt:lpstr>'Forma 6'!VAS075_F_Epunktui76KitosReguliuojamosios</vt:lpstr>
      <vt:lpstr>VAS075_F_Epunktui76KitosReguliuojamosios</vt:lpstr>
      <vt:lpstr>'Forma 6'!VAS075_F_Epunktui77KitosVeiklos</vt:lpstr>
      <vt:lpstr>VAS075_F_Epunktui77KitosVeiklos</vt:lpstr>
      <vt:lpstr>'Forma 6'!VAS075_F_Epunktui7Apskaitosveikla1</vt:lpstr>
      <vt:lpstr>VAS075_F_Epunktui7Apskaitosveikla1</vt:lpstr>
      <vt:lpstr>'Forma 6'!VAS075_F_Epunktui7Kitareguliuoja1</vt:lpstr>
      <vt:lpstr>VAS075_F_Epunktui7Kitareguliuoja1</vt:lpstr>
      <vt:lpstr>'Forma 6'!VAS075_F_Epunktui81IS</vt:lpstr>
      <vt:lpstr>VAS075_F_Epunktui81IS</vt:lpstr>
      <vt:lpstr>'Forma 6'!VAS075_F_Epunktui831GeriamojoVandens</vt:lpstr>
      <vt:lpstr>VAS075_F_Epunktui831GeriamojoVandens</vt:lpstr>
      <vt:lpstr>'Forma 6'!VAS075_F_Epunktui832GeriamojoVandens</vt:lpstr>
      <vt:lpstr>VAS075_F_Epunktui832GeriamojoVandens</vt:lpstr>
      <vt:lpstr>'Forma 6'!VAS075_F_Epunktui833GeriamojoVandens</vt:lpstr>
      <vt:lpstr>VAS075_F_Epunktui833GeriamojoVandens</vt:lpstr>
      <vt:lpstr>'Forma 6'!VAS075_F_Epunktui83IsViso</vt:lpstr>
      <vt:lpstr>VAS075_F_Epunktui83IsViso</vt:lpstr>
      <vt:lpstr>'Forma 6'!VAS075_F_Epunktui841NuotekuSurinkimas</vt:lpstr>
      <vt:lpstr>VAS075_F_Epunktui841NuotekuSurinkimas</vt:lpstr>
      <vt:lpstr>'Forma 6'!VAS075_F_Epunktui842NuotekuValymas</vt:lpstr>
      <vt:lpstr>VAS075_F_Epunktui842NuotekuValymas</vt:lpstr>
      <vt:lpstr>'Forma 6'!VAS075_F_Epunktui843NuotekuDumblo</vt:lpstr>
      <vt:lpstr>VAS075_F_Epunktui843NuotekuDumblo</vt:lpstr>
      <vt:lpstr>'Forma 6'!VAS075_F_Epunktui84IsViso</vt:lpstr>
      <vt:lpstr>VAS075_F_Epunktui84IsViso</vt:lpstr>
      <vt:lpstr>'Forma 6'!VAS075_F_Epunktui85PavirsiniuNuoteku</vt:lpstr>
      <vt:lpstr>VAS075_F_Epunktui85PavirsiniuNuoteku</vt:lpstr>
      <vt:lpstr>'Forma 6'!VAS075_F_Epunktui86KitosReguliuojamosios</vt:lpstr>
      <vt:lpstr>VAS075_F_Epunktui86KitosReguliuojamosios</vt:lpstr>
      <vt:lpstr>'Forma 6'!VAS075_F_Epunktui87KitosVeiklos</vt:lpstr>
      <vt:lpstr>VAS075_F_Epunktui87KitosVeiklos</vt:lpstr>
      <vt:lpstr>'Forma 6'!VAS075_F_Epunktui8Apskaitosveikla1</vt:lpstr>
      <vt:lpstr>VAS075_F_Epunktui8Apskaitosveikla1</vt:lpstr>
      <vt:lpstr>'Forma 6'!VAS075_F_Epunktui8Kitareguliuoja1</vt:lpstr>
      <vt:lpstr>VAS075_F_Epunktui8Kitareguliuoja1</vt:lpstr>
      <vt:lpstr>'Forma 6'!VAS075_F_Epunktui91IS</vt:lpstr>
      <vt:lpstr>VAS075_F_Epunktui91IS</vt:lpstr>
      <vt:lpstr>'Forma 6'!VAS075_F_Epunktui931GeriamojoVandens</vt:lpstr>
      <vt:lpstr>VAS075_F_Epunktui931GeriamojoVandens</vt:lpstr>
      <vt:lpstr>'Forma 6'!VAS075_F_Epunktui932GeriamojoVandens</vt:lpstr>
      <vt:lpstr>VAS075_F_Epunktui932GeriamojoVandens</vt:lpstr>
      <vt:lpstr>'Forma 6'!VAS075_F_Epunktui933GeriamojoVandens</vt:lpstr>
      <vt:lpstr>VAS075_F_Epunktui933GeriamojoVandens</vt:lpstr>
      <vt:lpstr>'Forma 6'!VAS075_F_Epunktui93IsViso</vt:lpstr>
      <vt:lpstr>VAS075_F_Epunktui93IsViso</vt:lpstr>
      <vt:lpstr>'Forma 6'!VAS075_F_Epunktui941NuotekuSurinkimas</vt:lpstr>
      <vt:lpstr>VAS075_F_Epunktui941NuotekuSurinkimas</vt:lpstr>
      <vt:lpstr>'Forma 6'!VAS075_F_Epunktui942NuotekuValymas</vt:lpstr>
      <vt:lpstr>VAS075_F_Epunktui942NuotekuValymas</vt:lpstr>
      <vt:lpstr>'Forma 6'!VAS075_F_Epunktui943NuotekuDumblo</vt:lpstr>
      <vt:lpstr>VAS075_F_Epunktui943NuotekuDumblo</vt:lpstr>
      <vt:lpstr>'Forma 6'!VAS075_F_Epunktui94IsViso</vt:lpstr>
      <vt:lpstr>VAS075_F_Epunktui94IsViso</vt:lpstr>
      <vt:lpstr>'Forma 6'!VAS075_F_Epunktui95PavirsiniuNuoteku</vt:lpstr>
      <vt:lpstr>VAS075_F_Epunktui95PavirsiniuNuoteku</vt:lpstr>
      <vt:lpstr>'Forma 6'!VAS075_F_Epunktui96KitosReguliuojamosios</vt:lpstr>
      <vt:lpstr>VAS075_F_Epunktui96KitosReguliuojamosios</vt:lpstr>
      <vt:lpstr>'Forma 6'!VAS075_F_Epunktui97KitosVeiklos</vt:lpstr>
      <vt:lpstr>VAS075_F_Epunktui97KitosVeiklos</vt:lpstr>
      <vt:lpstr>'Forma 6'!VAS075_F_Epunktui9Apskaitosveikla1</vt:lpstr>
      <vt:lpstr>VAS075_F_Epunktui9Apskaitosveikla1</vt:lpstr>
      <vt:lpstr>'Forma 6'!VAS075_F_Epunktui9Kitareguliuoja1</vt:lpstr>
      <vt:lpstr>VAS075_F_Epunktui9Kitareguliuoja1</vt:lpstr>
      <vt:lpstr>'Forma 6'!VAS075_F_Irankiaimatavi21IS</vt:lpstr>
      <vt:lpstr>VAS075_F_Irankiaimatavi21IS</vt:lpstr>
      <vt:lpstr>'Forma 6'!VAS075_F_Irankiaimatavi231GeriamojoVandens</vt:lpstr>
      <vt:lpstr>VAS075_F_Irankiaimatavi231GeriamojoVandens</vt:lpstr>
      <vt:lpstr>'Forma 6'!VAS075_F_Irankiaimatavi232GeriamojoVandens</vt:lpstr>
      <vt:lpstr>VAS075_F_Irankiaimatavi232GeriamojoVandens</vt:lpstr>
      <vt:lpstr>'Forma 6'!VAS075_F_Irankiaimatavi233GeriamojoVandens</vt:lpstr>
      <vt:lpstr>VAS075_F_Irankiaimatavi233GeriamojoVandens</vt:lpstr>
      <vt:lpstr>'Forma 6'!VAS075_F_Irankiaimatavi23IsViso</vt:lpstr>
      <vt:lpstr>VAS075_F_Irankiaimatavi23IsViso</vt:lpstr>
      <vt:lpstr>'Forma 6'!VAS075_F_Irankiaimatavi241NuotekuSurinkimas</vt:lpstr>
      <vt:lpstr>VAS075_F_Irankiaimatavi241NuotekuSurinkimas</vt:lpstr>
      <vt:lpstr>'Forma 6'!VAS075_F_Irankiaimatavi242NuotekuValymas</vt:lpstr>
      <vt:lpstr>VAS075_F_Irankiaimatavi242NuotekuValymas</vt:lpstr>
      <vt:lpstr>'Forma 6'!VAS075_F_Irankiaimatavi243NuotekuDumblo</vt:lpstr>
      <vt:lpstr>VAS075_F_Irankiaimatavi243NuotekuDumblo</vt:lpstr>
      <vt:lpstr>'Forma 6'!VAS075_F_Irankiaimatavi24IsViso</vt:lpstr>
      <vt:lpstr>VAS075_F_Irankiaimatavi24IsViso</vt:lpstr>
      <vt:lpstr>'Forma 6'!VAS075_F_Irankiaimatavi25PavirsiniuNuoteku</vt:lpstr>
      <vt:lpstr>VAS075_F_Irankiaimatavi25PavirsiniuNuoteku</vt:lpstr>
      <vt:lpstr>'Forma 6'!VAS075_F_Irankiaimatavi26KitosReguliuojamosios</vt:lpstr>
      <vt:lpstr>VAS075_F_Irankiaimatavi26KitosReguliuojamosios</vt:lpstr>
      <vt:lpstr>'Forma 6'!VAS075_F_Irankiaimatavi27KitosVeiklos</vt:lpstr>
      <vt:lpstr>VAS075_F_Irankiaimatavi27KitosVeiklos</vt:lpstr>
      <vt:lpstr>'Forma 6'!VAS075_F_Irankiaimatavi2Apskaitosveikla1</vt:lpstr>
      <vt:lpstr>VAS075_F_Irankiaimatavi2Apskaitosveikla1</vt:lpstr>
      <vt:lpstr>'Forma 6'!VAS075_F_Irankiaimatavi2Kitareguliuoja1</vt:lpstr>
      <vt:lpstr>VAS075_F_Irankiaimatavi2Kitareguliuoja1</vt:lpstr>
      <vt:lpstr>'Forma 6'!VAS075_F_Irankiaimatavi31IS</vt:lpstr>
      <vt:lpstr>VAS075_F_Irankiaimatavi31IS</vt:lpstr>
      <vt:lpstr>'Forma 6'!VAS075_F_Irankiaimatavi331GeriamojoVandens</vt:lpstr>
      <vt:lpstr>VAS075_F_Irankiaimatavi331GeriamojoVandens</vt:lpstr>
      <vt:lpstr>'Forma 6'!VAS075_F_Irankiaimatavi332GeriamojoVandens</vt:lpstr>
      <vt:lpstr>VAS075_F_Irankiaimatavi332GeriamojoVandens</vt:lpstr>
      <vt:lpstr>'Forma 6'!VAS075_F_Irankiaimatavi333GeriamojoVandens</vt:lpstr>
      <vt:lpstr>VAS075_F_Irankiaimatavi333GeriamojoVandens</vt:lpstr>
      <vt:lpstr>'Forma 6'!VAS075_F_Irankiaimatavi33IsViso</vt:lpstr>
      <vt:lpstr>VAS075_F_Irankiaimatavi33IsViso</vt:lpstr>
      <vt:lpstr>'Forma 6'!VAS075_F_Irankiaimatavi341NuotekuSurinkimas</vt:lpstr>
      <vt:lpstr>VAS075_F_Irankiaimatavi341NuotekuSurinkimas</vt:lpstr>
      <vt:lpstr>'Forma 6'!VAS075_F_Irankiaimatavi342NuotekuValymas</vt:lpstr>
      <vt:lpstr>VAS075_F_Irankiaimatavi342NuotekuValymas</vt:lpstr>
      <vt:lpstr>'Forma 6'!VAS075_F_Irankiaimatavi343NuotekuDumblo</vt:lpstr>
      <vt:lpstr>VAS075_F_Irankiaimatavi343NuotekuDumblo</vt:lpstr>
      <vt:lpstr>'Forma 6'!VAS075_F_Irankiaimatavi34IsViso</vt:lpstr>
      <vt:lpstr>VAS075_F_Irankiaimatavi34IsViso</vt:lpstr>
      <vt:lpstr>'Forma 6'!VAS075_F_Irankiaimatavi35PavirsiniuNuoteku</vt:lpstr>
      <vt:lpstr>VAS075_F_Irankiaimatavi35PavirsiniuNuoteku</vt:lpstr>
      <vt:lpstr>'Forma 6'!VAS075_F_Irankiaimatavi36KitosReguliuojamosios</vt:lpstr>
      <vt:lpstr>VAS075_F_Irankiaimatavi36KitosReguliuojamosios</vt:lpstr>
      <vt:lpstr>'Forma 6'!VAS075_F_Irankiaimatavi37KitosVeiklos</vt:lpstr>
      <vt:lpstr>VAS075_F_Irankiaimatavi37KitosVeiklos</vt:lpstr>
      <vt:lpstr>'Forma 6'!VAS075_F_Irankiaimatavi3Apskaitosveikla1</vt:lpstr>
      <vt:lpstr>VAS075_F_Irankiaimatavi3Apskaitosveikla1</vt:lpstr>
      <vt:lpstr>'Forma 6'!VAS075_F_Irankiaimatavi3Kitareguliuoja1</vt:lpstr>
      <vt:lpstr>VAS075_F_Irankiaimatavi3Kitareguliuoja1</vt:lpstr>
      <vt:lpstr>'Forma 6'!VAS075_F_Irankiaimatavi41IS</vt:lpstr>
      <vt:lpstr>VAS075_F_Irankiaimatavi41IS</vt:lpstr>
      <vt:lpstr>'Forma 6'!VAS075_F_Irankiaimatavi431GeriamojoVandens</vt:lpstr>
      <vt:lpstr>VAS075_F_Irankiaimatavi431GeriamojoVandens</vt:lpstr>
      <vt:lpstr>'Forma 6'!VAS075_F_Irankiaimatavi432GeriamojoVandens</vt:lpstr>
      <vt:lpstr>VAS075_F_Irankiaimatavi432GeriamojoVandens</vt:lpstr>
      <vt:lpstr>'Forma 6'!VAS075_F_Irankiaimatavi433GeriamojoVandens</vt:lpstr>
      <vt:lpstr>VAS075_F_Irankiaimatavi433GeriamojoVandens</vt:lpstr>
      <vt:lpstr>'Forma 6'!VAS075_F_Irankiaimatavi43IsViso</vt:lpstr>
      <vt:lpstr>VAS075_F_Irankiaimatavi43IsViso</vt:lpstr>
      <vt:lpstr>'Forma 6'!VAS075_F_Irankiaimatavi441NuotekuSurinkimas</vt:lpstr>
      <vt:lpstr>VAS075_F_Irankiaimatavi441NuotekuSurinkimas</vt:lpstr>
      <vt:lpstr>'Forma 6'!VAS075_F_Irankiaimatavi442NuotekuValymas</vt:lpstr>
      <vt:lpstr>VAS075_F_Irankiaimatavi442NuotekuValymas</vt:lpstr>
      <vt:lpstr>'Forma 6'!VAS075_F_Irankiaimatavi443NuotekuDumblo</vt:lpstr>
      <vt:lpstr>VAS075_F_Irankiaimatavi443NuotekuDumblo</vt:lpstr>
      <vt:lpstr>'Forma 6'!VAS075_F_Irankiaimatavi44IsViso</vt:lpstr>
      <vt:lpstr>VAS075_F_Irankiaimatavi44IsViso</vt:lpstr>
      <vt:lpstr>'Forma 6'!VAS075_F_Irankiaimatavi45PavirsiniuNuoteku</vt:lpstr>
      <vt:lpstr>VAS075_F_Irankiaimatavi45PavirsiniuNuoteku</vt:lpstr>
      <vt:lpstr>'Forma 6'!VAS075_F_Irankiaimatavi46KitosReguliuojamosios</vt:lpstr>
      <vt:lpstr>VAS075_F_Irankiaimatavi46KitosReguliuojamosios</vt:lpstr>
      <vt:lpstr>'Forma 6'!VAS075_F_Irankiaimatavi47KitosVeiklos</vt:lpstr>
      <vt:lpstr>VAS075_F_Irankiaimatavi47KitosVeiklos</vt:lpstr>
      <vt:lpstr>'Forma 6'!VAS075_F_Irankiaimatavi4Apskaitosveikla1</vt:lpstr>
      <vt:lpstr>VAS075_F_Irankiaimatavi4Apskaitosveikla1</vt:lpstr>
      <vt:lpstr>'Forma 6'!VAS075_F_Irankiaimatavi4Kitareguliuoja1</vt:lpstr>
      <vt:lpstr>VAS075_F_Irankiaimatavi4Kitareguliuoja1</vt:lpstr>
      <vt:lpstr>'Forma 6'!VAS075_F_Irankiaimatavi51IS</vt:lpstr>
      <vt:lpstr>VAS075_F_Irankiaimatavi51IS</vt:lpstr>
      <vt:lpstr>'Forma 6'!VAS075_F_Irankiaimatavi531GeriamojoVandens</vt:lpstr>
      <vt:lpstr>VAS075_F_Irankiaimatavi531GeriamojoVandens</vt:lpstr>
      <vt:lpstr>'Forma 6'!VAS075_F_Irankiaimatavi532GeriamojoVandens</vt:lpstr>
      <vt:lpstr>VAS075_F_Irankiaimatavi532GeriamojoVandens</vt:lpstr>
      <vt:lpstr>'Forma 6'!VAS075_F_Irankiaimatavi533GeriamojoVandens</vt:lpstr>
      <vt:lpstr>VAS075_F_Irankiaimatavi533GeriamojoVandens</vt:lpstr>
      <vt:lpstr>'Forma 6'!VAS075_F_Irankiaimatavi53IsViso</vt:lpstr>
      <vt:lpstr>VAS075_F_Irankiaimatavi53IsViso</vt:lpstr>
      <vt:lpstr>'Forma 6'!VAS075_F_Irankiaimatavi541NuotekuSurinkimas</vt:lpstr>
      <vt:lpstr>VAS075_F_Irankiaimatavi541NuotekuSurinkimas</vt:lpstr>
      <vt:lpstr>'Forma 6'!VAS075_F_Irankiaimatavi542NuotekuValymas</vt:lpstr>
      <vt:lpstr>VAS075_F_Irankiaimatavi542NuotekuValymas</vt:lpstr>
      <vt:lpstr>'Forma 6'!VAS075_F_Irankiaimatavi543NuotekuDumblo</vt:lpstr>
      <vt:lpstr>VAS075_F_Irankiaimatavi543NuotekuDumblo</vt:lpstr>
      <vt:lpstr>'Forma 6'!VAS075_F_Irankiaimatavi54IsViso</vt:lpstr>
      <vt:lpstr>VAS075_F_Irankiaimatavi54IsViso</vt:lpstr>
      <vt:lpstr>'Forma 6'!VAS075_F_Irankiaimatavi55PavirsiniuNuoteku</vt:lpstr>
      <vt:lpstr>VAS075_F_Irankiaimatavi55PavirsiniuNuoteku</vt:lpstr>
      <vt:lpstr>'Forma 6'!VAS075_F_Irankiaimatavi56KitosReguliuojamosios</vt:lpstr>
      <vt:lpstr>VAS075_F_Irankiaimatavi56KitosReguliuojamosios</vt:lpstr>
      <vt:lpstr>'Forma 6'!VAS075_F_Irankiaimatavi57KitosVeiklos</vt:lpstr>
      <vt:lpstr>VAS075_F_Irankiaimatavi57KitosVeiklos</vt:lpstr>
      <vt:lpstr>'Forma 6'!VAS075_F_Irankiaimatavi5Apskaitosveikla1</vt:lpstr>
      <vt:lpstr>VAS075_F_Irankiaimatavi5Apskaitosveikla1</vt:lpstr>
      <vt:lpstr>'Forma 6'!VAS075_F_Irankiaimatavi5Kitareguliuoja1</vt:lpstr>
      <vt:lpstr>VAS075_F_Irankiaimatavi5Kitareguliuoja1</vt:lpstr>
      <vt:lpstr>'Forma 6'!VAS075_F_Irasyti10Apskaitosveikla1</vt:lpstr>
      <vt:lpstr>VAS075_F_Irasyti10Apskaitosveikla1</vt:lpstr>
      <vt:lpstr>'Forma 6'!VAS075_F_Irasyti10Kitareguliuoja1</vt:lpstr>
      <vt:lpstr>VAS075_F_Irasyti10Kitareguliuoja1</vt:lpstr>
      <vt:lpstr>'Forma 6'!VAS075_F_Irasyti11Apskaitosveikla1</vt:lpstr>
      <vt:lpstr>VAS075_F_Irasyti11Apskaitosveikla1</vt:lpstr>
      <vt:lpstr>'Forma 6'!VAS075_F_Irasyti11Kitareguliuoja1</vt:lpstr>
      <vt:lpstr>VAS075_F_Irasyti11Kitareguliuoja1</vt:lpstr>
      <vt:lpstr>'Forma 6'!VAS075_F_Irasyti12Apskaitosveikla1</vt:lpstr>
      <vt:lpstr>VAS075_F_Irasyti12Apskaitosveikla1</vt:lpstr>
      <vt:lpstr>'Forma 6'!VAS075_F_Irasyti12Kitareguliuoja1</vt:lpstr>
      <vt:lpstr>VAS075_F_Irasyti12Kitareguliuoja1</vt:lpstr>
      <vt:lpstr>'Forma 6'!VAS075_F_Irasyti1Apskaitosveikla1</vt:lpstr>
      <vt:lpstr>VAS075_F_Irasyti1Apskaitosveikla1</vt:lpstr>
      <vt:lpstr>'Forma 6'!VAS075_F_Irasyti1Kitareguliuoja1</vt:lpstr>
      <vt:lpstr>VAS075_F_Irasyti1Kitareguliuoja1</vt:lpstr>
      <vt:lpstr>'Forma 6'!VAS075_F_Irasyti2Apskaitosveikla1</vt:lpstr>
      <vt:lpstr>VAS075_F_Irasyti2Apskaitosveikla1</vt:lpstr>
      <vt:lpstr>'Forma 6'!VAS075_F_Irasyti2Kitareguliuoja1</vt:lpstr>
      <vt:lpstr>VAS075_F_Irasyti2Kitareguliuoja1</vt:lpstr>
      <vt:lpstr>'Forma 6'!VAS075_F_Irasyti3Apskaitosveikla1</vt:lpstr>
      <vt:lpstr>VAS075_F_Irasyti3Apskaitosveikla1</vt:lpstr>
      <vt:lpstr>'Forma 6'!VAS075_F_Irasyti3Kitareguliuoja1</vt:lpstr>
      <vt:lpstr>VAS075_F_Irasyti3Kitareguliuoja1</vt:lpstr>
      <vt:lpstr>'Forma 6'!VAS075_F_Irasyti4Apskaitosveikla1</vt:lpstr>
      <vt:lpstr>VAS075_F_Irasyti4Apskaitosveikla1</vt:lpstr>
      <vt:lpstr>'Forma 6'!VAS075_F_Irasyti4Kitareguliuoja1</vt:lpstr>
      <vt:lpstr>VAS075_F_Irasyti4Kitareguliuoja1</vt:lpstr>
      <vt:lpstr>'Forma 6'!VAS075_F_Irasyti5Apskaitosveikla1</vt:lpstr>
      <vt:lpstr>VAS075_F_Irasyti5Apskaitosveikla1</vt:lpstr>
      <vt:lpstr>'Forma 6'!VAS075_F_Irasyti5Kitareguliuoja1</vt:lpstr>
      <vt:lpstr>VAS075_F_Irasyti5Kitareguliuoja1</vt:lpstr>
      <vt:lpstr>'Forma 6'!VAS075_F_Irasyti6Apskaitosveikla1</vt:lpstr>
      <vt:lpstr>VAS075_F_Irasyti6Apskaitosveikla1</vt:lpstr>
      <vt:lpstr>'Forma 6'!VAS075_F_Irasyti6Kitareguliuoja1</vt:lpstr>
      <vt:lpstr>VAS075_F_Irasyti6Kitareguliuoja1</vt:lpstr>
      <vt:lpstr>'Forma 6'!VAS075_F_Irasyti7Apskaitosveikla1</vt:lpstr>
      <vt:lpstr>VAS075_F_Irasyti7Apskaitosveikla1</vt:lpstr>
      <vt:lpstr>'Forma 6'!VAS075_F_Irasyti7Kitareguliuoja1</vt:lpstr>
      <vt:lpstr>VAS075_F_Irasyti7Kitareguliuoja1</vt:lpstr>
      <vt:lpstr>'Forma 6'!VAS075_F_Irasyti8Apskaitosveikla1</vt:lpstr>
      <vt:lpstr>VAS075_F_Irasyti8Apskaitosveikla1</vt:lpstr>
      <vt:lpstr>'Forma 6'!VAS075_F_Irasyti8Kitareguliuoja1</vt:lpstr>
      <vt:lpstr>VAS075_F_Irasyti8Kitareguliuoja1</vt:lpstr>
      <vt:lpstr>'Forma 6'!VAS075_F_Irasyti9Apskaitosveikla1</vt:lpstr>
      <vt:lpstr>VAS075_F_Irasyti9Apskaitosveikla1</vt:lpstr>
      <vt:lpstr>'Forma 6'!VAS075_F_Irasyti9Kitareguliuoja1</vt:lpstr>
      <vt:lpstr>VAS075_F_Irasyti9Kitareguliuoja1</vt:lpstr>
      <vt:lpstr>'Forma 6'!VAS075_F_Keliaiaikstele21IS</vt:lpstr>
      <vt:lpstr>VAS075_F_Keliaiaikstele21IS</vt:lpstr>
      <vt:lpstr>'Forma 6'!VAS075_F_Keliaiaikstele231GeriamojoVandens</vt:lpstr>
      <vt:lpstr>VAS075_F_Keliaiaikstele231GeriamojoVandens</vt:lpstr>
      <vt:lpstr>'Forma 6'!VAS075_F_Keliaiaikstele232GeriamojoVandens</vt:lpstr>
      <vt:lpstr>VAS075_F_Keliaiaikstele232GeriamojoVandens</vt:lpstr>
      <vt:lpstr>'Forma 6'!VAS075_F_Keliaiaikstele233GeriamojoVandens</vt:lpstr>
      <vt:lpstr>VAS075_F_Keliaiaikstele233GeriamojoVandens</vt:lpstr>
      <vt:lpstr>'Forma 6'!VAS075_F_Keliaiaikstele23IsViso</vt:lpstr>
      <vt:lpstr>VAS075_F_Keliaiaikstele23IsViso</vt:lpstr>
      <vt:lpstr>'Forma 6'!VAS075_F_Keliaiaikstele241NuotekuSurinkimas</vt:lpstr>
      <vt:lpstr>VAS075_F_Keliaiaikstele241NuotekuSurinkimas</vt:lpstr>
      <vt:lpstr>'Forma 6'!VAS075_F_Keliaiaikstele242NuotekuValymas</vt:lpstr>
      <vt:lpstr>VAS075_F_Keliaiaikstele242NuotekuValymas</vt:lpstr>
      <vt:lpstr>'Forma 6'!VAS075_F_Keliaiaikstele243NuotekuDumblo</vt:lpstr>
      <vt:lpstr>VAS075_F_Keliaiaikstele243NuotekuDumblo</vt:lpstr>
      <vt:lpstr>'Forma 6'!VAS075_F_Keliaiaikstele24IsViso</vt:lpstr>
      <vt:lpstr>VAS075_F_Keliaiaikstele24IsViso</vt:lpstr>
      <vt:lpstr>'Forma 6'!VAS075_F_Keliaiaikstele25PavirsiniuNuoteku</vt:lpstr>
      <vt:lpstr>VAS075_F_Keliaiaikstele25PavirsiniuNuoteku</vt:lpstr>
      <vt:lpstr>'Forma 6'!VAS075_F_Keliaiaikstele26KitosReguliuojamosios</vt:lpstr>
      <vt:lpstr>VAS075_F_Keliaiaikstele26KitosReguliuojamosios</vt:lpstr>
      <vt:lpstr>'Forma 6'!VAS075_F_Keliaiaikstele27KitosVeiklos</vt:lpstr>
      <vt:lpstr>VAS075_F_Keliaiaikstele27KitosVeiklos</vt:lpstr>
      <vt:lpstr>'Forma 6'!VAS075_F_Keliaiaikstele2Apskaitosveikla1</vt:lpstr>
      <vt:lpstr>VAS075_F_Keliaiaikstele2Apskaitosveikla1</vt:lpstr>
      <vt:lpstr>'Forma 6'!VAS075_F_Keliaiaikstele2Kitareguliuoja1</vt:lpstr>
      <vt:lpstr>VAS075_F_Keliaiaikstele2Kitareguliuoja1</vt:lpstr>
      <vt:lpstr>'Forma 6'!VAS075_F_Keliaiaikstele31IS</vt:lpstr>
      <vt:lpstr>VAS075_F_Keliaiaikstele31IS</vt:lpstr>
      <vt:lpstr>'Forma 6'!VAS075_F_Keliaiaikstele331GeriamojoVandens</vt:lpstr>
      <vt:lpstr>VAS075_F_Keliaiaikstele331GeriamojoVandens</vt:lpstr>
      <vt:lpstr>'Forma 6'!VAS075_F_Keliaiaikstele332GeriamojoVandens</vt:lpstr>
      <vt:lpstr>VAS075_F_Keliaiaikstele332GeriamojoVandens</vt:lpstr>
      <vt:lpstr>'Forma 6'!VAS075_F_Keliaiaikstele333GeriamojoVandens</vt:lpstr>
      <vt:lpstr>VAS075_F_Keliaiaikstele333GeriamojoVandens</vt:lpstr>
      <vt:lpstr>'Forma 6'!VAS075_F_Keliaiaikstele33IsViso</vt:lpstr>
      <vt:lpstr>VAS075_F_Keliaiaikstele33IsViso</vt:lpstr>
      <vt:lpstr>'Forma 6'!VAS075_F_Keliaiaikstele341NuotekuSurinkimas</vt:lpstr>
      <vt:lpstr>VAS075_F_Keliaiaikstele341NuotekuSurinkimas</vt:lpstr>
      <vt:lpstr>'Forma 6'!VAS075_F_Keliaiaikstele342NuotekuValymas</vt:lpstr>
      <vt:lpstr>VAS075_F_Keliaiaikstele342NuotekuValymas</vt:lpstr>
      <vt:lpstr>'Forma 6'!VAS075_F_Keliaiaikstele343NuotekuDumblo</vt:lpstr>
      <vt:lpstr>VAS075_F_Keliaiaikstele343NuotekuDumblo</vt:lpstr>
      <vt:lpstr>'Forma 6'!VAS075_F_Keliaiaikstele34IsViso</vt:lpstr>
      <vt:lpstr>VAS075_F_Keliaiaikstele34IsViso</vt:lpstr>
      <vt:lpstr>'Forma 6'!VAS075_F_Keliaiaikstele35PavirsiniuNuoteku</vt:lpstr>
      <vt:lpstr>VAS075_F_Keliaiaikstele35PavirsiniuNuoteku</vt:lpstr>
      <vt:lpstr>'Forma 6'!VAS075_F_Keliaiaikstele36KitosReguliuojamosios</vt:lpstr>
      <vt:lpstr>VAS075_F_Keliaiaikstele36KitosReguliuojamosios</vt:lpstr>
      <vt:lpstr>'Forma 6'!VAS075_F_Keliaiaikstele37KitosVeiklos</vt:lpstr>
      <vt:lpstr>VAS075_F_Keliaiaikstele37KitosVeiklos</vt:lpstr>
      <vt:lpstr>'Forma 6'!VAS075_F_Keliaiaikstele3Apskaitosveikla1</vt:lpstr>
      <vt:lpstr>VAS075_F_Keliaiaikstele3Apskaitosveikla1</vt:lpstr>
      <vt:lpstr>'Forma 6'!VAS075_F_Keliaiaikstele3Kitareguliuoja1</vt:lpstr>
      <vt:lpstr>VAS075_F_Keliaiaikstele3Kitareguliuoja1</vt:lpstr>
      <vt:lpstr>'Forma 6'!VAS075_F_Keliaiaikstele41IS</vt:lpstr>
      <vt:lpstr>VAS075_F_Keliaiaikstele41IS</vt:lpstr>
      <vt:lpstr>'Forma 6'!VAS075_F_Keliaiaikstele431GeriamojoVandens</vt:lpstr>
      <vt:lpstr>VAS075_F_Keliaiaikstele431GeriamojoVandens</vt:lpstr>
      <vt:lpstr>'Forma 6'!VAS075_F_Keliaiaikstele432GeriamojoVandens</vt:lpstr>
      <vt:lpstr>VAS075_F_Keliaiaikstele432GeriamojoVandens</vt:lpstr>
      <vt:lpstr>'Forma 6'!VAS075_F_Keliaiaikstele433GeriamojoVandens</vt:lpstr>
      <vt:lpstr>VAS075_F_Keliaiaikstele433GeriamojoVandens</vt:lpstr>
      <vt:lpstr>'Forma 6'!VAS075_F_Keliaiaikstele43IsViso</vt:lpstr>
      <vt:lpstr>VAS075_F_Keliaiaikstele43IsViso</vt:lpstr>
      <vt:lpstr>'Forma 6'!VAS075_F_Keliaiaikstele441NuotekuSurinkimas</vt:lpstr>
      <vt:lpstr>VAS075_F_Keliaiaikstele441NuotekuSurinkimas</vt:lpstr>
      <vt:lpstr>'Forma 6'!VAS075_F_Keliaiaikstele442NuotekuValymas</vt:lpstr>
      <vt:lpstr>VAS075_F_Keliaiaikstele442NuotekuValymas</vt:lpstr>
      <vt:lpstr>'Forma 6'!VAS075_F_Keliaiaikstele443NuotekuDumblo</vt:lpstr>
      <vt:lpstr>VAS075_F_Keliaiaikstele443NuotekuDumblo</vt:lpstr>
      <vt:lpstr>'Forma 6'!VAS075_F_Keliaiaikstele44IsViso</vt:lpstr>
      <vt:lpstr>VAS075_F_Keliaiaikstele44IsViso</vt:lpstr>
      <vt:lpstr>'Forma 6'!VAS075_F_Keliaiaikstele45PavirsiniuNuoteku</vt:lpstr>
      <vt:lpstr>VAS075_F_Keliaiaikstele45PavirsiniuNuoteku</vt:lpstr>
      <vt:lpstr>'Forma 6'!VAS075_F_Keliaiaikstele46KitosReguliuojamosios</vt:lpstr>
      <vt:lpstr>VAS075_F_Keliaiaikstele46KitosReguliuojamosios</vt:lpstr>
      <vt:lpstr>'Forma 6'!VAS075_F_Keliaiaikstele47KitosVeiklos</vt:lpstr>
      <vt:lpstr>VAS075_F_Keliaiaikstele47KitosVeiklos</vt:lpstr>
      <vt:lpstr>'Forma 6'!VAS075_F_Keliaiaikstele4Apskaitosveikla1</vt:lpstr>
      <vt:lpstr>VAS075_F_Keliaiaikstele4Apskaitosveikla1</vt:lpstr>
      <vt:lpstr>'Forma 6'!VAS075_F_Keliaiaikstele4Kitareguliuoja1</vt:lpstr>
      <vt:lpstr>VAS075_F_Keliaiaikstele4Kitareguliuoja1</vt:lpstr>
      <vt:lpstr>'Forma 6'!VAS075_F_Keliaiaikstele51IS</vt:lpstr>
      <vt:lpstr>VAS075_F_Keliaiaikstele51IS</vt:lpstr>
      <vt:lpstr>'Forma 6'!VAS075_F_Keliaiaikstele531GeriamojoVandens</vt:lpstr>
      <vt:lpstr>VAS075_F_Keliaiaikstele531GeriamojoVandens</vt:lpstr>
      <vt:lpstr>'Forma 6'!VAS075_F_Keliaiaikstele532GeriamojoVandens</vt:lpstr>
      <vt:lpstr>VAS075_F_Keliaiaikstele532GeriamojoVandens</vt:lpstr>
      <vt:lpstr>'Forma 6'!VAS075_F_Keliaiaikstele533GeriamojoVandens</vt:lpstr>
      <vt:lpstr>VAS075_F_Keliaiaikstele533GeriamojoVandens</vt:lpstr>
      <vt:lpstr>'Forma 6'!VAS075_F_Keliaiaikstele53IsViso</vt:lpstr>
      <vt:lpstr>VAS075_F_Keliaiaikstele53IsViso</vt:lpstr>
      <vt:lpstr>'Forma 6'!VAS075_F_Keliaiaikstele541NuotekuSurinkimas</vt:lpstr>
      <vt:lpstr>VAS075_F_Keliaiaikstele541NuotekuSurinkimas</vt:lpstr>
      <vt:lpstr>'Forma 6'!VAS075_F_Keliaiaikstele542NuotekuValymas</vt:lpstr>
      <vt:lpstr>VAS075_F_Keliaiaikstele542NuotekuValymas</vt:lpstr>
      <vt:lpstr>'Forma 6'!VAS075_F_Keliaiaikstele543NuotekuDumblo</vt:lpstr>
      <vt:lpstr>VAS075_F_Keliaiaikstele543NuotekuDumblo</vt:lpstr>
      <vt:lpstr>'Forma 6'!VAS075_F_Keliaiaikstele54IsViso</vt:lpstr>
      <vt:lpstr>VAS075_F_Keliaiaikstele54IsViso</vt:lpstr>
      <vt:lpstr>'Forma 6'!VAS075_F_Keliaiaikstele55PavirsiniuNuoteku</vt:lpstr>
      <vt:lpstr>VAS075_F_Keliaiaikstele55PavirsiniuNuoteku</vt:lpstr>
      <vt:lpstr>'Forma 6'!VAS075_F_Keliaiaikstele56KitosReguliuojamosios</vt:lpstr>
      <vt:lpstr>VAS075_F_Keliaiaikstele56KitosReguliuojamosios</vt:lpstr>
      <vt:lpstr>'Forma 6'!VAS075_F_Keliaiaikstele57KitosVeiklos</vt:lpstr>
      <vt:lpstr>VAS075_F_Keliaiaikstele57KitosVeiklos</vt:lpstr>
      <vt:lpstr>'Forma 6'!VAS075_F_Keliaiaikstele5Apskaitosveikla1</vt:lpstr>
      <vt:lpstr>VAS075_F_Keliaiaikstele5Apskaitosveikla1</vt:lpstr>
      <vt:lpstr>'Forma 6'!VAS075_F_Keliaiaikstele5Kitareguliuoja1</vt:lpstr>
      <vt:lpstr>VAS075_F_Keliaiaikstele5Kitareguliuoja1</vt:lpstr>
      <vt:lpstr>'Forma 6'!VAS075_F_Kitairanga11IS</vt:lpstr>
      <vt:lpstr>VAS075_F_Kitairanga11IS</vt:lpstr>
      <vt:lpstr>'Forma 6'!VAS075_F_Kitairanga131GeriamojoVandens</vt:lpstr>
      <vt:lpstr>VAS075_F_Kitairanga131GeriamojoVandens</vt:lpstr>
      <vt:lpstr>'Forma 6'!VAS075_F_Kitairanga132GeriamojoVandens</vt:lpstr>
      <vt:lpstr>VAS075_F_Kitairanga132GeriamojoVandens</vt:lpstr>
      <vt:lpstr>'Forma 6'!VAS075_F_Kitairanga133GeriamojoVandens</vt:lpstr>
      <vt:lpstr>VAS075_F_Kitairanga133GeriamojoVandens</vt:lpstr>
      <vt:lpstr>'Forma 6'!VAS075_F_Kitairanga13IsViso</vt:lpstr>
      <vt:lpstr>VAS075_F_Kitairanga13IsViso</vt:lpstr>
      <vt:lpstr>'Forma 6'!VAS075_F_Kitairanga141NuotekuSurinkimas</vt:lpstr>
      <vt:lpstr>VAS075_F_Kitairanga141NuotekuSurinkimas</vt:lpstr>
      <vt:lpstr>'Forma 6'!VAS075_F_Kitairanga142NuotekuValymas</vt:lpstr>
      <vt:lpstr>VAS075_F_Kitairanga142NuotekuValymas</vt:lpstr>
      <vt:lpstr>'Forma 6'!VAS075_F_Kitairanga143NuotekuDumblo</vt:lpstr>
      <vt:lpstr>VAS075_F_Kitairanga143NuotekuDumblo</vt:lpstr>
      <vt:lpstr>'Forma 6'!VAS075_F_Kitairanga14IsViso</vt:lpstr>
      <vt:lpstr>VAS075_F_Kitairanga14IsViso</vt:lpstr>
      <vt:lpstr>'Forma 6'!VAS075_F_Kitairanga15PavirsiniuNuoteku</vt:lpstr>
      <vt:lpstr>VAS075_F_Kitairanga15PavirsiniuNuoteku</vt:lpstr>
      <vt:lpstr>'Forma 6'!VAS075_F_Kitairanga16KitosReguliuojamosios</vt:lpstr>
      <vt:lpstr>VAS075_F_Kitairanga16KitosReguliuojamosios</vt:lpstr>
      <vt:lpstr>'Forma 6'!VAS075_F_Kitairanga17KitosVeiklos</vt:lpstr>
      <vt:lpstr>VAS075_F_Kitairanga17KitosVeiklos</vt:lpstr>
      <vt:lpstr>'Forma 6'!VAS075_F_Kitairanga1Apskaitosveikla1</vt:lpstr>
      <vt:lpstr>VAS075_F_Kitairanga1Apskaitosveikla1</vt:lpstr>
      <vt:lpstr>'Forma 6'!VAS075_F_Kitairanga1Kitareguliuoja1</vt:lpstr>
      <vt:lpstr>VAS075_F_Kitairanga1Kitareguliuoja1</vt:lpstr>
      <vt:lpstr>'Forma 6'!VAS075_F_Kitasilgalaiki11IS</vt:lpstr>
      <vt:lpstr>VAS075_F_Kitasilgalaiki11IS</vt:lpstr>
      <vt:lpstr>'Forma 6'!VAS075_F_Kitasilgalaiki131GeriamojoVandens</vt:lpstr>
      <vt:lpstr>VAS075_F_Kitasilgalaiki131GeriamojoVandens</vt:lpstr>
      <vt:lpstr>'Forma 6'!VAS075_F_Kitasilgalaiki132GeriamojoVandens</vt:lpstr>
      <vt:lpstr>VAS075_F_Kitasilgalaiki132GeriamojoVandens</vt:lpstr>
      <vt:lpstr>'Forma 6'!VAS075_F_Kitasilgalaiki133GeriamojoVandens</vt:lpstr>
      <vt:lpstr>VAS075_F_Kitasilgalaiki133GeriamojoVandens</vt:lpstr>
      <vt:lpstr>'Forma 6'!VAS075_F_Kitasilgalaiki13IsViso</vt:lpstr>
      <vt:lpstr>VAS075_F_Kitasilgalaiki13IsViso</vt:lpstr>
      <vt:lpstr>'Forma 6'!VAS075_F_Kitasilgalaiki141NuotekuSurinkimas</vt:lpstr>
      <vt:lpstr>VAS075_F_Kitasilgalaiki141NuotekuSurinkimas</vt:lpstr>
      <vt:lpstr>'Forma 6'!VAS075_F_Kitasilgalaiki142NuotekuValymas</vt:lpstr>
      <vt:lpstr>VAS075_F_Kitasilgalaiki142NuotekuValymas</vt:lpstr>
      <vt:lpstr>'Forma 6'!VAS075_F_Kitasilgalaiki143NuotekuDumblo</vt:lpstr>
      <vt:lpstr>VAS075_F_Kitasilgalaiki143NuotekuDumblo</vt:lpstr>
      <vt:lpstr>'Forma 6'!VAS075_F_Kitasilgalaiki14IsViso</vt:lpstr>
      <vt:lpstr>VAS075_F_Kitasilgalaiki14IsViso</vt:lpstr>
      <vt:lpstr>'Forma 6'!VAS075_F_Kitasilgalaiki15PavirsiniuNuoteku</vt:lpstr>
      <vt:lpstr>VAS075_F_Kitasilgalaiki15PavirsiniuNuoteku</vt:lpstr>
      <vt:lpstr>'Forma 6'!VAS075_F_Kitasilgalaiki16KitosReguliuojamosios</vt:lpstr>
      <vt:lpstr>VAS075_F_Kitasilgalaiki16KitosReguliuojamosios</vt:lpstr>
      <vt:lpstr>'Forma 6'!VAS075_F_Kitasilgalaiki17KitosVeiklos</vt:lpstr>
      <vt:lpstr>VAS075_F_Kitasilgalaiki17KitosVeiklos</vt:lpstr>
      <vt:lpstr>'Forma 6'!VAS075_F_Kitasilgalaiki1Apskaitosveikla1</vt:lpstr>
      <vt:lpstr>VAS075_F_Kitasilgalaiki1Apskaitosveikla1</vt:lpstr>
      <vt:lpstr>'Forma 6'!VAS075_F_Kitasilgalaiki1Kitareguliuoja1</vt:lpstr>
      <vt:lpstr>VAS075_F_Kitasilgalaiki1Kitareguliuoja1</vt:lpstr>
      <vt:lpstr>'Forma 6'!VAS075_F_Kitasilgalaiki21IS</vt:lpstr>
      <vt:lpstr>VAS075_F_Kitasilgalaiki21IS</vt:lpstr>
      <vt:lpstr>'Forma 6'!VAS075_F_Kitasilgalaiki231GeriamojoVandens</vt:lpstr>
      <vt:lpstr>VAS075_F_Kitasilgalaiki231GeriamojoVandens</vt:lpstr>
      <vt:lpstr>'Forma 6'!VAS075_F_Kitasilgalaiki232GeriamojoVandens</vt:lpstr>
      <vt:lpstr>VAS075_F_Kitasilgalaiki232GeriamojoVandens</vt:lpstr>
      <vt:lpstr>'Forma 6'!VAS075_F_Kitasilgalaiki233GeriamojoVandens</vt:lpstr>
      <vt:lpstr>VAS075_F_Kitasilgalaiki233GeriamojoVandens</vt:lpstr>
      <vt:lpstr>'Forma 6'!VAS075_F_Kitasilgalaiki23IsViso</vt:lpstr>
      <vt:lpstr>VAS075_F_Kitasilgalaiki23IsViso</vt:lpstr>
      <vt:lpstr>'Forma 6'!VAS075_F_Kitasilgalaiki241NuotekuSurinkimas</vt:lpstr>
      <vt:lpstr>VAS075_F_Kitasilgalaiki241NuotekuSurinkimas</vt:lpstr>
      <vt:lpstr>'Forma 6'!VAS075_F_Kitasilgalaiki242NuotekuValymas</vt:lpstr>
      <vt:lpstr>VAS075_F_Kitasilgalaiki242NuotekuValymas</vt:lpstr>
      <vt:lpstr>'Forma 6'!VAS075_F_Kitasilgalaiki243NuotekuDumblo</vt:lpstr>
      <vt:lpstr>VAS075_F_Kitasilgalaiki243NuotekuDumblo</vt:lpstr>
      <vt:lpstr>'Forma 6'!VAS075_F_Kitasilgalaiki24IsViso</vt:lpstr>
      <vt:lpstr>VAS075_F_Kitasilgalaiki24IsViso</vt:lpstr>
      <vt:lpstr>'Forma 6'!VAS075_F_Kitasilgalaiki25PavirsiniuNuoteku</vt:lpstr>
      <vt:lpstr>VAS075_F_Kitasilgalaiki25PavirsiniuNuoteku</vt:lpstr>
      <vt:lpstr>'Forma 6'!VAS075_F_Kitasilgalaiki26KitosReguliuojamosios</vt:lpstr>
      <vt:lpstr>VAS075_F_Kitasilgalaiki26KitosReguliuojamosios</vt:lpstr>
      <vt:lpstr>'Forma 6'!VAS075_F_Kitasilgalaiki27KitosVeiklos</vt:lpstr>
      <vt:lpstr>VAS075_F_Kitasilgalaiki27KitosVeiklos</vt:lpstr>
      <vt:lpstr>'Forma 6'!VAS075_F_Kitasilgalaiki2Apskaitosveikla1</vt:lpstr>
      <vt:lpstr>VAS075_F_Kitasilgalaiki2Apskaitosveikla1</vt:lpstr>
      <vt:lpstr>'Forma 6'!VAS075_F_Kitasilgalaiki2Kitareguliuoja1</vt:lpstr>
      <vt:lpstr>VAS075_F_Kitasilgalaiki2Kitareguliuoja1</vt:lpstr>
      <vt:lpstr>'Forma 6'!VAS075_F_Kitasilgalaiki31IS</vt:lpstr>
      <vt:lpstr>VAS075_F_Kitasilgalaiki31IS</vt:lpstr>
      <vt:lpstr>'Forma 6'!VAS075_F_Kitasilgalaiki331GeriamojoVandens</vt:lpstr>
      <vt:lpstr>VAS075_F_Kitasilgalaiki331GeriamojoVandens</vt:lpstr>
      <vt:lpstr>'Forma 6'!VAS075_F_Kitasilgalaiki332GeriamojoVandens</vt:lpstr>
      <vt:lpstr>VAS075_F_Kitasilgalaiki332GeriamojoVandens</vt:lpstr>
      <vt:lpstr>'Forma 6'!VAS075_F_Kitasilgalaiki333GeriamojoVandens</vt:lpstr>
      <vt:lpstr>VAS075_F_Kitasilgalaiki333GeriamojoVandens</vt:lpstr>
      <vt:lpstr>'Forma 6'!VAS075_F_Kitasilgalaiki33IsViso</vt:lpstr>
      <vt:lpstr>VAS075_F_Kitasilgalaiki33IsViso</vt:lpstr>
      <vt:lpstr>'Forma 6'!VAS075_F_Kitasilgalaiki341NuotekuSurinkimas</vt:lpstr>
      <vt:lpstr>VAS075_F_Kitasilgalaiki341NuotekuSurinkimas</vt:lpstr>
      <vt:lpstr>'Forma 6'!VAS075_F_Kitasilgalaiki342NuotekuValymas</vt:lpstr>
      <vt:lpstr>VAS075_F_Kitasilgalaiki342NuotekuValymas</vt:lpstr>
      <vt:lpstr>'Forma 6'!VAS075_F_Kitasilgalaiki343NuotekuDumblo</vt:lpstr>
      <vt:lpstr>VAS075_F_Kitasilgalaiki343NuotekuDumblo</vt:lpstr>
      <vt:lpstr>'Forma 6'!VAS075_F_Kitasilgalaiki34IsViso</vt:lpstr>
      <vt:lpstr>VAS075_F_Kitasilgalaiki34IsViso</vt:lpstr>
      <vt:lpstr>'Forma 6'!VAS075_F_Kitasilgalaiki35PavirsiniuNuoteku</vt:lpstr>
      <vt:lpstr>VAS075_F_Kitasilgalaiki35PavirsiniuNuoteku</vt:lpstr>
      <vt:lpstr>'Forma 6'!VAS075_F_Kitasilgalaiki36KitosReguliuojamosios</vt:lpstr>
      <vt:lpstr>VAS075_F_Kitasilgalaiki36KitosReguliuojamosios</vt:lpstr>
      <vt:lpstr>'Forma 6'!VAS075_F_Kitasilgalaiki37KitosVeiklos</vt:lpstr>
      <vt:lpstr>VAS075_F_Kitasilgalaiki37KitosVeiklos</vt:lpstr>
      <vt:lpstr>'Forma 6'!VAS075_F_Kitasilgalaiki3Apskaitosveikla1</vt:lpstr>
      <vt:lpstr>VAS075_F_Kitasilgalaiki3Apskaitosveikla1</vt:lpstr>
      <vt:lpstr>'Forma 6'!VAS075_F_Kitasilgalaiki3Kitareguliuoja1</vt:lpstr>
      <vt:lpstr>VAS075_F_Kitasilgalaiki3Kitareguliuoja1</vt:lpstr>
      <vt:lpstr>'Forma 6'!VAS075_F_Kitasilgalaiki41IS</vt:lpstr>
      <vt:lpstr>VAS075_F_Kitasilgalaiki41IS</vt:lpstr>
      <vt:lpstr>'Forma 6'!VAS075_F_Kitasilgalaiki431GeriamojoVandens</vt:lpstr>
      <vt:lpstr>VAS075_F_Kitasilgalaiki431GeriamojoVandens</vt:lpstr>
      <vt:lpstr>'Forma 6'!VAS075_F_Kitasilgalaiki432GeriamojoVandens</vt:lpstr>
      <vt:lpstr>VAS075_F_Kitasilgalaiki432GeriamojoVandens</vt:lpstr>
      <vt:lpstr>'Forma 6'!VAS075_F_Kitasilgalaiki433GeriamojoVandens</vt:lpstr>
      <vt:lpstr>VAS075_F_Kitasilgalaiki433GeriamojoVandens</vt:lpstr>
      <vt:lpstr>'Forma 6'!VAS075_F_Kitasilgalaiki43IsViso</vt:lpstr>
      <vt:lpstr>VAS075_F_Kitasilgalaiki43IsViso</vt:lpstr>
      <vt:lpstr>'Forma 6'!VAS075_F_Kitasilgalaiki441NuotekuSurinkimas</vt:lpstr>
      <vt:lpstr>VAS075_F_Kitasilgalaiki441NuotekuSurinkimas</vt:lpstr>
      <vt:lpstr>'Forma 6'!VAS075_F_Kitasilgalaiki442NuotekuValymas</vt:lpstr>
      <vt:lpstr>VAS075_F_Kitasilgalaiki442NuotekuValymas</vt:lpstr>
      <vt:lpstr>'Forma 6'!VAS075_F_Kitasilgalaiki443NuotekuDumblo</vt:lpstr>
      <vt:lpstr>VAS075_F_Kitasilgalaiki443NuotekuDumblo</vt:lpstr>
      <vt:lpstr>'Forma 6'!VAS075_F_Kitasilgalaiki44IsViso</vt:lpstr>
      <vt:lpstr>VAS075_F_Kitasilgalaiki44IsViso</vt:lpstr>
      <vt:lpstr>'Forma 6'!VAS075_F_Kitasilgalaiki45PavirsiniuNuoteku</vt:lpstr>
      <vt:lpstr>VAS075_F_Kitasilgalaiki45PavirsiniuNuoteku</vt:lpstr>
      <vt:lpstr>'Forma 6'!VAS075_F_Kitasilgalaiki46KitosReguliuojamosios</vt:lpstr>
      <vt:lpstr>VAS075_F_Kitasilgalaiki46KitosReguliuojamosios</vt:lpstr>
      <vt:lpstr>'Forma 6'!VAS075_F_Kitasilgalaiki47KitosVeiklos</vt:lpstr>
      <vt:lpstr>VAS075_F_Kitasilgalaiki47KitosVeiklos</vt:lpstr>
      <vt:lpstr>'Forma 6'!VAS075_F_Kitasilgalaiki4Apskaitosveikla1</vt:lpstr>
      <vt:lpstr>VAS075_F_Kitasilgalaiki4Apskaitosveikla1</vt:lpstr>
      <vt:lpstr>'Forma 6'!VAS075_F_Kitasilgalaiki4Kitareguliuoja1</vt:lpstr>
      <vt:lpstr>VAS075_F_Kitasilgalaiki4Kitareguliuoja1</vt:lpstr>
      <vt:lpstr>'Forma 6'!VAS075_F_Kitasnemateria21IS</vt:lpstr>
      <vt:lpstr>VAS075_F_Kitasnemateria21IS</vt:lpstr>
      <vt:lpstr>'Forma 6'!VAS075_F_Kitasnemateria231GeriamojoVandens</vt:lpstr>
      <vt:lpstr>VAS075_F_Kitasnemateria231GeriamojoVandens</vt:lpstr>
      <vt:lpstr>'Forma 6'!VAS075_F_Kitasnemateria232GeriamojoVandens</vt:lpstr>
      <vt:lpstr>VAS075_F_Kitasnemateria232GeriamojoVandens</vt:lpstr>
      <vt:lpstr>'Forma 6'!VAS075_F_Kitasnemateria233GeriamojoVandens</vt:lpstr>
      <vt:lpstr>VAS075_F_Kitasnemateria233GeriamojoVandens</vt:lpstr>
      <vt:lpstr>'Forma 6'!VAS075_F_Kitasnemateria23IsViso</vt:lpstr>
      <vt:lpstr>VAS075_F_Kitasnemateria23IsViso</vt:lpstr>
      <vt:lpstr>'Forma 6'!VAS075_F_Kitasnemateria241NuotekuSurinkimas</vt:lpstr>
      <vt:lpstr>VAS075_F_Kitasnemateria241NuotekuSurinkimas</vt:lpstr>
      <vt:lpstr>'Forma 6'!VAS075_F_Kitasnemateria242NuotekuValymas</vt:lpstr>
      <vt:lpstr>VAS075_F_Kitasnemateria242NuotekuValymas</vt:lpstr>
      <vt:lpstr>'Forma 6'!VAS075_F_Kitasnemateria243NuotekuDumblo</vt:lpstr>
      <vt:lpstr>VAS075_F_Kitasnemateria243NuotekuDumblo</vt:lpstr>
      <vt:lpstr>'Forma 6'!VAS075_F_Kitasnemateria24IsViso</vt:lpstr>
      <vt:lpstr>VAS075_F_Kitasnemateria24IsViso</vt:lpstr>
      <vt:lpstr>'Forma 6'!VAS075_F_Kitasnemateria25PavirsiniuNuoteku</vt:lpstr>
      <vt:lpstr>VAS075_F_Kitasnemateria25PavirsiniuNuoteku</vt:lpstr>
      <vt:lpstr>'Forma 6'!VAS075_F_Kitasnemateria26KitosReguliuojamosios</vt:lpstr>
      <vt:lpstr>VAS075_F_Kitasnemateria26KitosReguliuojamosios</vt:lpstr>
      <vt:lpstr>'Forma 6'!VAS075_F_Kitasnemateria27KitosVeiklos</vt:lpstr>
      <vt:lpstr>VAS075_F_Kitasnemateria27KitosVeiklos</vt:lpstr>
      <vt:lpstr>'Forma 6'!VAS075_F_Kitasnemateria2Apskaitosveikla1</vt:lpstr>
      <vt:lpstr>VAS075_F_Kitasnemateria2Apskaitosveikla1</vt:lpstr>
      <vt:lpstr>'Forma 6'!VAS075_F_Kitasnemateria2Kitareguliuoja1</vt:lpstr>
      <vt:lpstr>VAS075_F_Kitasnemateria2Kitareguliuoja1</vt:lpstr>
      <vt:lpstr>'Forma 6'!VAS075_F_Kitasnemateria31IS</vt:lpstr>
      <vt:lpstr>VAS075_F_Kitasnemateria31IS</vt:lpstr>
      <vt:lpstr>'Forma 6'!VAS075_F_Kitasnemateria331GeriamojoVandens</vt:lpstr>
      <vt:lpstr>VAS075_F_Kitasnemateria331GeriamojoVandens</vt:lpstr>
      <vt:lpstr>'Forma 6'!VAS075_F_Kitasnemateria332GeriamojoVandens</vt:lpstr>
      <vt:lpstr>VAS075_F_Kitasnemateria332GeriamojoVandens</vt:lpstr>
      <vt:lpstr>'Forma 6'!VAS075_F_Kitasnemateria333GeriamojoVandens</vt:lpstr>
      <vt:lpstr>VAS075_F_Kitasnemateria333GeriamojoVandens</vt:lpstr>
      <vt:lpstr>'Forma 6'!VAS075_F_Kitasnemateria33IsViso</vt:lpstr>
      <vt:lpstr>VAS075_F_Kitasnemateria33IsViso</vt:lpstr>
      <vt:lpstr>'Forma 6'!VAS075_F_Kitasnemateria341NuotekuSurinkimas</vt:lpstr>
      <vt:lpstr>VAS075_F_Kitasnemateria341NuotekuSurinkimas</vt:lpstr>
      <vt:lpstr>'Forma 6'!VAS075_F_Kitasnemateria342NuotekuValymas</vt:lpstr>
      <vt:lpstr>VAS075_F_Kitasnemateria342NuotekuValymas</vt:lpstr>
      <vt:lpstr>'Forma 6'!VAS075_F_Kitasnemateria343NuotekuDumblo</vt:lpstr>
      <vt:lpstr>VAS075_F_Kitasnemateria343NuotekuDumblo</vt:lpstr>
      <vt:lpstr>'Forma 6'!VAS075_F_Kitasnemateria34IsViso</vt:lpstr>
      <vt:lpstr>VAS075_F_Kitasnemateria34IsViso</vt:lpstr>
      <vt:lpstr>'Forma 6'!VAS075_F_Kitasnemateria35PavirsiniuNuoteku</vt:lpstr>
      <vt:lpstr>VAS075_F_Kitasnemateria35PavirsiniuNuoteku</vt:lpstr>
      <vt:lpstr>'Forma 6'!VAS075_F_Kitasnemateria36KitosReguliuojamosios</vt:lpstr>
      <vt:lpstr>VAS075_F_Kitasnemateria36KitosReguliuojamosios</vt:lpstr>
      <vt:lpstr>'Forma 6'!VAS075_F_Kitasnemateria37KitosVeiklos</vt:lpstr>
      <vt:lpstr>VAS075_F_Kitasnemateria37KitosVeiklos</vt:lpstr>
      <vt:lpstr>'Forma 6'!VAS075_F_Kitasnemateria3Apskaitosveikla1</vt:lpstr>
      <vt:lpstr>VAS075_F_Kitasnemateria3Apskaitosveikla1</vt:lpstr>
      <vt:lpstr>'Forma 6'!VAS075_F_Kitasnemateria3Kitareguliuoja1</vt:lpstr>
      <vt:lpstr>VAS075_F_Kitasnemateria3Kitareguliuoja1</vt:lpstr>
      <vt:lpstr>'Forma 6'!VAS075_F_Kitasnemateria41IS</vt:lpstr>
      <vt:lpstr>VAS075_F_Kitasnemateria41IS</vt:lpstr>
      <vt:lpstr>'Forma 6'!VAS075_F_Kitasnemateria431GeriamojoVandens</vt:lpstr>
      <vt:lpstr>VAS075_F_Kitasnemateria431GeriamojoVandens</vt:lpstr>
      <vt:lpstr>'Forma 6'!VAS075_F_Kitasnemateria432GeriamojoVandens</vt:lpstr>
      <vt:lpstr>VAS075_F_Kitasnemateria432GeriamojoVandens</vt:lpstr>
      <vt:lpstr>'Forma 6'!VAS075_F_Kitasnemateria433GeriamojoVandens</vt:lpstr>
      <vt:lpstr>VAS075_F_Kitasnemateria433GeriamojoVandens</vt:lpstr>
      <vt:lpstr>'Forma 6'!VAS075_F_Kitasnemateria43IsViso</vt:lpstr>
      <vt:lpstr>VAS075_F_Kitasnemateria43IsViso</vt:lpstr>
      <vt:lpstr>'Forma 6'!VAS075_F_Kitasnemateria441NuotekuSurinkimas</vt:lpstr>
      <vt:lpstr>VAS075_F_Kitasnemateria441NuotekuSurinkimas</vt:lpstr>
      <vt:lpstr>'Forma 6'!VAS075_F_Kitasnemateria442NuotekuValymas</vt:lpstr>
      <vt:lpstr>VAS075_F_Kitasnemateria442NuotekuValymas</vt:lpstr>
      <vt:lpstr>'Forma 6'!VAS075_F_Kitasnemateria443NuotekuDumblo</vt:lpstr>
      <vt:lpstr>VAS075_F_Kitasnemateria443NuotekuDumblo</vt:lpstr>
      <vt:lpstr>'Forma 6'!VAS075_F_Kitasnemateria44IsViso</vt:lpstr>
      <vt:lpstr>VAS075_F_Kitasnemateria44IsViso</vt:lpstr>
      <vt:lpstr>'Forma 6'!VAS075_F_Kitasnemateria45PavirsiniuNuoteku</vt:lpstr>
      <vt:lpstr>VAS075_F_Kitasnemateria45PavirsiniuNuoteku</vt:lpstr>
      <vt:lpstr>'Forma 6'!VAS075_F_Kitasnemateria46KitosReguliuojamosios</vt:lpstr>
      <vt:lpstr>VAS075_F_Kitasnemateria46KitosReguliuojamosios</vt:lpstr>
      <vt:lpstr>'Forma 6'!VAS075_F_Kitasnemateria47KitosVeiklos</vt:lpstr>
      <vt:lpstr>VAS075_F_Kitasnemateria47KitosVeiklos</vt:lpstr>
      <vt:lpstr>'Forma 6'!VAS075_F_Kitasnemateria4Apskaitosveikla1</vt:lpstr>
      <vt:lpstr>VAS075_F_Kitasnemateria4Apskaitosveikla1</vt:lpstr>
      <vt:lpstr>'Forma 6'!VAS075_F_Kitasnemateria4Kitareguliuoja1</vt:lpstr>
      <vt:lpstr>VAS075_F_Kitasnemateria4Kitareguliuoja1</vt:lpstr>
      <vt:lpstr>'Forma 6'!VAS075_F_Kitasnemateria51IS</vt:lpstr>
      <vt:lpstr>VAS075_F_Kitasnemateria51IS</vt:lpstr>
      <vt:lpstr>'Forma 6'!VAS075_F_Kitasnemateria531GeriamojoVandens</vt:lpstr>
      <vt:lpstr>VAS075_F_Kitasnemateria531GeriamojoVandens</vt:lpstr>
      <vt:lpstr>'Forma 6'!VAS075_F_Kitasnemateria532GeriamojoVandens</vt:lpstr>
      <vt:lpstr>VAS075_F_Kitasnemateria532GeriamojoVandens</vt:lpstr>
      <vt:lpstr>'Forma 6'!VAS075_F_Kitasnemateria533GeriamojoVandens</vt:lpstr>
      <vt:lpstr>VAS075_F_Kitasnemateria533GeriamojoVandens</vt:lpstr>
      <vt:lpstr>'Forma 6'!VAS075_F_Kitasnemateria53IsViso</vt:lpstr>
      <vt:lpstr>VAS075_F_Kitasnemateria53IsViso</vt:lpstr>
      <vt:lpstr>'Forma 6'!VAS075_F_Kitasnemateria541NuotekuSurinkimas</vt:lpstr>
      <vt:lpstr>VAS075_F_Kitasnemateria541NuotekuSurinkimas</vt:lpstr>
      <vt:lpstr>'Forma 6'!VAS075_F_Kitasnemateria542NuotekuValymas</vt:lpstr>
      <vt:lpstr>VAS075_F_Kitasnemateria542NuotekuValymas</vt:lpstr>
      <vt:lpstr>'Forma 6'!VAS075_F_Kitasnemateria543NuotekuDumblo</vt:lpstr>
      <vt:lpstr>VAS075_F_Kitasnemateria543NuotekuDumblo</vt:lpstr>
      <vt:lpstr>'Forma 6'!VAS075_F_Kitasnemateria54IsViso</vt:lpstr>
      <vt:lpstr>VAS075_F_Kitasnemateria54IsViso</vt:lpstr>
      <vt:lpstr>'Forma 6'!VAS075_F_Kitasnemateria55PavirsiniuNuoteku</vt:lpstr>
      <vt:lpstr>VAS075_F_Kitasnemateria55PavirsiniuNuoteku</vt:lpstr>
      <vt:lpstr>'Forma 6'!VAS075_F_Kitasnemateria56KitosReguliuojamosios</vt:lpstr>
      <vt:lpstr>VAS075_F_Kitasnemateria56KitosReguliuojamosios</vt:lpstr>
      <vt:lpstr>'Forma 6'!VAS075_F_Kitasnemateria57KitosVeiklos</vt:lpstr>
      <vt:lpstr>VAS075_F_Kitasnemateria57KitosVeiklos</vt:lpstr>
      <vt:lpstr>'Forma 6'!VAS075_F_Kitasnemateria5Apskaitosveikla1</vt:lpstr>
      <vt:lpstr>VAS075_F_Kitasnemateria5Apskaitosveikla1</vt:lpstr>
      <vt:lpstr>'Forma 6'!VAS075_F_Kitasnemateria5Kitareguliuoja1</vt:lpstr>
      <vt:lpstr>VAS075_F_Kitasnemateria5Kitareguliuoja1</vt:lpstr>
      <vt:lpstr>'Forma 6'!VAS075_F_Kitigeriamojov11IS</vt:lpstr>
      <vt:lpstr>VAS075_F_Kitigeriamojov11IS</vt:lpstr>
      <vt:lpstr>'Forma 6'!VAS075_F_Kitigeriamojov131GeriamojoVandens</vt:lpstr>
      <vt:lpstr>VAS075_F_Kitigeriamojov131GeriamojoVandens</vt:lpstr>
      <vt:lpstr>'Forma 6'!VAS075_F_Kitigeriamojov132GeriamojoVandens</vt:lpstr>
      <vt:lpstr>VAS075_F_Kitigeriamojov132GeriamojoVandens</vt:lpstr>
      <vt:lpstr>'Forma 6'!VAS075_F_Kitigeriamojov133GeriamojoVandens</vt:lpstr>
      <vt:lpstr>VAS075_F_Kitigeriamojov133GeriamojoVandens</vt:lpstr>
      <vt:lpstr>'Forma 6'!VAS075_F_Kitigeriamojov13IsViso</vt:lpstr>
      <vt:lpstr>VAS075_F_Kitigeriamojov13IsViso</vt:lpstr>
      <vt:lpstr>'Forma 6'!VAS075_F_Kitigeriamojov141NuotekuSurinkimas</vt:lpstr>
      <vt:lpstr>VAS075_F_Kitigeriamojov141NuotekuSurinkimas</vt:lpstr>
      <vt:lpstr>'Forma 6'!VAS075_F_Kitigeriamojov142NuotekuValymas</vt:lpstr>
      <vt:lpstr>VAS075_F_Kitigeriamojov142NuotekuValymas</vt:lpstr>
      <vt:lpstr>'Forma 6'!VAS075_F_Kitigeriamojov143NuotekuDumblo</vt:lpstr>
      <vt:lpstr>VAS075_F_Kitigeriamojov143NuotekuDumblo</vt:lpstr>
      <vt:lpstr>'Forma 6'!VAS075_F_Kitigeriamojov14IsViso</vt:lpstr>
      <vt:lpstr>VAS075_F_Kitigeriamojov14IsViso</vt:lpstr>
      <vt:lpstr>'Forma 6'!VAS075_F_Kitigeriamojov15PavirsiniuNuoteku</vt:lpstr>
      <vt:lpstr>VAS075_F_Kitigeriamojov15PavirsiniuNuoteku</vt:lpstr>
      <vt:lpstr>'Forma 6'!VAS075_F_Kitigeriamojov16KitosReguliuojamosios</vt:lpstr>
      <vt:lpstr>VAS075_F_Kitigeriamojov16KitosReguliuojamosios</vt:lpstr>
      <vt:lpstr>'Forma 6'!VAS075_F_Kitigeriamojov17KitosVeiklos</vt:lpstr>
      <vt:lpstr>VAS075_F_Kitigeriamojov17KitosVeiklos</vt:lpstr>
      <vt:lpstr>'Forma 6'!VAS075_F_Kitigeriamojov1Apskaitosveikla1</vt:lpstr>
      <vt:lpstr>VAS075_F_Kitigeriamojov1Apskaitosveikla1</vt:lpstr>
      <vt:lpstr>'Forma 6'!VAS075_F_Kitigeriamojov1Kitareguliuoja1</vt:lpstr>
      <vt:lpstr>VAS075_F_Kitigeriamojov1Kitareguliuoja1</vt:lpstr>
      <vt:lpstr>'Forma 6'!VAS075_F_Kitigeriamojov21IS</vt:lpstr>
      <vt:lpstr>VAS075_F_Kitigeriamojov21IS</vt:lpstr>
      <vt:lpstr>'Forma 6'!VAS075_F_Kitigeriamojov231GeriamojoVandens</vt:lpstr>
      <vt:lpstr>VAS075_F_Kitigeriamojov231GeriamojoVandens</vt:lpstr>
      <vt:lpstr>'Forma 6'!VAS075_F_Kitigeriamojov232GeriamojoVandens</vt:lpstr>
      <vt:lpstr>VAS075_F_Kitigeriamojov232GeriamojoVandens</vt:lpstr>
      <vt:lpstr>'Forma 6'!VAS075_F_Kitigeriamojov233GeriamojoVandens</vt:lpstr>
      <vt:lpstr>VAS075_F_Kitigeriamojov233GeriamojoVandens</vt:lpstr>
      <vt:lpstr>'Forma 6'!VAS075_F_Kitigeriamojov23IsViso</vt:lpstr>
      <vt:lpstr>VAS075_F_Kitigeriamojov23IsViso</vt:lpstr>
      <vt:lpstr>'Forma 6'!VAS075_F_Kitigeriamojov241NuotekuSurinkimas</vt:lpstr>
      <vt:lpstr>VAS075_F_Kitigeriamojov241NuotekuSurinkimas</vt:lpstr>
      <vt:lpstr>'Forma 6'!VAS075_F_Kitigeriamojov242NuotekuValymas</vt:lpstr>
      <vt:lpstr>VAS075_F_Kitigeriamojov242NuotekuValymas</vt:lpstr>
      <vt:lpstr>'Forma 6'!VAS075_F_Kitigeriamojov243NuotekuDumblo</vt:lpstr>
      <vt:lpstr>VAS075_F_Kitigeriamojov243NuotekuDumblo</vt:lpstr>
      <vt:lpstr>'Forma 6'!VAS075_F_Kitigeriamojov24IsViso</vt:lpstr>
      <vt:lpstr>VAS075_F_Kitigeriamojov24IsViso</vt:lpstr>
      <vt:lpstr>'Forma 6'!VAS075_F_Kitigeriamojov25PavirsiniuNuoteku</vt:lpstr>
      <vt:lpstr>VAS075_F_Kitigeriamojov25PavirsiniuNuoteku</vt:lpstr>
      <vt:lpstr>'Forma 6'!VAS075_F_Kitigeriamojov26KitosReguliuojamosios</vt:lpstr>
      <vt:lpstr>VAS075_F_Kitigeriamojov26KitosReguliuojamosios</vt:lpstr>
      <vt:lpstr>'Forma 6'!VAS075_F_Kitigeriamojov27KitosVeiklos</vt:lpstr>
      <vt:lpstr>VAS075_F_Kitigeriamojov27KitosVeiklos</vt:lpstr>
      <vt:lpstr>'Forma 6'!VAS075_F_Kitigeriamojov2Apskaitosveikla1</vt:lpstr>
      <vt:lpstr>VAS075_F_Kitigeriamojov2Apskaitosveikla1</vt:lpstr>
      <vt:lpstr>'Forma 6'!VAS075_F_Kitigeriamojov2Kitareguliuoja1</vt:lpstr>
      <vt:lpstr>VAS075_F_Kitigeriamojov2Kitareguliuoja1</vt:lpstr>
      <vt:lpstr>'Forma 6'!VAS075_F_Kitigeriamojov31IS</vt:lpstr>
      <vt:lpstr>VAS075_F_Kitigeriamojov31IS</vt:lpstr>
      <vt:lpstr>'Forma 6'!VAS075_F_Kitigeriamojov331GeriamojoVandens</vt:lpstr>
      <vt:lpstr>VAS075_F_Kitigeriamojov331GeriamojoVandens</vt:lpstr>
      <vt:lpstr>'Forma 6'!VAS075_F_Kitigeriamojov332GeriamojoVandens</vt:lpstr>
      <vt:lpstr>VAS075_F_Kitigeriamojov332GeriamojoVandens</vt:lpstr>
      <vt:lpstr>'Forma 6'!VAS075_F_Kitigeriamojov333GeriamojoVandens</vt:lpstr>
      <vt:lpstr>VAS075_F_Kitigeriamojov333GeriamojoVandens</vt:lpstr>
      <vt:lpstr>'Forma 6'!VAS075_F_Kitigeriamojov33IsViso</vt:lpstr>
      <vt:lpstr>VAS075_F_Kitigeriamojov33IsViso</vt:lpstr>
      <vt:lpstr>'Forma 6'!VAS075_F_Kitigeriamojov341NuotekuSurinkimas</vt:lpstr>
      <vt:lpstr>VAS075_F_Kitigeriamojov341NuotekuSurinkimas</vt:lpstr>
      <vt:lpstr>'Forma 6'!VAS075_F_Kitigeriamojov342NuotekuValymas</vt:lpstr>
      <vt:lpstr>VAS075_F_Kitigeriamojov342NuotekuValymas</vt:lpstr>
      <vt:lpstr>'Forma 6'!VAS075_F_Kitigeriamojov343NuotekuDumblo</vt:lpstr>
      <vt:lpstr>VAS075_F_Kitigeriamojov343NuotekuDumblo</vt:lpstr>
      <vt:lpstr>'Forma 6'!VAS075_F_Kitigeriamojov34IsViso</vt:lpstr>
      <vt:lpstr>VAS075_F_Kitigeriamojov34IsViso</vt:lpstr>
      <vt:lpstr>'Forma 6'!VAS075_F_Kitigeriamojov35PavirsiniuNuoteku</vt:lpstr>
      <vt:lpstr>VAS075_F_Kitigeriamojov35PavirsiniuNuoteku</vt:lpstr>
      <vt:lpstr>'Forma 6'!VAS075_F_Kitigeriamojov36KitosReguliuojamosios</vt:lpstr>
      <vt:lpstr>VAS075_F_Kitigeriamojov36KitosReguliuojamosios</vt:lpstr>
      <vt:lpstr>'Forma 6'!VAS075_F_Kitigeriamojov37KitosVeiklos</vt:lpstr>
      <vt:lpstr>VAS075_F_Kitigeriamojov37KitosVeiklos</vt:lpstr>
      <vt:lpstr>'Forma 6'!VAS075_F_Kitigeriamojov3Apskaitosveikla1</vt:lpstr>
      <vt:lpstr>VAS075_F_Kitigeriamojov3Apskaitosveikla1</vt:lpstr>
      <vt:lpstr>'Forma 6'!VAS075_F_Kitigeriamojov3Kitareguliuoja1</vt:lpstr>
      <vt:lpstr>VAS075_F_Kitigeriamojov3Kitareguliuoja1</vt:lpstr>
      <vt:lpstr>'Forma 6'!VAS075_F_Kitigeriamojov41IS</vt:lpstr>
      <vt:lpstr>VAS075_F_Kitigeriamojov41IS</vt:lpstr>
      <vt:lpstr>'Forma 6'!VAS075_F_Kitigeriamojov431GeriamojoVandens</vt:lpstr>
      <vt:lpstr>VAS075_F_Kitigeriamojov431GeriamojoVandens</vt:lpstr>
      <vt:lpstr>'Forma 6'!VAS075_F_Kitigeriamojov432GeriamojoVandens</vt:lpstr>
      <vt:lpstr>VAS075_F_Kitigeriamojov432GeriamojoVandens</vt:lpstr>
      <vt:lpstr>'Forma 6'!VAS075_F_Kitigeriamojov433GeriamojoVandens</vt:lpstr>
      <vt:lpstr>VAS075_F_Kitigeriamojov433GeriamojoVandens</vt:lpstr>
      <vt:lpstr>'Forma 6'!VAS075_F_Kitigeriamojov43IsViso</vt:lpstr>
      <vt:lpstr>VAS075_F_Kitigeriamojov43IsViso</vt:lpstr>
      <vt:lpstr>'Forma 6'!VAS075_F_Kitigeriamojov441NuotekuSurinkimas</vt:lpstr>
      <vt:lpstr>VAS075_F_Kitigeriamojov441NuotekuSurinkimas</vt:lpstr>
      <vt:lpstr>'Forma 6'!VAS075_F_Kitigeriamojov442NuotekuValymas</vt:lpstr>
      <vt:lpstr>VAS075_F_Kitigeriamojov442NuotekuValymas</vt:lpstr>
      <vt:lpstr>'Forma 6'!VAS075_F_Kitigeriamojov443NuotekuDumblo</vt:lpstr>
      <vt:lpstr>VAS075_F_Kitigeriamojov443NuotekuDumblo</vt:lpstr>
      <vt:lpstr>'Forma 6'!VAS075_F_Kitigeriamojov44IsViso</vt:lpstr>
      <vt:lpstr>VAS075_F_Kitigeriamojov44IsViso</vt:lpstr>
      <vt:lpstr>'Forma 6'!VAS075_F_Kitigeriamojov45PavirsiniuNuoteku</vt:lpstr>
      <vt:lpstr>VAS075_F_Kitigeriamojov45PavirsiniuNuoteku</vt:lpstr>
      <vt:lpstr>'Forma 6'!VAS075_F_Kitigeriamojov46KitosReguliuojamosios</vt:lpstr>
      <vt:lpstr>VAS075_F_Kitigeriamojov46KitosReguliuojamosios</vt:lpstr>
      <vt:lpstr>'Forma 6'!VAS075_F_Kitigeriamojov47KitosVeiklos</vt:lpstr>
      <vt:lpstr>VAS075_F_Kitigeriamojov47KitosVeiklos</vt:lpstr>
      <vt:lpstr>'Forma 6'!VAS075_F_Kitigeriamojov4Apskaitosveikla1</vt:lpstr>
      <vt:lpstr>VAS075_F_Kitigeriamojov4Apskaitosveikla1</vt:lpstr>
      <vt:lpstr>'Forma 6'!VAS075_F_Kitigeriamojov4Kitareguliuoja1</vt:lpstr>
      <vt:lpstr>VAS075_F_Kitigeriamojov4Kitareguliuoja1</vt:lpstr>
      <vt:lpstr>'Forma 6'!VAS075_F_Kitiirenginiai101IS</vt:lpstr>
      <vt:lpstr>VAS075_F_Kitiirenginiai101IS</vt:lpstr>
      <vt:lpstr>'Forma 6'!VAS075_F_Kitiirenginiai1031GeriamojoVandens</vt:lpstr>
      <vt:lpstr>VAS075_F_Kitiirenginiai1031GeriamojoVandens</vt:lpstr>
      <vt:lpstr>'Forma 6'!VAS075_F_Kitiirenginiai1032GeriamojoVandens</vt:lpstr>
      <vt:lpstr>VAS075_F_Kitiirenginiai1032GeriamojoVandens</vt:lpstr>
      <vt:lpstr>'Forma 6'!VAS075_F_Kitiirenginiai1033GeriamojoVandens</vt:lpstr>
      <vt:lpstr>VAS075_F_Kitiirenginiai1033GeriamojoVandens</vt:lpstr>
      <vt:lpstr>'Forma 6'!VAS075_F_Kitiirenginiai103IsViso</vt:lpstr>
      <vt:lpstr>VAS075_F_Kitiirenginiai103IsViso</vt:lpstr>
      <vt:lpstr>'Forma 6'!VAS075_F_Kitiirenginiai1041NuotekuSurinkimas</vt:lpstr>
      <vt:lpstr>VAS075_F_Kitiirenginiai1041NuotekuSurinkimas</vt:lpstr>
      <vt:lpstr>'Forma 6'!VAS075_F_Kitiirenginiai1042NuotekuValymas</vt:lpstr>
      <vt:lpstr>VAS075_F_Kitiirenginiai1042NuotekuValymas</vt:lpstr>
      <vt:lpstr>'Forma 6'!VAS075_F_Kitiirenginiai1043NuotekuDumblo</vt:lpstr>
      <vt:lpstr>VAS075_F_Kitiirenginiai1043NuotekuDumblo</vt:lpstr>
      <vt:lpstr>'Forma 6'!VAS075_F_Kitiirenginiai104IsViso</vt:lpstr>
      <vt:lpstr>VAS075_F_Kitiirenginiai104IsViso</vt:lpstr>
      <vt:lpstr>'Forma 6'!VAS075_F_Kitiirenginiai105PavirsiniuNuoteku</vt:lpstr>
      <vt:lpstr>VAS075_F_Kitiirenginiai105PavirsiniuNuoteku</vt:lpstr>
      <vt:lpstr>'Forma 6'!VAS075_F_Kitiirenginiai106KitosReguliuojamosios</vt:lpstr>
      <vt:lpstr>VAS075_F_Kitiirenginiai106KitosReguliuojamosios</vt:lpstr>
      <vt:lpstr>'Forma 6'!VAS075_F_Kitiirenginiai107KitosVeiklos</vt:lpstr>
      <vt:lpstr>VAS075_F_Kitiirenginiai107KitosVeiklos</vt:lpstr>
      <vt:lpstr>'Forma 6'!VAS075_F_Kitiirenginiai10Apskaitosveikla1</vt:lpstr>
      <vt:lpstr>VAS075_F_Kitiirenginiai10Apskaitosveikla1</vt:lpstr>
      <vt:lpstr>'Forma 6'!VAS075_F_Kitiirenginiai10Kitareguliuoja1</vt:lpstr>
      <vt:lpstr>VAS075_F_Kitiirenginiai10Kitareguliuoja1</vt:lpstr>
      <vt:lpstr>'Forma 6'!VAS075_F_Kitiirenginiai31IS</vt:lpstr>
      <vt:lpstr>VAS075_F_Kitiirenginiai31IS</vt:lpstr>
      <vt:lpstr>'Forma 6'!VAS075_F_Kitiirenginiai331GeriamojoVandens</vt:lpstr>
      <vt:lpstr>VAS075_F_Kitiirenginiai331GeriamojoVandens</vt:lpstr>
      <vt:lpstr>'Forma 6'!VAS075_F_Kitiirenginiai332GeriamojoVandens</vt:lpstr>
      <vt:lpstr>VAS075_F_Kitiirenginiai332GeriamojoVandens</vt:lpstr>
      <vt:lpstr>'Forma 6'!VAS075_F_Kitiirenginiai333GeriamojoVandens</vt:lpstr>
      <vt:lpstr>VAS075_F_Kitiirenginiai333GeriamojoVandens</vt:lpstr>
      <vt:lpstr>'Forma 6'!VAS075_F_Kitiirenginiai33IsViso</vt:lpstr>
      <vt:lpstr>VAS075_F_Kitiirenginiai33IsViso</vt:lpstr>
      <vt:lpstr>'Forma 6'!VAS075_F_Kitiirenginiai341NuotekuSurinkimas</vt:lpstr>
      <vt:lpstr>VAS075_F_Kitiirenginiai341NuotekuSurinkimas</vt:lpstr>
      <vt:lpstr>'Forma 6'!VAS075_F_Kitiirenginiai342NuotekuValymas</vt:lpstr>
      <vt:lpstr>VAS075_F_Kitiirenginiai342NuotekuValymas</vt:lpstr>
      <vt:lpstr>'Forma 6'!VAS075_F_Kitiirenginiai343NuotekuDumblo</vt:lpstr>
      <vt:lpstr>VAS075_F_Kitiirenginiai343NuotekuDumblo</vt:lpstr>
      <vt:lpstr>'Forma 6'!VAS075_F_Kitiirenginiai34IsViso</vt:lpstr>
      <vt:lpstr>VAS075_F_Kitiirenginiai34IsViso</vt:lpstr>
      <vt:lpstr>'Forma 6'!VAS075_F_Kitiirenginiai35PavirsiniuNuoteku</vt:lpstr>
      <vt:lpstr>VAS075_F_Kitiirenginiai35PavirsiniuNuoteku</vt:lpstr>
      <vt:lpstr>'Forma 6'!VAS075_F_Kitiirenginiai36KitosReguliuojamosios</vt:lpstr>
      <vt:lpstr>VAS075_F_Kitiirenginiai36KitosReguliuojamosios</vt:lpstr>
      <vt:lpstr>'Forma 6'!VAS075_F_Kitiirenginiai37KitosVeiklos</vt:lpstr>
      <vt:lpstr>VAS075_F_Kitiirenginiai37KitosVeiklos</vt:lpstr>
      <vt:lpstr>'Forma 6'!VAS075_F_Kitiirenginiai3Apskaitosveikla1</vt:lpstr>
      <vt:lpstr>VAS075_F_Kitiirenginiai3Apskaitosveikla1</vt:lpstr>
      <vt:lpstr>'Forma 6'!VAS075_F_Kitiirenginiai3Kitareguliuoja1</vt:lpstr>
      <vt:lpstr>VAS075_F_Kitiirenginiai3Kitareguliuoja1</vt:lpstr>
      <vt:lpstr>'Forma 6'!VAS075_F_Kitiirenginiai41IS</vt:lpstr>
      <vt:lpstr>VAS075_F_Kitiirenginiai41IS</vt:lpstr>
      <vt:lpstr>'Forma 6'!VAS075_F_Kitiirenginiai431GeriamojoVandens</vt:lpstr>
      <vt:lpstr>VAS075_F_Kitiirenginiai431GeriamojoVandens</vt:lpstr>
      <vt:lpstr>'Forma 6'!VAS075_F_Kitiirenginiai432GeriamojoVandens</vt:lpstr>
      <vt:lpstr>VAS075_F_Kitiirenginiai432GeriamojoVandens</vt:lpstr>
      <vt:lpstr>'Forma 6'!VAS075_F_Kitiirenginiai433GeriamojoVandens</vt:lpstr>
      <vt:lpstr>VAS075_F_Kitiirenginiai433GeriamojoVandens</vt:lpstr>
      <vt:lpstr>'Forma 6'!VAS075_F_Kitiirenginiai43IsViso</vt:lpstr>
      <vt:lpstr>VAS075_F_Kitiirenginiai43IsViso</vt:lpstr>
      <vt:lpstr>'Forma 6'!VAS075_F_Kitiirenginiai441NuotekuSurinkimas</vt:lpstr>
      <vt:lpstr>VAS075_F_Kitiirenginiai441NuotekuSurinkimas</vt:lpstr>
      <vt:lpstr>'Forma 6'!VAS075_F_Kitiirenginiai442NuotekuValymas</vt:lpstr>
      <vt:lpstr>VAS075_F_Kitiirenginiai442NuotekuValymas</vt:lpstr>
      <vt:lpstr>'Forma 6'!VAS075_F_Kitiirenginiai443NuotekuDumblo</vt:lpstr>
      <vt:lpstr>VAS075_F_Kitiirenginiai443NuotekuDumblo</vt:lpstr>
      <vt:lpstr>'Forma 6'!VAS075_F_Kitiirenginiai44IsViso</vt:lpstr>
      <vt:lpstr>VAS075_F_Kitiirenginiai44IsViso</vt:lpstr>
      <vt:lpstr>'Forma 6'!VAS075_F_Kitiirenginiai45PavirsiniuNuoteku</vt:lpstr>
      <vt:lpstr>VAS075_F_Kitiirenginiai45PavirsiniuNuoteku</vt:lpstr>
      <vt:lpstr>'Forma 6'!VAS075_F_Kitiirenginiai46KitosReguliuojamosios</vt:lpstr>
      <vt:lpstr>VAS075_F_Kitiirenginiai46KitosReguliuojamosios</vt:lpstr>
      <vt:lpstr>'Forma 6'!VAS075_F_Kitiirenginiai47KitosVeiklos</vt:lpstr>
      <vt:lpstr>VAS075_F_Kitiirenginiai47KitosVeiklos</vt:lpstr>
      <vt:lpstr>'Forma 6'!VAS075_F_Kitiirenginiai4Apskaitosveikla1</vt:lpstr>
      <vt:lpstr>VAS075_F_Kitiirenginiai4Apskaitosveikla1</vt:lpstr>
      <vt:lpstr>'Forma 6'!VAS075_F_Kitiirenginiai4Kitareguliuoja1</vt:lpstr>
      <vt:lpstr>VAS075_F_Kitiirenginiai4Kitareguliuoja1</vt:lpstr>
      <vt:lpstr>'Forma 6'!VAS075_F_Kitiirenginiai51IS</vt:lpstr>
      <vt:lpstr>VAS075_F_Kitiirenginiai51IS</vt:lpstr>
      <vt:lpstr>'Forma 6'!VAS075_F_Kitiirenginiai531GeriamojoVandens</vt:lpstr>
      <vt:lpstr>VAS075_F_Kitiirenginiai531GeriamojoVandens</vt:lpstr>
      <vt:lpstr>'Forma 6'!VAS075_F_Kitiirenginiai532GeriamojoVandens</vt:lpstr>
      <vt:lpstr>VAS075_F_Kitiirenginiai532GeriamojoVandens</vt:lpstr>
      <vt:lpstr>'Forma 6'!VAS075_F_Kitiirenginiai533GeriamojoVandens</vt:lpstr>
      <vt:lpstr>VAS075_F_Kitiirenginiai533GeriamojoVandens</vt:lpstr>
      <vt:lpstr>'Forma 6'!VAS075_F_Kitiirenginiai53IsViso</vt:lpstr>
      <vt:lpstr>VAS075_F_Kitiirenginiai53IsViso</vt:lpstr>
      <vt:lpstr>'Forma 6'!VAS075_F_Kitiirenginiai541NuotekuSurinkimas</vt:lpstr>
      <vt:lpstr>VAS075_F_Kitiirenginiai541NuotekuSurinkimas</vt:lpstr>
      <vt:lpstr>'Forma 6'!VAS075_F_Kitiirenginiai542NuotekuValymas</vt:lpstr>
      <vt:lpstr>VAS075_F_Kitiirenginiai542NuotekuValymas</vt:lpstr>
      <vt:lpstr>'Forma 6'!VAS075_F_Kitiirenginiai543NuotekuDumblo</vt:lpstr>
      <vt:lpstr>VAS075_F_Kitiirenginiai543NuotekuDumblo</vt:lpstr>
      <vt:lpstr>'Forma 6'!VAS075_F_Kitiirenginiai54IsViso</vt:lpstr>
      <vt:lpstr>VAS075_F_Kitiirenginiai54IsViso</vt:lpstr>
      <vt:lpstr>'Forma 6'!VAS075_F_Kitiirenginiai55PavirsiniuNuoteku</vt:lpstr>
      <vt:lpstr>VAS075_F_Kitiirenginiai55PavirsiniuNuoteku</vt:lpstr>
      <vt:lpstr>'Forma 6'!VAS075_F_Kitiirenginiai56KitosReguliuojamosios</vt:lpstr>
      <vt:lpstr>VAS075_F_Kitiirenginiai56KitosReguliuojamosios</vt:lpstr>
      <vt:lpstr>'Forma 6'!VAS075_F_Kitiirenginiai57KitosVeiklos</vt:lpstr>
      <vt:lpstr>VAS075_F_Kitiirenginiai57KitosVeiklos</vt:lpstr>
      <vt:lpstr>'Forma 6'!VAS075_F_Kitiirenginiai5Apskaitosveikla1</vt:lpstr>
      <vt:lpstr>VAS075_F_Kitiirenginiai5Apskaitosveikla1</vt:lpstr>
      <vt:lpstr>'Forma 6'!VAS075_F_Kitiirenginiai5Kitareguliuoja1</vt:lpstr>
      <vt:lpstr>VAS075_F_Kitiirenginiai5Kitareguliuoja1</vt:lpstr>
      <vt:lpstr>'Forma 6'!VAS075_F_Kitiirenginiai61IS</vt:lpstr>
      <vt:lpstr>VAS075_F_Kitiirenginiai61IS</vt:lpstr>
      <vt:lpstr>'Forma 6'!VAS075_F_Kitiirenginiai631GeriamojoVandens</vt:lpstr>
      <vt:lpstr>VAS075_F_Kitiirenginiai631GeriamojoVandens</vt:lpstr>
      <vt:lpstr>'Forma 6'!VAS075_F_Kitiirenginiai632GeriamojoVandens</vt:lpstr>
      <vt:lpstr>VAS075_F_Kitiirenginiai632GeriamojoVandens</vt:lpstr>
      <vt:lpstr>'Forma 6'!VAS075_F_Kitiirenginiai633GeriamojoVandens</vt:lpstr>
      <vt:lpstr>VAS075_F_Kitiirenginiai633GeriamojoVandens</vt:lpstr>
      <vt:lpstr>'Forma 6'!VAS075_F_Kitiirenginiai63IsViso</vt:lpstr>
      <vt:lpstr>VAS075_F_Kitiirenginiai63IsViso</vt:lpstr>
      <vt:lpstr>'Forma 6'!VAS075_F_Kitiirenginiai641NuotekuSurinkimas</vt:lpstr>
      <vt:lpstr>VAS075_F_Kitiirenginiai641NuotekuSurinkimas</vt:lpstr>
      <vt:lpstr>'Forma 6'!VAS075_F_Kitiirenginiai642NuotekuValymas</vt:lpstr>
      <vt:lpstr>VAS075_F_Kitiirenginiai642NuotekuValymas</vt:lpstr>
      <vt:lpstr>'Forma 6'!VAS075_F_Kitiirenginiai643NuotekuDumblo</vt:lpstr>
      <vt:lpstr>VAS075_F_Kitiirenginiai643NuotekuDumblo</vt:lpstr>
      <vt:lpstr>'Forma 6'!VAS075_F_Kitiirenginiai64IsViso</vt:lpstr>
      <vt:lpstr>VAS075_F_Kitiirenginiai64IsViso</vt:lpstr>
      <vt:lpstr>'Forma 6'!VAS075_F_Kitiirenginiai65PavirsiniuNuoteku</vt:lpstr>
      <vt:lpstr>VAS075_F_Kitiirenginiai65PavirsiniuNuoteku</vt:lpstr>
      <vt:lpstr>'Forma 6'!VAS075_F_Kitiirenginiai66KitosReguliuojamosios</vt:lpstr>
      <vt:lpstr>VAS075_F_Kitiirenginiai66KitosReguliuojamosios</vt:lpstr>
      <vt:lpstr>'Forma 6'!VAS075_F_Kitiirenginiai67KitosVeiklos</vt:lpstr>
      <vt:lpstr>VAS075_F_Kitiirenginiai67KitosVeiklos</vt:lpstr>
      <vt:lpstr>'Forma 6'!VAS075_F_Kitiirenginiai6Apskaitosveikla1</vt:lpstr>
      <vt:lpstr>VAS075_F_Kitiirenginiai6Apskaitosveikla1</vt:lpstr>
      <vt:lpstr>'Forma 6'!VAS075_F_Kitiirenginiai6Kitareguliuoja1</vt:lpstr>
      <vt:lpstr>VAS075_F_Kitiirenginiai6Kitareguliuoja1</vt:lpstr>
      <vt:lpstr>'Forma 6'!VAS075_F_Kitiirenginiai71IS</vt:lpstr>
      <vt:lpstr>VAS075_F_Kitiirenginiai71IS</vt:lpstr>
      <vt:lpstr>'Forma 6'!VAS075_F_Kitiirenginiai731GeriamojoVandens</vt:lpstr>
      <vt:lpstr>VAS075_F_Kitiirenginiai731GeriamojoVandens</vt:lpstr>
      <vt:lpstr>'Forma 6'!VAS075_F_Kitiirenginiai732GeriamojoVandens</vt:lpstr>
      <vt:lpstr>VAS075_F_Kitiirenginiai732GeriamojoVandens</vt:lpstr>
      <vt:lpstr>'Forma 6'!VAS075_F_Kitiirenginiai733GeriamojoVandens</vt:lpstr>
      <vt:lpstr>VAS075_F_Kitiirenginiai733GeriamojoVandens</vt:lpstr>
      <vt:lpstr>'Forma 6'!VAS075_F_Kitiirenginiai73IsViso</vt:lpstr>
      <vt:lpstr>VAS075_F_Kitiirenginiai73IsViso</vt:lpstr>
      <vt:lpstr>'Forma 6'!VAS075_F_Kitiirenginiai741NuotekuSurinkimas</vt:lpstr>
      <vt:lpstr>VAS075_F_Kitiirenginiai741NuotekuSurinkimas</vt:lpstr>
      <vt:lpstr>'Forma 6'!VAS075_F_Kitiirenginiai742NuotekuValymas</vt:lpstr>
      <vt:lpstr>VAS075_F_Kitiirenginiai742NuotekuValymas</vt:lpstr>
      <vt:lpstr>'Forma 6'!VAS075_F_Kitiirenginiai743NuotekuDumblo</vt:lpstr>
      <vt:lpstr>VAS075_F_Kitiirenginiai743NuotekuDumblo</vt:lpstr>
      <vt:lpstr>'Forma 6'!VAS075_F_Kitiirenginiai74IsViso</vt:lpstr>
      <vt:lpstr>VAS075_F_Kitiirenginiai74IsViso</vt:lpstr>
      <vt:lpstr>'Forma 6'!VAS075_F_Kitiirenginiai75PavirsiniuNuoteku</vt:lpstr>
      <vt:lpstr>VAS075_F_Kitiirenginiai75PavirsiniuNuoteku</vt:lpstr>
      <vt:lpstr>'Forma 6'!VAS075_F_Kitiirenginiai76KitosReguliuojamosios</vt:lpstr>
      <vt:lpstr>VAS075_F_Kitiirenginiai76KitosReguliuojamosios</vt:lpstr>
      <vt:lpstr>'Forma 6'!VAS075_F_Kitiirenginiai77KitosVeiklos</vt:lpstr>
      <vt:lpstr>VAS075_F_Kitiirenginiai77KitosVeiklos</vt:lpstr>
      <vt:lpstr>'Forma 6'!VAS075_F_Kitiirenginiai7Apskaitosveikla1</vt:lpstr>
      <vt:lpstr>VAS075_F_Kitiirenginiai7Apskaitosveikla1</vt:lpstr>
      <vt:lpstr>'Forma 6'!VAS075_F_Kitiirenginiai7Kitareguliuoja1</vt:lpstr>
      <vt:lpstr>VAS075_F_Kitiirenginiai7Kitareguliuoja1</vt:lpstr>
      <vt:lpstr>'Forma 6'!VAS075_F_Kitiirenginiai81IS</vt:lpstr>
      <vt:lpstr>VAS075_F_Kitiirenginiai81IS</vt:lpstr>
      <vt:lpstr>'Forma 6'!VAS075_F_Kitiirenginiai831GeriamojoVandens</vt:lpstr>
      <vt:lpstr>VAS075_F_Kitiirenginiai831GeriamojoVandens</vt:lpstr>
      <vt:lpstr>'Forma 6'!VAS075_F_Kitiirenginiai832GeriamojoVandens</vt:lpstr>
      <vt:lpstr>VAS075_F_Kitiirenginiai832GeriamojoVandens</vt:lpstr>
      <vt:lpstr>'Forma 6'!VAS075_F_Kitiirenginiai833GeriamojoVandens</vt:lpstr>
      <vt:lpstr>VAS075_F_Kitiirenginiai833GeriamojoVandens</vt:lpstr>
      <vt:lpstr>'Forma 6'!VAS075_F_Kitiirenginiai83IsViso</vt:lpstr>
      <vt:lpstr>VAS075_F_Kitiirenginiai83IsViso</vt:lpstr>
      <vt:lpstr>'Forma 6'!VAS075_F_Kitiirenginiai841NuotekuSurinkimas</vt:lpstr>
      <vt:lpstr>VAS075_F_Kitiirenginiai841NuotekuSurinkimas</vt:lpstr>
      <vt:lpstr>'Forma 6'!VAS075_F_Kitiirenginiai842NuotekuValymas</vt:lpstr>
      <vt:lpstr>VAS075_F_Kitiirenginiai842NuotekuValymas</vt:lpstr>
      <vt:lpstr>'Forma 6'!VAS075_F_Kitiirenginiai843NuotekuDumblo</vt:lpstr>
      <vt:lpstr>VAS075_F_Kitiirenginiai843NuotekuDumblo</vt:lpstr>
      <vt:lpstr>'Forma 6'!VAS075_F_Kitiirenginiai84IsViso</vt:lpstr>
      <vt:lpstr>VAS075_F_Kitiirenginiai84IsViso</vt:lpstr>
      <vt:lpstr>'Forma 6'!VAS075_F_Kitiirenginiai85PavirsiniuNuoteku</vt:lpstr>
      <vt:lpstr>VAS075_F_Kitiirenginiai85PavirsiniuNuoteku</vt:lpstr>
      <vt:lpstr>'Forma 6'!VAS075_F_Kitiirenginiai86KitosReguliuojamosios</vt:lpstr>
      <vt:lpstr>VAS075_F_Kitiirenginiai86KitosReguliuojamosios</vt:lpstr>
      <vt:lpstr>'Forma 6'!VAS075_F_Kitiirenginiai87KitosVeiklos</vt:lpstr>
      <vt:lpstr>VAS075_F_Kitiirenginiai87KitosVeiklos</vt:lpstr>
      <vt:lpstr>'Forma 6'!VAS075_F_Kitiirenginiai8Apskaitosveikla1</vt:lpstr>
      <vt:lpstr>VAS075_F_Kitiirenginiai8Apskaitosveikla1</vt:lpstr>
      <vt:lpstr>'Forma 6'!VAS075_F_Kitiirenginiai8Kitareguliuoja1</vt:lpstr>
      <vt:lpstr>VAS075_F_Kitiirenginiai8Kitareguliuoja1</vt:lpstr>
      <vt:lpstr>'Forma 6'!VAS075_F_Kitiirenginiai91IS</vt:lpstr>
      <vt:lpstr>VAS075_F_Kitiirenginiai91IS</vt:lpstr>
      <vt:lpstr>'Forma 6'!VAS075_F_Kitiirenginiai931GeriamojoVandens</vt:lpstr>
      <vt:lpstr>VAS075_F_Kitiirenginiai931GeriamojoVandens</vt:lpstr>
      <vt:lpstr>'Forma 6'!VAS075_F_Kitiirenginiai932GeriamojoVandens</vt:lpstr>
      <vt:lpstr>VAS075_F_Kitiirenginiai932GeriamojoVandens</vt:lpstr>
      <vt:lpstr>'Forma 6'!VAS075_F_Kitiirenginiai933GeriamojoVandens</vt:lpstr>
      <vt:lpstr>VAS075_F_Kitiirenginiai933GeriamojoVandens</vt:lpstr>
      <vt:lpstr>'Forma 6'!VAS075_F_Kitiirenginiai93IsViso</vt:lpstr>
      <vt:lpstr>VAS075_F_Kitiirenginiai93IsViso</vt:lpstr>
      <vt:lpstr>'Forma 6'!VAS075_F_Kitiirenginiai941NuotekuSurinkimas</vt:lpstr>
      <vt:lpstr>VAS075_F_Kitiirenginiai941NuotekuSurinkimas</vt:lpstr>
      <vt:lpstr>'Forma 6'!VAS075_F_Kitiirenginiai942NuotekuValymas</vt:lpstr>
      <vt:lpstr>VAS075_F_Kitiirenginiai942NuotekuValymas</vt:lpstr>
      <vt:lpstr>'Forma 6'!VAS075_F_Kitiirenginiai943NuotekuDumblo</vt:lpstr>
      <vt:lpstr>VAS075_F_Kitiirenginiai943NuotekuDumblo</vt:lpstr>
      <vt:lpstr>'Forma 6'!VAS075_F_Kitiirenginiai94IsViso</vt:lpstr>
      <vt:lpstr>VAS075_F_Kitiirenginiai94IsViso</vt:lpstr>
      <vt:lpstr>'Forma 6'!VAS075_F_Kitiirenginiai95PavirsiniuNuoteku</vt:lpstr>
      <vt:lpstr>VAS075_F_Kitiirenginiai95PavirsiniuNuoteku</vt:lpstr>
      <vt:lpstr>'Forma 6'!VAS075_F_Kitiirenginiai96KitosReguliuojamosios</vt:lpstr>
      <vt:lpstr>VAS075_F_Kitiirenginiai96KitosReguliuojamosios</vt:lpstr>
      <vt:lpstr>'Forma 6'!VAS075_F_Kitiirenginiai97KitosVeiklos</vt:lpstr>
      <vt:lpstr>VAS075_F_Kitiirenginiai97KitosVeiklos</vt:lpstr>
      <vt:lpstr>'Forma 6'!VAS075_F_Kitiirenginiai9Apskaitosveikla1</vt:lpstr>
      <vt:lpstr>VAS075_F_Kitiirenginiai9Apskaitosveikla1</vt:lpstr>
      <vt:lpstr>'Forma 6'!VAS075_F_Kitiirenginiai9Kitareguliuoja1</vt:lpstr>
      <vt:lpstr>VAS075_F_Kitiirenginiai9Kitareguliuoja1</vt:lpstr>
      <vt:lpstr>'Forma 6'!VAS075_F_Kitostransport21IS</vt:lpstr>
      <vt:lpstr>VAS075_F_Kitostransport21IS</vt:lpstr>
      <vt:lpstr>'Forma 6'!VAS075_F_Kitostransport231GeriamojoVandens</vt:lpstr>
      <vt:lpstr>VAS075_F_Kitostransport231GeriamojoVandens</vt:lpstr>
      <vt:lpstr>'Forma 6'!VAS075_F_Kitostransport232GeriamojoVandens</vt:lpstr>
      <vt:lpstr>VAS075_F_Kitostransport232GeriamojoVandens</vt:lpstr>
      <vt:lpstr>'Forma 6'!VAS075_F_Kitostransport233GeriamojoVandens</vt:lpstr>
      <vt:lpstr>VAS075_F_Kitostransport233GeriamojoVandens</vt:lpstr>
      <vt:lpstr>'Forma 6'!VAS075_F_Kitostransport23IsViso</vt:lpstr>
      <vt:lpstr>VAS075_F_Kitostransport23IsViso</vt:lpstr>
      <vt:lpstr>'Forma 6'!VAS075_F_Kitostransport241NuotekuSurinkimas</vt:lpstr>
      <vt:lpstr>VAS075_F_Kitostransport241NuotekuSurinkimas</vt:lpstr>
      <vt:lpstr>'Forma 6'!VAS075_F_Kitostransport242NuotekuValymas</vt:lpstr>
      <vt:lpstr>VAS075_F_Kitostransport242NuotekuValymas</vt:lpstr>
      <vt:lpstr>'Forma 6'!VAS075_F_Kitostransport243NuotekuDumblo</vt:lpstr>
      <vt:lpstr>VAS075_F_Kitostransport243NuotekuDumblo</vt:lpstr>
      <vt:lpstr>'Forma 6'!VAS075_F_Kitostransport24IsViso</vt:lpstr>
      <vt:lpstr>VAS075_F_Kitostransport24IsViso</vt:lpstr>
      <vt:lpstr>'Forma 6'!VAS075_F_Kitostransport25PavirsiniuNuoteku</vt:lpstr>
      <vt:lpstr>VAS075_F_Kitostransport25PavirsiniuNuoteku</vt:lpstr>
      <vt:lpstr>'Forma 6'!VAS075_F_Kitostransport26KitosReguliuojamosios</vt:lpstr>
      <vt:lpstr>VAS075_F_Kitostransport26KitosReguliuojamosios</vt:lpstr>
      <vt:lpstr>'Forma 6'!VAS075_F_Kitostransport27KitosVeiklos</vt:lpstr>
      <vt:lpstr>VAS075_F_Kitostransport27KitosVeiklos</vt:lpstr>
      <vt:lpstr>'Forma 6'!VAS075_F_Kitostransport2Apskaitosveikla1</vt:lpstr>
      <vt:lpstr>VAS075_F_Kitostransport2Apskaitosveikla1</vt:lpstr>
      <vt:lpstr>'Forma 6'!VAS075_F_Kitostransport2Kitareguliuoja1</vt:lpstr>
      <vt:lpstr>VAS075_F_Kitostransport2Kitareguliuoja1</vt:lpstr>
      <vt:lpstr>'Forma 6'!VAS075_F_Kitostransport31IS</vt:lpstr>
      <vt:lpstr>VAS075_F_Kitostransport31IS</vt:lpstr>
      <vt:lpstr>'Forma 6'!VAS075_F_Kitostransport331GeriamojoVandens</vt:lpstr>
      <vt:lpstr>VAS075_F_Kitostransport331GeriamojoVandens</vt:lpstr>
      <vt:lpstr>'Forma 6'!VAS075_F_Kitostransport332GeriamojoVandens</vt:lpstr>
      <vt:lpstr>VAS075_F_Kitostransport332GeriamojoVandens</vt:lpstr>
      <vt:lpstr>'Forma 6'!VAS075_F_Kitostransport333GeriamojoVandens</vt:lpstr>
      <vt:lpstr>VAS075_F_Kitostransport333GeriamojoVandens</vt:lpstr>
      <vt:lpstr>'Forma 6'!VAS075_F_Kitostransport33IsViso</vt:lpstr>
      <vt:lpstr>VAS075_F_Kitostransport33IsViso</vt:lpstr>
      <vt:lpstr>'Forma 6'!VAS075_F_Kitostransport341NuotekuSurinkimas</vt:lpstr>
      <vt:lpstr>VAS075_F_Kitostransport341NuotekuSurinkimas</vt:lpstr>
      <vt:lpstr>'Forma 6'!VAS075_F_Kitostransport342NuotekuValymas</vt:lpstr>
      <vt:lpstr>VAS075_F_Kitostransport342NuotekuValymas</vt:lpstr>
      <vt:lpstr>'Forma 6'!VAS075_F_Kitostransport343NuotekuDumblo</vt:lpstr>
      <vt:lpstr>VAS075_F_Kitostransport343NuotekuDumblo</vt:lpstr>
      <vt:lpstr>'Forma 6'!VAS075_F_Kitostransport34IsViso</vt:lpstr>
      <vt:lpstr>VAS075_F_Kitostransport34IsViso</vt:lpstr>
      <vt:lpstr>'Forma 6'!VAS075_F_Kitostransport35PavirsiniuNuoteku</vt:lpstr>
      <vt:lpstr>VAS075_F_Kitostransport35PavirsiniuNuoteku</vt:lpstr>
      <vt:lpstr>'Forma 6'!VAS075_F_Kitostransport36KitosReguliuojamosios</vt:lpstr>
      <vt:lpstr>VAS075_F_Kitostransport36KitosReguliuojamosios</vt:lpstr>
      <vt:lpstr>'Forma 6'!VAS075_F_Kitostransport37KitosVeiklos</vt:lpstr>
      <vt:lpstr>VAS075_F_Kitostransport37KitosVeiklos</vt:lpstr>
      <vt:lpstr>'Forma 6'!VAS075_F_Kitostransport3Apskaitosveikla1</vt:lpstr>
      <vt:lpstr>VAS075_F_Kitostransport3Apskaitosveikla1</vt:lpstr>
      <vt:lpstr>'Forma 6'!VAS075_F_Kitostransport3Kitareguliuoja1</vt:lpstr>
      <vt:lpstr>VAS075_F_Kitostransport3Kitareguliuoja1</vt:lpstr>
      <vt:lpstr>'Forma 6'!VAS075_F_Kitostransport41IS</vt:lpstr>
      <vt:lpstr>VAS075_F_Kitostransport41IS</vt:lpstr>
      <vt:lpstr>'Forma 6'!VAS075_F_Kitostransport431GeriamojoVandens</vt:lpstr>
      <vt:lpstr>VAS075_F_Kitostransport431GeriamojoVandens</vt:lpstr>
      <vt:lpstr>'Forma 6'!VAS075_F_Kitostransport432GeriamojoVandens</vt:lpstr>
      <vt:lpstr>VAS075_F_Kitostransport432GeriamojoVandens</vt:lpstr>
      <vt:lpstr>'Forma 6'!VAS075_F_Kitostransport433GeriamojoVandens</vt:lpstr>
      <vt:lpstr>VAS075_F_Kitostransport433GeriamojoVandens</vt:lpstr>
      <vt:lpstr>'Forma 6'!VAS075_F_Kitostransport43IsViso</vt:lpstr>
      <vt:lpstr>VAS075_F_Kitostransport43IsViso</vt:lpstr>
      <vt:lpstr>'Forma 6'!VAS075_F_Kitostransport441NuotekuSurinkimas</vt:lpstr>
      <vt:lpstr>VAS075_F_Kitostransport441NuotekuSurinkimas</vt:lpstr>
      <vt:lpstr>'Forma 6'!VAS075_F_Kitostransport442NuotekuValymas</vt:lpstr>
      <vt:lpstr>VAS075_F_Kitostransport442NuotekuValymas</vt:lpstr>
      <vt:lpstr>'Forma 6'!VAS075_F_Kitostransport443NuotekuDumblo</vt:lpstr>
      <vt:lpstr>VAS075_F_Kitostransport443NuotekuDumblo</vt:lpstr>
      <vt:lpstr>'Forma 6'!VAS075_F_Kitostransport44IsViso</vt:lpstr>
      <vt:lpstr>VAS075_F_Kitostransport44IsViso</vt:lpstr>
      <vt:lpstr>'Forma 6'!VAS075_F_Kitostransport45PavirsiniuNuoteku</vt:lpstr>
      <vt:lpstr>VAS075_F_Kitostransport45PavirsiniuNuoteku</vt:lpstr>
      <vt:lpstr>'Forma 6'!VAS075_F_Kitostransport46KitosReguliuojamosios</vt:lpstr>
      <vt:lpstr>VAS075_F_Kitostransport46KitosReguliuojamosios</vt:lpstr>
      <vt:lpstr>'Forma 6'!VAS075_F_Kitostransport47KitosVeiklos</vt:lpstr>
      <vt:lpstr>VAS075_F_Kitostransport47KitosVeiklos</vt:lpstr>
      <vt:lpstr>'Forma 6'!VAS075_F_Kitostransport4Apskaitosveikla1</vt:lpstr>
      <vt:lpstr>VAS075_F_Kitostransport4Apskaitosveikla1</vt:lpstr>
      <vt:lpstr>'Forma 6'!VAS075_F_Kitostransport4Kitareguliuoja1</vt:lpstr>
      <vt:lpstr>VAS075_F_Kitostransport4Kitareguliuoja1</vt:lpstr>
      <vt:lpstr>'Forma 6'!VAS075_F_Kitostransport51IS</vt:lpstr>
      <vt:lpstr>VAS075_F_Kitostransport51IS</vt:lpstr>
      <vt:lpstr>'Forma 6'!VAS075_F_Kitostransport531GeriamojoVandens</vt:lpstr>
      <vt:lpstr>VAS075_F_Kitostransport531GeriamojoVandens</vt:lpstr>
      <vt:lpstr>'Forma 6'!VAS075_F_Kitostransport532GeriamojoVandens</vt:lpstr>
      <vt:lpstr>VAS075_F_Kitostransport532GeriamojoVandens</vt:lpstr>
      <vt:lpstr>'Forma 6'!VAS075_F_Kitostransport533GeriamojoVandens</vt:lpstr>
      <vt:lpstr>VAS075_F_Kitostransport533GeriamojoVandens</vt:lpstr>
      <vt:lpstr>'Forma 6'!VAS075_F_Kitostransport53IsViso</vt:lpstr>
      <vt:lpstr>VAS075_F_Kitostransport53IsViso</vt:lpstr>
      <vt:lpstr>'Forma 6'!VAS075_F_Kitostransport541NuotekuSurinkimas</vt:lpstr>
      <vt:lpstr>VAS075_F_Kitostransport541NuotekuSurinkimas</vt:lpstr>
      <vt:lpstr>'Forma 6'!VAS075_F_Kitostransport542NuotekuValymas</vt:lpstr>
      <vt:lpstr>VAS075_F_Kitostransport542NuotekuValymas</vt:lpstr>
      <vt:lpstr>'Forma 6'!VAS075_F_Kitostransport543NuotekuDumblo</vt:lpstr>
      <vt:lpstr>VAS075_F_Kitostransport543NuotekuDumblo</vt:lpstr>
      <vt:lpstr>'Forma 6'!VAS075_F_Kitostransport54IsViso</vt:lpstr>
      <vt:lpstr>VAS075_F_Kitostransport54IsViso</vt:lpstr>
      <vt:lpstr>'Forma 6'!VAS075_F_Kitostransport55PavirsiniuNuoteku</vt:lpstr>
      <vt:lpstr>VAS075_F_Kitostransport55PavirsiniuNuoteku</vt:lpstr>
      <vt:lpstr>'Forma 6'!VAS075_F_Kitostransport56KitosReguliuojamosios</vt:lpstr>
      <vt:lpstr>VAS075_F_Kitostransport56KitosReguliuojamosios</vt:lpstr>
      <vt:lpstr>'Forma 6'!VAS075_F_Kitostransport57KitosVeiklos</vt:lpstr>
      <vt:lpstr>VAS075_F_Kitostransport57KitosVeiklos</vt:lpstr>
      <vt:lpstr>'Forma 6'!VAS075_F_Kitostransport5Apskaitosveikla1</vt:lpstr>
      <vt:lpstr>VAS075_F_Kitostransport5Apskaitosveikla1</vt:lpstr>
      <vt:lpstr>'Forma 6'!VAS075_F_Kitostransport5Kitareguliuoja1</vt:lpstr>
      <vt:lpstr>VAS075_F_Kitostransport5Kitareguliuoja1</vt:lpstr>
      <vt:lpstr>'Forma 6'!VAS075_F_Lengviejiautom21IS</vt:lpstr>
      <vt:lpstr>VAS075_F_Lengviejiautom21IS</vt:lpstr>
      <vt:lpstr>'Forma 6'!VAS075_F_Lengviejiautom231GeriamojoVandens</vt:lpstr>
      <vt:lpstr>VAS075_F_Lengviejiautom231GeriamojoVandens</vt:lpstr>
      <vt:lpstr>'Forma 6'!VAS075_F_Lengviejiautom232GeriamojoVandens</vt:lpstr>
      <vt:lpstr>VAS075_F_Lengviejiautom232GeriamojoVandens</vt:lpstr>
      <vt:lpstr>'Forma 6'!VAS075_F_Lengviejiautom233GeriamojoVandens</vt:lpstr>
      <vt:lpstr>VAS075_F_Lengviejiautom233GeriamojoVandens</vt:lpstr>
      <vt:lpstr>'Forma 6'!VAS075_F_Lengviejiautom23IsViso</vt:lpstr>
      <vt:lpstr>VAS075_F_Lengviejiautom23IsViso</vt:lpstr>
      <vt:lpstr>'Forma 6'!VAS075_F_Lengviejiautom241NuotekuSurinkimas</vt:lpstr>
      <vt:lpstr>VAS075_F_Lengviejiautom241NuotekuSurinkimas</vt:lpstr>
      <vt:lpstr>'Forma 6'!VAS075_F_Lengviejiautom242NuotekuValymas</vt:lpstr>
      <vt:lpstr>VAS075_F_Lengviejiautom242NuotekuValymas</vt:lpstr>
      <vt:lpstr>'Forma 6'!VAS075_F_Lengviejiautom243NuotekuDumblo</vt:lpstr>
      <vt:lpstr>VAS075_F_Lengviejiautom243NuotekuDumblo</vt:lpstr>
      <vt:lpstr>'Forma 6'!VAS075_F_Lengviejiautom24IsViso</vt:lpstr>
      <vt:lpstr>VAS075_F_Lengviejiautom24IsViso</vt:lpstr>
      <vt:lpstr>'Forma 6'!VAS075_F_Lengviejiautom25PavirsiniuNuoteku</vt:lpstr>
      <vt:lpstr>VAS075_F_Lengviejiautom25PavirsiniuNuoteku</vt:lpstr>
      <vt:lpstr>'Forma 6'!VAS075_F_Lengviejiautom26KitosReguliuojamosios</vt:lpstr>
      <vt:lpstr>VAS075_F_Lengviejiautom26KitosReguliuojamosios</vt:lpstr>
      <vt:lpstr>'Forma 6'!VAS075_F_Lengviejiautom27KitosVeiklos</vt:lpstr>
      <vt:lpstr>VAS075_F_Lengviejiautom27KitosVeiklos</vt:lpstr>
      <vt:lpstr>'Forma 6'!VAS075_F_Lengviejiautom2Apskaitosveikla1</vt:lpstr>
      <vt:lpstr>VAS075_F_Lengviejiautom2Apskaitosveikla1</vt:lpstr>
      <vt:lpstr>'Forma 6'!VAS075_F_Lengviejiautom2Kitareguliuoja1</vt:lpstr>
      <vt:lpstr>VAS075_F_Lengviejiautom2Kitareguliuoja1</vt:lpstr>
      <vt:lpstr>'Forma 6'!VAS075_F_Lengviejiautom31IS</vt:lpstr>
      <vt:lpstr>VAS075_F_Lengviejiautom31IS</vt:lpstr>
      <vt:lpstr>'Forma 6'!VAS075_F_Lengviejiautom331GeriamojoVandens</vt:lpstr>
      <vt:lpstr>VAS075_F_Lengviejiautom331GeriamojoVandens</vt:lpstr>
      <vt:lpstr>'Forma 6'!VAS075_F_Lengviejiautom332GeriamojoVandens</vt:lpstr>
      <vt:lpstr>VAS075_F_Lengviejiautom332GeriamojoVandens</vt:lpstr>
      <vt:lpstr>'Forma 6'!VAS075_F_Lengviejiautom333GeriamojoVandens</vt:lpstr>
      <vt:lpstr>VAS075_F_Lengviejiautom333GeriamojoVandens</vt:lpstr>
      <vt:lpstr>'Forma 6'!VAS075_F_Lengviejiautom33IsViso</vt:lpstr>
      <vt:lpstr>VAS075_F_Lengviejiautom33IsViso</vt:lpstr>
      <vt:lpstr>'Forma 6'!VAS075_F_Lengviejiautom341NuotekuSurinkimas</vt:lpstr>
      <vt:lpstr>VAS075_F_Lengviejiautom341NuotekuSurinkimas</vt:lpstr>
      <vt:lpstr>'Forma 6'!VAS075_F_Lengviejiautom342NuotekuValymas</vt:lpstr>
      <vt:lpstr>VAS075_F_Lengviejiautom342NuotekuValymas</vt:lpstr>
      <vt:lpstr>'Forma 6'!VAS075_F_Lengviejiautom343NuotekuDumblo</vt:lpstr>
      <vt:lpstr>VAS075_F_Lengviejiautom343NuotekuDumblo</vt:lpstr>
      <vt:lpstr>'Forma 6'!VAS075_F_Lengviejiautom34IsViso</vt:lpstr>
      <vt:lpstr>VAS075_F_Lengviejiautom34IsViso</vt:lpstr>
      <vt:lpstr>'Forma 6'!VAS075_F_Lengviejiautom35PavirsiniuNuoteku</vt:lpstr>
      <vt:lpstr>VAS075_F_Lengviejiautom35PavirsiniuNuoteku</vt:lpstr>
      <vt:lpstr>'Forma 6'!VAS075_F_Lengviejiautom36KitosReguliuojamosios</vt:lpstr>
      <vt:lpstr>VAS075_F_Lengviejiautom36KitosReguliuojamosios</vt:lpstr>
      <vt:lpstr>'Forma 6'!VAS075_F_Lengviejiautom37KitosVeiklos</vt:lpstr>
      <vt:lpstr>VAS075_F_Lengviejiautom37KitosVeiklos</vt:lpstr>
      <vt:lpstr>'Forma 6'!VAS075_F_Lengviejiautom3Apskaitosveikla1</vt:lpstr>
      <vt:lpstr>VAS075_F_Lengviejiautom3Apskaitosveikla1</vt:lpstr>
      <vt:lpstr>'Forma 6'!VAS075_F_Lengviejiautom3Kitareguliuoja1</vt:lpstr>
      <vt:lpstr>VAS075_F_Lengviejiautom3Kitareguliuoja1</vt:lpstr>
      <vt:lpstr>'Forma 6'!VAS075_F_Lengviejiautom41IS</vt:lpstr>
      <vt:lpstr>VAS075_F_Lengviejiautom41IS</vt:lpstr>
      <vt:lpstr>'Forma 6'!VAS075_F_Lengviejiautom431GeriamojoVandens</vt:lpstr>
      <vt:lpstr>VAS075_F_Lengviejiautom431GeriamojoVandens</vt:lpstr>
      <vt:lpstr>'Forma 6'!VAS075_F_Lengviejiautom432GeriamojoVandens</vt:lpstr>
      <vt:lpstr>VAS075_F_Lengviejiautom432GeriamojoVandens</vt:lpstr>
      <vt:lpstr>'Forma 6'!VAS075_F_Lengviejiautom433GeriamojoVandens</vt:lpstr>
      <vt:lpstr>VAS075_F_Lengviejiautom433GeriamojoVandens</vt:lpstr>
      <vt:lpstr>'Forma 6'!VAS075_F_Lengviejiautom43IsViso</vt:lpstr>
      <vt:lpstr>VAS075_F_Lengviejiautom43IsViso</vt:lpstr>
      <vt:lpstr>'Forma 6'!VAS075_F_Lengviejiautom441NuotekuSurinkimas</vt:lpstr>
      <vt:lpstr>VAS075_F_Lengviejiautom441NuotekuSurinkimas</vt:lpstr>
      <vt:lpstr>'Forma 6'!VAS075_F_Lengviejiautom442NuotekuValymas</vt:lpstr>
      <vt:lpstr>VAS075_F_Lengviejiautom442NuotekuValymas</vt:lpstr>
      <vt:lpstr>'Forma 6'!VAS075_F_Lengviejiautom443NuotekuDumblo</vt:lpstr>
      <vt:lpstr>VAS075_F_Lengviejiautom443NuotekuDumblo</vt:lpstr>
      <vt:lpstr>'Forma 6'!VAS075_F_Lengviejiautom44IsViso</vt:lpstr>
      <vt:lpstr>VAS075_F_Lengviejiautom44IsViso</vt:lpstr>
      <vt:lpstr>'Forma 6'!VAS075_F_Lengviejiautom45PavirsiniuNuoteku</vt:lpstr>
      <vt:lpstr>VAS075_F_Lengviejiautom45PavirsiniuNuoteku</vt:lpstr>
      <vt:lpstr>'Forma 6'!VAS075_F_Lengviejiautom46KitosReguliuojamosios</vt:lpstr>
      <vt:lpstr>VAS075_F_Lengviejiautom46KitosReguliuojamosios</vt:lpstr>
      <vt:lpstr>'Forma 6'!VAS075_F_Lengviejiautom47KitosVeiklos</vt:lpstr>
      <vt:lpstr>VAS075_F_Lengviejiautom47KitosVeiklos</vt:lpstr>
      <vt:lpstr>'Forma 6'!VAS075_F_Lengviejiautom4Apskaitosveikla1</vt:lpstr>
      <vt:lpstr>VAS075_F_Lengviejiautom4Apskaitosveikla1</vt:lpstr>
      <vt:lpstr>'Forma 6'!VAS075_F_Lengviejiautom4Kitareguliuoja1</vt:lpstr>
      <vt:lpstr>VAS075_F_Lengviejiautom4Kitareguliuoja1</vt:lpstr>
      <vt:lpstr>'Forma 6'!VAS075_F_Lengviejiautom51IS</vt:lpstr>
      <vt:lpstr>VAS075_F_Lengviejiautom51IS</vt:lpstr>
      <vt:lpstr>'Forma 6'!VAS075_F_Lengviejiautom531GeriamojoVandens</vt:lpstr>
      <vt:lpstr>VAS075_F_Lengviejiautom531GeriamojoVandens</vt:lpstr>
      <vt:lpstr>'Forma 6'!VAS075_F_Lengviejiautom532GeriamojoVandens</vt:lpstr>
      <vt:lpstr>VAS075_F_Lengviejiautom532GeriamojoVandens</vt:lpstr>
      <vt:lpstr>'Forma 6'!VAS075_F_Lengviejiautom533GeriamojoVandens</vt:lpstr>
      <vt:lpstr>VAS075_F_Lengviejiautom533GeriamojoVandens</vt:lpstr>
      <vt:lpstr>'Forma 6'!VAS075_F_Lengviejiautom53IsViso</vt:lpstr>
      <vt:lpstr>VAS075_F_Lengviejiautom53IsViso</vt:lpstr>
      <vt:lpstr>'Forma 6'!VAS075_F_Lengviejiautom541NuotekuSurinkimas</vt:lpstr>
      <vt:lpstr>VAS075_F_Lengviejiautom541NuotekuSurinkimas</vt:lpstr>
      <vt:lpstr>'Forma 6'!VAS075_F_Lengviejiautom542NuotekuValymas</vt:lpstr>
      <vt:lpstr>VAS075_F_Lengviejiautom542NuotekuValymas</vt:lpstr>
      <vt:lpstr>'Forma 6'!VAS075_F_Lengviejiautom543NuotekuDumblo</vt:lpstr>
      <vt:lpstr>VAS075_F_Lengviejiautom543NuotekuDumblo</vt:lpstr>
      <vt:lpstr>'Forma 6'!VAS075_F_Lengviejiautom54IsViso</vt:lpstr>
      <vt:lpstr>VAS075_F_Lengviejiautom54IsViso</vt:lpstr>
      <vt:lpstr>'Forma 6'!VAS075_F_Lengviejiautom55PavirsiniuNuoteku</vt:lpstr>
      <vt:lpstr>VAS075_F_Lengviejiautom55PavirsiniuNuoteku</vt:lpstr>
      <vt:lpstr>'Forma 6'!VAS075_F_Lengviejiautom56KitosReguliuojamosios</vt:lpstr>
      <vt:lpstr>VAS075_F_Lengviejiautom56KitosReguliuojamosios</vt:lpstr>
      <vt:lpstr>'Forma 6'!VAS075_F_Lengviejiautom57KitosVeiklos</vt:lpstr>
      <vt:lpstr>VAS075_F_Lengviejiautom57KitosVeiklos</vt:lpstr>
      <vt:lpstr>'Forma 6'!VAS075_F_Lengviejiautom5Apskaitosveikla1</vt:lpstr>
      <vt:lpstr>VAS075_F_Lengviejiautom5Apskaitosveikla1</vt:lpstr>
      <vt:lpstr>'Forma 6'!VAS075_F_Lengviejiautom5Kitareguliuoja1</vt:lpstr>
      <vt:lpstr>VAS075_F_Lengviejiautom5Kitareguliuoja1</vt:lpstr>
      <vt:lpstr>'Forma 6'!VAS075_F_Masinosiriranga21IS</vt:lpstr>
      <vt:lpstr>VAS075_F_Masinosiriranga21IS</vt:lpstr>
      <vt:lpstr>'Forma 6'!VAS075_F_Masinosiriranga231GeriamojoVandens</vt:lpstr>
      <vt:lpstr>VAS075_F_Masinosiriranga231GeriamojoVandens</vt:lpstr>
      <vt:lpstr>'Forma 6'!VAS075_F_Masinosiriranga232GeriamojoVandens</vt:lpstr>
      <vt:lpstr>VAS075_F_Masinosiriranga232GeriamojoVandens</vt:lpstr>
      <vt:lpstr>'Forma 6'!VAS075_F_Masinosiriranga233GeriamojoVandens</vt:lpstr>
      <vt:lpstr>VAS075_F_Masinosiriranga233GeriamojoVandens</vt:lpstr>
      <vt:lpstr>'Forma 6'!VAS075_F_Masinosiriranga23IsViso</vt:lpstr>
      <vt:lpstr>VAS075_F_Masinosiriranga23IsViso</vt:lpstr>
      <vt:lpstr>'Forma 6'!VAS075_F_Masinosiriranga241NuotekuSurinkimas</vt:lpstr>
      <vt:lpstr>VAS075_F_Masinosiriranga241NuotekuSurinkimas</vt:lpstr>
      <vt:lpstr>'Forma 6'!VAS075_F_Masinosiriranga242NuotekuValymas</vt:lpstr>
      <vt:lpstr>VAS075_F_Masinosiriranga242NuotekuValymas</vt:lpstr>
      <vt:lpstr>'Forma 6'!VAS075_F_Masinosiriranga243NuotekuDumblo</vt:lpstr>
      <vt:lpstr>VAS075_F_Masinosiriranga243NuotekuDumblo</vt:lpstr>
      <vt:lpstr>'Forma 6'!VAS075_F_Masinosiriranga24IsViso</vt:lpstr>
      <vt:lpstr>VAS075_F_Masinosiriranga24IsViso</vt:lpstr>
      <vt:lpstr>'Forma 6'!VAS075_F_Masinosiriranga25PavirsiniuNuoteku</vt:lpstr>
      <vt:lpstr>VAS075_F_Masinosiriranga25PavirsiniuNuoteku</vt:lpstr>
      <vt:lpstr>'Forma 6'!VAS075_F_Masinosiriranga26KitosReguliuojamosios</vt:lpstr>
      <vt:lpstr>VAS075_F_Masinosiriranga26KitosReguliuojamosios</vt:lpstr>
      <vt:lpstr>'Forma 6'!VAS075_F_Masinosiriranga27KitosVeiklos</vt:lpstr>
      <vt:lpstr>VAS075_F_Masinosiriranga27KitosVeiklos</vt:lpstr>
      <vt:lpstr>'Forma 6'!VAS075_F_Masinosiriranga2Apskaitosveikla1</vt:lpstr>
      <vt:lpstr>VAS075_F_Masinosiriranga2Apskaitosveikla1</vt:lpstr>
      <vt:lpstr>'Forma 6'!VAS075_F_Masinosiriranga2Kitareguliuoja1</vt:lpstr>
      <vt:lpstr>VAS075_F_Masinosiriranga2Kitareguliuoja1</vt:lpstr>
      <vt:lpstr>'Forma 6'!VAS075_F_Masinosiriranga31IS</vt:lpstr>
      <vt:lpstr>VAS075_F_Masinosiriranga31IS</vt:lpstr>
      <vt:lpstr>'Forma 6'!VAS075_F_Masinosiriranga331GeriamojoVandens</vt:lpstr>
      <vt:lpstr>VAS075_F_Masinosiriranga331GeriamojoVandens</vt:lpstr>
      <vt:lpstr>'Forma 6'!VAS075_F_Masinosiriranga332GeriamojoVandens</vt:lpstr>
      <vt:lpstr>VAS075_F_Masinosiriranga332GeriamojoVandens</vt:lpstr>
      <vt:lpstr>'Forma 6'!VAS075_F_Masinosiriranga333GeriamojoVandens</vt:lpstr>
      <vt:lpstr>VAS075_F_Masinosiriranga333GeriamojoVandens</vt:lpstr>
      <vt:lpstr>'Forma 6'!VAS075_F_Masinosiriranga33IsViso</vt:lpstr>
      <vt:lpstr>VAS075_F_Masinosiriranga33IsViso</vt:lpstr>
      <vt:lpstr>'Forma 6'!VAS075_F_Masinosiriranga341NuotekuSurinkimas</vt:lpstr>
      <vt:lpstr>VAS075_F_Masinosiriranga341NuotekuSurinkimas</vt:lpstr>
      <vt:lpstr>'Forma 6'!VAS075_F_Masinosiriranga342NuotekuValymas</vt:lpstr>
      <vt:lpstr>VAS075_F_Masinosiriranga342NuotekuValymas</vt:lpstr>
      <vt:lpstr>'Forma 6'!VAS075_F_Masinosiriranga343NuotekuDumblo</vt:lpstr>
      <vt:lpstr>VAS075_F_Masinosiriranga343NuotekuDumblo</vt:lpstr>
      <vt:lpstr>'Forma 6'!VAS075_F_Masinosiriranga34IsViso</vt:lpstr>
      <vt:lpstr>VAS075_F_Masinosiriranga34IsViso</vt:lpstr>
      <vt:lpstr>'Forma 6'!VAS075_F_Masinosiriranga35PavirsiniuNuoteku</vt:lpstr>
      <vt:lpstr>VAS075_F_Masinosiriranga35PavirsiniuNuoteku</vt:lpstr>
      <vt:lpstr>'Forma 6'!VAS075_F_Masinosiriranga36KitosReguliuojamosios</vt:lpstr>
      <vt:lpstr>VAS075_F_Masinosiriranga36KitosReguliuojamosios</vt:lpstr>
      <vt:lpstr>'Forma 6'!VAS075_F_Masinosiriranga37KitosVeiklos</vt:lpstr>
      <vt:lpstr>VAS075_F_Masinosiriranga37KitosVeiklos</vt:lpstr>
      <vt:lpstr>'Forma 6'!VAS075_F_Masinosiriranga3Apskaitosveikla1</vt:lpstr>
      <vt:lpstr>VAS075_F_Masinosiriranga3Apskaitosveikla1</vt:lpstr>
      <vt:lpstr>'Forma 6'!VAS075_F_Masinosiriranga3Kitareguliuoja1</vt:lpstr>
      <vt:lpstr>VAS075_F_Masinosiriranga3Kitareguliuoja1</vt:lpstr>
      <vt:lpstr>'Forma 6'!VAS075_F_Masinosiriranga41IS</vt:lpstr>
      <vt:lpstr>VAS075_F_Masinosiriranga41IS</vt:lpstr>
      <vt:lpstr>'Forma 6'!VAS075_F_Masinosiriranga431GeriamojoVandens</vt:lpstr>
      <vt:lpstr>VAS075_F_Masinosiriranga431GeriamojoVandens</vt:lpstr>
      <vt:lpstr>'Forma 6'!VAS075_F_Masinosiriranga432GeriamojoVandens</vt:lpstr>
      <vt:lpstr>VAS075_F_Masinosiriranga432GeriamojoVandens</vt:lpstr>
      <vt:lpstr>'Forma 6'!VAS075_F_Masinosiriranga433GeriamojoVandens</vt:lpstr>
      <vt:lpstr>VAS075_F_Masinosiriranga433GeriamojoVandens</vt:lpstr>
      <vt:lpstr>'Forma 6'!VAS075_F_Masinosiriranga43IsViso</vt:lpstr>
      <vt:lpstr>VAS075_F_Masinosiriranga43IsViso</vt:lpstr>
      <vt:lpstr>'Forma 6'!VAS075_F_Masinosiriranga441NuotekuSurinkimas</vt:lpstr>
      <vt:lpstr>VAS075_F_Masinosiriranga441NuotekuSurinkimas</vt:lpstr>
      <vt:lpstr>'Forma 6'!VAS075_F_Masinosiriranga442NuotekuValymas</vt:lpstr>
      <vt:lpstr>VAS075_F_Masinosiriranga442NuotekuValymas</vt:lpstr>
      <vt:lpstr>'Forma 6'!VAS075_F_Masinosiriranga443NuotekuDumblo</vt:lpstr>
      <vt:lpstr>VAS075_F_Masinosiriranga443NuotekuDumblo</vt:lpstr>
      <vt:lpstr>'Forma 6'!VAS075_F_Masinosiriranga44IsViso</vt:lpstr>
      <vt:lpstr>VAS075_F_Masinosiriranga44IsViso</vt:lpstr>
      <vt:lpstr>'Forma 6'!VAS075_F_Masinosiriranga45PavirsiniuNuoteku</vt:lpstr>
      <vt:lpstr>VAS075_F_Masinosiriranga45PavirsiniuNuoteku</vt:lpstr>
      <vt:lpstr>'Forma 6'!VAS075_F_Masinosiriranga46KitosReguliuojamosios</vt:lpstr>
      <vt:lpstr>VAS075_F_Masinosiriranga46KitosReguliuojamosios</vt:lpstr>
      <vt:lpstr>'Forma 6'!VAS075_F_Masinosiriranga47KitosVeiklos</vt:lpstr>
      <vt:lpstr>VAS075_F_Masinosiriranga47KitosVeiklos</vt:lpstr>
      <vt:lpstr>'Forma 6'!VAS075_F_Masinosiriranga4Apskaitosveikla1</vt:lpstr>
      <vt:lpstr>VAS075_F_Masinosiriranga4Apskaitosveikla1</vt:lpstr>
      <vt:lpstr>'Forma 6'!VAS075_F_Masinosiriranga4Kitareguliuoja1</vt:lpstr>
      <vt:lpstr>VAS075_F_Masinosiriranga4Kitareguliuoja1</vt:lpstr>
      <vt:lpstr>'Forma 6'!VAS075_F_Masinosiriranga51IS</vt:lpstr>
      <vt:lpstr>VAS075_F_Masinosiriranga51IS</vt:lpstr>
      <vt:lpstr>'Forma 6'!VAS075_F_Masinosiriranga531GeriamojoVandens</vt:lpstr>
      <vt:lpstr>VAS075_F_Masinosiriranga531GeriamojoVandens</vt:lpstr>
      <vt:lpstr>'Forma 6'!VAS075_F_Masinosiriranga532GeriamojoVandens</vt:lpstr>
      <vt:lpstr>VAS075_F_Masinosiriranga532GeriamojoVandens</vt:lpstr>
      <vt:lpstr>'Forma 6'!VAS075_F_Masinosiriranga533GeriamojoVandens</vt:lpstr>
      <vt:lpstr>VAS075_F_Masinosiriranga533GeriamojoVandens</vt:lpstr>
      <vt:lpstr>'Forma 6'!VAS075_F_Masinosiriranga53IsViso</vt:lpstr>
      <vt:lpstr>VAS075_F_Masinosiriranga53IsViso</vt:lpstr>
      <vt:lpstr>'Forma 6'!VAS075_F_Masinosiriranga541NuotekuSurinkimas</vt:lpstr>
      <vt:lpstr>VAS075_F_Masinosiriranga541NuotekuSurinkimas</vt:lpstr>
      <vt:lpstr>'Forma 6'!VAS075_F_Masinosiriranga542NuotekuValymas</vt:lpstr>
      <vt:lpstr>VAS075_F_Masinosiriranga542NuotekuValymas</vt:lpstr>
      <vt:lpstr>'Forma 6'!VAS075_F_Masinosiriranga543NuotekuDumblo</vt:lpstr>
      <vt:lpstr>VAS075_F_Masinosiriranga543NuotekuDumblo</vt:lpstr>
      <vt:lpstr>'Forma 6'!VAS075_F_Masinosiriranga54IsViso</vt:lpstr>
      <vt:lpstr>VAS075_F_Masinosiriranga54IsViso</vt:lpstr>
      <vt:lpstr>'Forma 6'!VAS075_F_Masinosiriranga55PavirsiniuNuoteku</vt:lpstr>
      <vt:lpstr>VAS075_F_Masinosiriranga55PavirsiniuNuoteku</vt:lpstr>
      <vt:lpstr>'Forma 6'!VAS075_F_Masinosiriranga56KitosReguliuojamosios</vt:lpstr>
      <vt:lpstr>VAS075_F_Masinosiriranga56KitosReguliuojamosios</vt:lpstr>
      <vt:lpstr>'Forma 6'!VAS075_F_Masinosiriranga57KitosVeiklos</vt:lpstr>
      <vt:lpstr>VAS075_F_Masinosiriranga57KitosVeiklos</vt:lpstr>
      <vt:lpstr>'Forma 6'!VAS075_F_Masinosiriranga5Apskaitosveikla1</vt:lpstr>
      <vt:lpstr>VAS075_F_Masinosiriranga5Apskaitosveikla1</vt:lpstr>
      <vt:lpstr>'Forma 6'!VAS075_F_Masinosiriranga5Kitareguliuoja1</vt:lpstr>
      <vt:lpstr>VAS075_F_Masinosiriranga5Kitareguliuoja1</vt:lpstr>
      <vt:lpstr>'Forma 6'!VAS075_F_Nematerialusis21IS</vt:lpstr>
      <vt:lpstr>VAS075_F_Nematerialusis21IS</vt:lpstr>
      <vt:lpstr>'Forma 6'!VAS075_F_Nematerialusis231GeriamojoVandens</vt:lpstr>
      <vt:lpstr>VAS075_F_Nematerialusis231GeriamojoVandens</vt:lpstr>
      <vt:lpstr>'Forma 6'!VAS075_F_Nematerialusis232GeriamojoVandens</vt:lpstr>
      <vt:lpstr>VAS075_F_Nematerialusis232GeriamojoVandens</vt:lpstr>
      <vt:lpstr>'Forma 6'!VAS075_F_Nematerialusis233GeriamojoVandens</vt:lpstr>
      <vt:lpstr>VAS075_F_Nematerialusis233GeriamojoVandens</vt:lpstr>
      <vt:lpstr>'Forma 6'!VAS075_F_Nematerialusis23IsViso</vt:lpstr>
      <vt:lpstr>VAS075_F_Nematerialusis23IsViso</vt:lpstr>
      <vt:lpstr>'Forma 6'!VAS075_F_Nematerialusis241NuotekuSurinkimas</vt:lpstr>
      <vt:lpstr>VAS075_F_Nematerialusis241NuotekuSurinkimas</vt:lpstr>
      <vt:lpstr>'Forma 6'!VAS075_F_Nematerialusis242NuotekuValymas</vt:lpstr>
      <vt:lpstr>VAS075_F_Nematerialusis242NuotekuValymas</vt:lpstr>
      <vt:lpstr>'Forma 6'!VAS075_F_Nematerialusis243NuotekuDumblo</vt:lpstr>
      <vt:lpstr>VAS075_F_Nematerialusis243NuotekuDumblo</vt:lpstr>
      <vt:lpstr>'Forma 6'!VAS075_F_Nematerialusis24IsViso</vt:lpstr>
      <vt:lpstr>VAS075_F_Nematerialusis24IsViso</vt:lpstr>
      <vt:lpstr>'Forma 6'!VAS075_F_Nematerialusis25PavirsiniuNuoteku</vt:lpstr>
      <vt:lpstr>VAS075_F_Nematerialusis25PavirsiniuNuoteku</vt:lpstr>
      <vt:lpstr>'Forma 6'!VAS075_F_Nematerialusis26KitosReguliuojamosios</vt:lpstr>
      <vt:lpstr>VAS075_F_Nematerialusis26KitosReguliuojamosios</vt:lpstr>
      <vt:lpstr>'Forma 6'!VAS075_F_Nematerialusis27KitosVeiklos</vt:lpstr>
      <vt:lpstr>VAS075_F_Nematerialusis27KitosVeiklos</vt:lpstr>
      <vt:lpstr>'Forma 6'!VAS075_F_Nematerialusis2Apskaitosveikla1</vt:lpstr>
      <vt:lpstr>VAS075_F_Nematerialusis2Apskaitosveikla1</vt:lpstr>
      <vt:lpstr>'Forma 6'!VAS075_F_Nematerialusis2Kitareguliuoja1</vt:lpstr>
      <vt:lpstr>VAS075_F_Nematerialusis2Kitareguliuoja1</vt:lpstr>
      <vt:lpstr>'Forma 6'!VAS075_F_Nematerialusis31IS</vt:lpstr>
      <vt:lpstr>VAS075_F_Nematerialusis31IS</vt:lpstr>
      <vt:lpstr>'Forma 6'!VAS075_F_Nematerialusis331GeriamojoVandens</vt:lpstr>
      <vt:lpstr>VAS075_F_Nematerialusis331GeriamojoVandens</vt:lpstr>
      <vt:lpstr>'Forma 6'!VAS075_F_Nematerialusis332GeriamojoVandens</vt:lpstr>
      <vt:lpstr>VAS075_F_Nematerialusis332GeriamojoVandens</vt:lpstr>
      <vt:lpstr>'Forma 6'!VAS075_F_Nematerialusis333GeriamojoVandens</vt:lpstr>
      <vt:lpstr>VAS075_F_Nematerialusis333GeriamojoVandens</vt:lpstr>
      <vt:lpstr>'Forma 6'!VAS075_F_Nematerialusis33IsViso</vt:lpstr>
      <vt:lpstr>VAS075_F_Nematerialusis33IsViso</vt:lpstr>
      <vt:lpstr>'Forma 6'!VAS075_F_Nematerialusis341NuotekuSurinkimas</vt:lpstr>
      <vt:lpstr>VAS075_F_Nematerialusis341NuotekuSurinkimas</vt:lpstr>
      <vt:lpstr>'Forma 6'!VAS075_F_Nematerialusis342NuotekuValymas</vt:lpstr>
      <vt:lpstr>VAS075_F_Nematerialusis342NuotekuValymas</vt:lpstr>
      <vt:lpstr>'Forma 6'!VAS075_F_Nematerialusis343NuotekuDumblo</vt:lpstr>
      <vt:lpstr>VAS075_F_Nematerialusis343NuotekuDumblo</vt:lpstr>
      <vt:lpstr>'Forma 6'!VAS075_F_Nematerialusis34IsViso</vt:lpstr>
      <vt:lpstr>VAS075_F_Nematerialusis34IsViso</vt:lpstr>
      <vt:lpstr>'Forma 6'!VAS075_F_Nematerialusis35PavirsiniuNuoteku</vt:lpstr>
      <vt:lpstr>VAS075_F_Nematerialusis35PavirsiniuNuoteku</vt:lpstr>
      <vt:lpstr>'Forma 6'!VAS075_F_Nematerialusis36KitosReguliuojamosios</vt:lpstr>
      <vt:lpstr>VAS075_F_Nematerialusis36KitosReguliuojamosios</vt:lpstr>
      <vt:lpstr>'Forma 6'!VAS075_F_Nematerialusis37KitosVeiklos</vt:lpstr>
      <vt:lpstr>VAS075_F_Nematerialusis37KitosVeiklos</vt:lpstr>
      <vt:lpstr>'Forma 6'!VAS075_F_Nematerialusis3Apskaitosveikla1</vt:lpstr>
      <vt:lpstr>VAS075_F_Nematerialusis3Apskaitosveikla1</vt:lpstr>
      <vt:lpstr>'Forma 6'!VAS075_F_Nematerialusis3Kitareguliuoja1</vt:lpstr>
      <vt:lpstr>VAS075_F_Nematerialusis3Kitareguliuoja1</vt:lpstr>
      <vt:lpstr>'Forma 6'!VAS075_F_Nematerialusis41IS</vt:lpstr>
      <vt:lpstr>VAS075_F_Nematerialusis41IS</vt:lpstr>
      <vt:lpstr>'Forma 6'!VAS075_F_Nematerialusis431GeriamojoVandens</vt:lpstr>
      <vt:lpstr>VAS075_F_Nematerialusis431GeriamojoVandens</vt:lpstr>
      <vt:lpstr>'Forma 6'!VAS075_F_Nematerialusis432GeriamojoVandens</vt:lpstr>
      <vt:lpstr>VAS075_F_Nematerialusis432GeriamojoVandens</vt:lpstr>
      <vt:lpstr>'Forma 6'!VAS075_F_Nematerialusis433GeriamojoVandens</vt:lpstr>
      <vt:lpstr>VAS075_F_Nematerialusis433GeriamojoVandens</vt:lpstr>
      <vt:lpstr>'Forma 6'!VAS075_F_Nematerialusis43IsViso</vt:lpstr>
      <vt:lpstr>VAS075_F_Nematerialusis43IsViso</vt:lpstr>
      <vt:lpstr>'Forma 6'!VAS075_F_Nematerialusis441NuotekuSurinkimas</vt:lpstr>
      <vt:lpstr>VAS075_F_Nematerialusis441NuotekuSurinkimas</vt:lpstr>
      <vt:lpstr>'Forma 6'!VAS075_F_Nematerialusis442NuotekuValymas</vt:lpstr>
      <vt:lpstr>VAS075_F_Nematerialusis442NuotekuValymas</vt:lpstr>
      <vt:lpstr>'Forma 6'!VAS075_F_Nematerialusis443NuotekuDumblo</vt:lpstr>
      <vt:lpstr>VAS075_F_Nematerialusis443NuotekuDumblo</vt:lpstr>
      <vt:lpstr>'Forma 6'!VAS075_F_Nematerialusis44IsViso</vt:lpstr>
      <vt:lpstr>VAS075_F_Nematerialusis44IsViso</vt:lpstr>
      <vt:lpstr>'Forma 6'!VAS075_F_Nematerialusis45PavirsiniuNuoteku</vt:lpstr>
      <vt:lpstr>VAS075_F_Nematerialusis45PavirsiniuNuoteku</vt:lpstr>
      <vt:lpstr>'Forma 6'!VAS075_F_Nematerialusis46KitosReguliuojamosios</vt:lpstr>
      <vt:lpstr>VAS075_F_Nematerialusis46KitosReguliuojamosios</vt:lpstr>
      <vt:lpstr>'Forma 6'!VAS075_F_Nematerialusis47KitosVeiklos</vt:lpstr>
      <vt:lpstr>VAS075_F_Nematerialusis47KitosVeiklos</vt:lpstr>
      <vt:lpstr>'Forma 6'!VAS075_F_Nematerialusis4Apskaitosveikla1</vt:lpstr>
      <vt:lpstr>VAS075_F_Nematerialusis4Apskaitosveikla1</vt:lpstr>
      <vt:lpstr>'Forma 6'!VAS075_F_Nematerialusis4Kitareguliuoja1</vt:lpstr>
      <vt:lpstr>VAS075_F_Nematerialusis4Kitareguliuoja1</vt:lpstr>
      <vt:lpstr>'Forma 6'!VAS075_F_Nematerialusis51IS</vt:lpstr>
      <vt:lpstr>VAS075_F_Nematerialusis51IS</vt:lpstr>
      <vt:lpstr>'Forma 6'!VAS075_F_Nematerialusis531GeriamojoVandens</vt:lpstr>
      <vt:lpstr>VAS075_F_Nematerialusis531GeriamojoVandens</vt:lpstr>
      <vt:lpstr>'Forma 6'!VAS075_F_Nematerialusis532GeriamojoVandens</vt:lpstr>
      <vt:lpstr>VAS075_F_Nematerialusis532GeriamojoVandens</vt:lpstr>
      <vt:lpstr>'Forma 6'!VAS075_F_Nematerialusis533GeriamojoVandens</vt:lpstr>
      <vt:lpstr>VAS075_F_Nematerialusis533GeriamojoVandens</vt:lpstr>
      <vt:lpstr>'Forma 6'!VAS075_F_Nematerialusis53IsViso</vt:lpstr>
      <vt:lpstr>VAS075_F_Nematerialusis53IsViso</vt:lpstr>
      <vt:lpstr>'Forma 6'!VAS075_F_Nematerialusis541NuotekuSurinkimas</vt:lpstr>
      <vt:lpstr>VAS075_F_Nematerialusis541NuotekuSurinkimas</vt:lpstr>
      <vt:lpstr>'Forma 6'!VAS075_F_Nematerialusis542NuotekuValymas</vt:lpstr>
      <vt:lpstr>VAS075_F_Nematerialusis542NuotekuValymas</vt:lpstr>
      <vt:lpstr>'Forma 6'!VAS075_F_Nematerialusis543NuotekuDumblo</vt:lpstr>
      <vt:lpstr>VAS075_F_Nematerialusis543NuotekuDumblo</vt:lpstr>
      <vt:lpstr>'Forma 6'!VAS075_F_Nematerialusis54IsViso</vt:lpstr>
      <vt:lpstr>VAS075_F_Nematerialusis54IsViso</vt:lpstr>
      <vt:lpstr>'Forma 6'!VAS075_F_Nematerialusis55PavirsiniuNuoteku</vt:lpstr>
      <vt:lpstr>VAS075_F_Nematerialusis55PavirsiniuNuoteku</vt:lpstr>
      <vt:lpstr>'Forma 6'!VAS075_F_Nematerialusis56KitosReguliuojamosios</vt:lpstr>
      <vt:lpstr>VAS075_F_Nematerialusis56KitosReguliuojamosios</vt:lpstr>
      <vt:lpstr>'Forma 6'!VAS075_F_Nematerialusis57KitosVeiklos</vt:lpstr>
      <vt:lpstr>VAS075_F_Nematerialusis57KitosVeiklos</vt:lpstr>
      <vt:lpstr>'Forma 6'!VAS075_F_Nematerialusis5Apskaitosveikla1</vt:lpstr>
      <vt:lpstr>VAS075_F_Nematerialusis5Apskaitosveikla1</vt:lpstr>
      <vt:lpstr>'Forma 6'!VAS075_F_Nematerialusis5Kitareguliuoja1</vt:lpstr>
      <vt:lpstr>VAS075_F_Nematerialusis5Kitareguliuoja1</vt:lpstr>
      <vt:lpstr>'Forma 6'!VAS075_F_Netiesiogiaipa11IS</vt:lpstr>
      <vt:lpstr>VAS075_F_Netiesiogiaipa11IS</vt:lpstr>
      <vt:lpstr>'Forma 6'!VAS075_F_Netiesiogiaipa131GeriamojoVandens</vt:lpstr>
      <vt:lpstr>VAS075_F_Netiesiogiaipa131GeriamojoVandens</vt:lpstr>
      <vt:lpstr>'Forma 6'!VAS075_F_Netiesiogiaipa132GeriamojoVandens</vt:lpstr>
      <vt:lpstr>VAS075_F_Netiesiogiaipa132GeriamojoVandens</vt:lpstr>
      <vt:lpstr>'Forma 6'!VAS075_F_Netiesiogiaipa133GeriamojoVandens</vt:lpstr>
      <vt:lpstr>VAS075_F_Netiesiogiaipa133GeriamojoVandens</vt:lpstr>
      <vt:lpstr>'Forma 6'!VAS075_F_Netiesiogiaipa13IsViso</vt:lpstr>
      <vt:lpstr>VAS075_F_Netiesiogiaipa13IsViso</vt:lpstr>
      <vt:lpstr>'Forma 6'!VAS075_F_Netiesiogiaipa141NuotekuSurinkimas</vt:lpstr>
      <vt:lpstr>VAS075_F_Netiesiogiaipa141NuotekuSurinkimas</vt:lpstr>
      <vt:lpstr>'Forma 6'!VAS075_F_Netiesiogiaipa142NuotekuValymas</vt:lpstr>
      <vt:lpstr>VAS075_F_Netiesiogiaipa142NuotekuValymas</vt:lpstr>
      <vt:lpstr>'Forma 6'!VAS075_F_Netiesiogiaipa143NuotekuDumblo</vt:lpstr>
      <vt:lpstr>VAS075_F_Netiesiogiaipa143NuotekuDumblo</vt:lpstr>
      <vt:lpstr>'Forma 6'!VAS075_F_Netiesiogiaipa14IsViso</vt:lpstr>
      <vt:lpstr>VAS075_F_Netiesiogiaipa14IsViso</vt:lpstr>
      <vt:lpstr>'Forma 6'!VAS075_F_Netiesiogiaipa15PavirsiniuNuoteku</vt:lpstr>
      <vt:lpstr>VAS075_F_Netiesiogiaipa15PavirsiniuNuoteku</vt:lpstr>
      <vt:lpstr>'Forma 6'!VAS075_F_Netiesiogiaipa16KitosReguliuojamosios</vt:lpstr>
      <vt:lpstr>VAS075_F_Netiesiogiaipa16KitosReguliuojamosios</vt:lpstr>
      <vt:lpstr>'Forma 6'!VAS075_F_Netiesiogiaipa17KitosVeiklos</vt:lpstr>
      <vt:lpstr>VAS075_F_Netiesiogiaipa17KitosVeiklos</vt:lpstr>
      <vt:lpstr>'Forma 6'!VAS075_F_Netiesiogiaipa1Apskaitosveikla1</vt:lpstr>
      <vt:lpstr>VAS075_F_Netiesiogiaipa1Apskaitosveikla1</vt:lpstr>
      <vt:lpstr>'Forma 6'!VAS075_F_Netiesiogiaipa1Kitareguliuoja1</vt:lpstr>
      <vt:lpstr>VAS075_F_Netiesiogiaipa1Kitareguliuoja1</vt:lpstr>
      <vt:lpstr>'Forma 6'!VAS075_F_Nuotekuirdumbl21IS</vt:lpstr>
      <vt:lpstr>VAS075_F_Nuotekuirdumbl21IS</vt:lpstr>
      <vt:lpstr>'Forma 6'!VAS075_F_Nuotekuirdumbl231GeriamojoVandens</vt:lpstr>
      <vt:lpstr>VAS075_F_Nuotekuirdumbl231GeriamojoVandens</vt:lpstr>
      <vt:lpstr>'Forma 6'!VAS075_F_Nuotekuirdumbl232GeriamojoVandens</vt:lpstr>
      <vt:lpstr>VAS075_F_Nuotekuirdumbl232GeriamojoVandens</vt:lpstr>
      <vt:lpstr>'Forma 6'!VAS075_F_Nuotekuirdumbl233GeriamojoVandens</vt:lpstr>
      <vt:lpstr>VAS075_F_Nuotekuirdumbl233GeriamojoVandens</vt:lpstr>
      <vt:lpstr>'Forma 6'!VAS075_F_Nuotekuirdumbl23IsViso</vt:lpstr>
      <vt:lpstr>VAS075_F_Nuotekuirdumbl23IsViso</vt:lpstr>
      <vt:lpstr>'Forma 6'!VAS075_F_Nuotekuirdumbl241NuotekuSurinkimas</vt:lpstr>
      <vt:lpstr>VAS075_F_Nuotekuirdumbl241NuotekuSurinkimas</vt:lpstr>
      <vt:lpstr>'Forma 6'!VAS075_F_Nuotekuirdumbl242NuotekuValymas</vt:lpstr>
      <vt:lpstr>VAS075_F_Nuotekuirdumbl242NuotekuValymas</vt:lpstr>
      <vt:lpstr>'Forma 6'!VAS075_F_Nuotekuirdumbl243NuotekuDumblo</vt:lpstr>
      <vt:lpstr>VAS075_F_Nuotekuirdumbl243NuotekuDumblo</vt:lpstr>
      <vt:lpstr>'Forma 6'!VAS075_F_Nuotekuirdumbl24IsViso</vt:lpstr>
      <vt:lpstr>VAS075_F_Nuotekuirdumbl24IsViso</vt:lpstr>
      <vt:lpstr>'Forma 6'!VAS075_F_Nuotekuirdumbl25PavirsiniuNuoteku</vt:lpstr>
      <vt:lpstr>VAS075_F_Nuotekuirdumbl25PavirsiniuNuoteku</vt:lpstr>
      <vt:lpstr>'Forma 6'!VAS075_F_Nuotekuirdumbl26KitosReguliuojamosios</vt:lpstr>
      <vt:lpstr>VAS075_F_Nuotekuirdumbl26KitosReguliuojamosios</vt:lpstr>
      <vt:lpstr>'Forma 6'!VAS075_F_Nuotekuirdumbl27KitosVeiklos</vt:lpstr>
      <vt:lpstr>VAS075_F_Nuotekuirdumbl27KitosVeiklos</vt:lpstr>
      <vt:lpstr>'Forma 6'!VAS075_F_Nuotekuirdumbl2Apskaitosveikla1</vt:lpstr>
      <vt:lpstr>VAS075_F_Nuotekuirdumbl2Apskaitosveikla1</vt:lpstr>
      <vt:lpstr>'Forma 6'!VAS075_F_Nuotekuirdumbl2Kitareguliuoja1</vt:lpstr>
      <vt:lpstr>VAS075_F_Nuotekuirdumbl2Kitareguliuoja1</vt:lpstr>
      <vt:lpstr>'Forma 6'!VAS075_F_Nuotekuirdumbl31IS</vt:lpstr>
      <vt:lpstr>VAS075_F_Nuotekuirdumbl31IS</vt:lpstr>
      <vt:lpstr>'Forma 6'!VAS075_F_Nuotekuirdumbl331GeriamojoVandens</vt:lpstr>
      <vt:lpstr>VAS075_F_Nuotekuirdumbl331GeriamojoVandens</vt:lpstr>
      <vt:lpstr>'Forma 6'!VAS075_F_Nuotekuirdumbl332GeriamojoVandens</vt:lpstr>
      <vt:lpstr>VAS075_F_Nuotekuirdumbl332GeriamojoVandens</vt:lpstr>
      <vt:lpstr>'Forma 6'!VAS075_F_Nuotekuirdumbl333GeriamojoVandens</vt:lpstr>
      <vt:lpstr>VAS075_F_Nuotekuirdumbl333GeriamojoVandens</vt:lpstr>
      <vt:lpstr>'Forma 6'!VAS075_F_Nuotekuirdumbl33IsViso</vt:lpstr>
      <vt:lpstr>VAS075_F_Nuotekuirdumbl33IsViso</vt:lpstr>
      <vt:lpstr>'Forma 6'!VAS075_F_Nuotekuirdumbl341NuotekuSurinkimas</vt:lpstr>
      <vt:lpstr>VAS075_F_Nuotekuirdumbl341NuotekuSurinkimas</vt:lpstr>
      <vt:lpstr>'Forma 6'!VAS075_F_Nuotekuirdumbl342NuotekuValymas</vt:lpstr>
      <vt:lpstr>VAS075_F_Nuotekuirdumbl342NuotekuValymas</vt:lpstr>
      <vt:lpstr>'Forma 6'!VAS075_F_Nuotekuirdumbl343NuotekuDumblo</vt:lpstr>
      <vt:lpstr>VAS075_F_Nuotekuirdumbl343NuotekuDumblo</vt:lpstr>
      <vt:lpstr>'Forma 6'!VAS075_F_Nuotekuirdumbl34IsViso</vt:lpstr>
      <vt:lpstr>VAS075_F_Nuotekuirdumbl34IsViso</vt:lpstr>
      <vt:lpstr>'Forma 6'!VAS075_F_Nuotekuirdumbl35PavirsiniuNuoteku</vt:lpstr>
      <vt:lpstr>VAS075_F_Nuotekuirdumbl35PavirsiniuNuoteku</vt:lpstr>
      <vt:lpstr>'Forma 6'!VAS075_F_Nuotekuirdumbl36KitosReguliuojamosios</vt:lpstr>
      <vt:lpstr>VAS075_F_Nuotekuirdumbl36KitosReguliuojamosios</vt:lpstr>
      <vt:lpstr>'Forma 6'!VAS075_F_Nuotekuirdumbl37KitosVeiklos</vt:lpstr>
      <vt:lpstr>VAS075_F_Nuotekuirdumbl37KitosVeiklos</vt:lpstr>
      <vt:lpstr>'Forma 6'!VAS075_F_Nuotekuirdumbl3Apskaitosveikla1</vt:lpstr>
      <vt:lpstr>VAS075_F_Nuotekuirdumbl3Apskaitosveikla1</vt:lpstr>
      <vt:lpstr>'Forma 6'!VAS075_F_Nuotekuirdumbl3Kitareguliuoja1</vt:lpstr>
      <vt:lpstr>VAS075_F_Nuotekuirdumbl3Kitareguliuoja1</vt:lpstr>
      <vt:lpstr>'Forma 6'!VAS075_F_Nuotekuirdumbl41IS</vt:lpstr>
      <vt:lpstr>VAS075_F_Nuotekuirdumbl41IS</vt:lpstr>
      <vt:lpstr>'Forma 6'!VAS075_F_Nuotekuirdumbl431GeriamojoVandens</vt:lpstr>
      <vt:lpstr>VAS075_F_Nuotekuirdumbl431GeriamojoVandens</vt:lpstr>
      <vt:lpstr>'Forma 6'!VAS075_F_Nuotekuirdumbl432GeriamojoVandens</vt:lpstr>
      <vt:lpstr>VAS075_F_Nuotekuirdumbl432GeriamojoVandens</vt:lpstr>
      <vt:lpstr>'Forma 6'!VAS075_F_Nuotekuirdumbl433GeriamojoVandens</vt:lpstr>
      <vt:lpstr>VAS075_F_Nuotekuirdumbl433GeriamojoVandens</vt:lpstr>
      <vt:lpstr>'Forma 6'!VAS075_F_Nuotekuirdumbl43IsViso</vt:lpstr>
      <vt:lpstr>VAS075_F_Nuotekuirdumbl43IsViso</vt:lpstr>
      <vt:lpstr>'Forma 6'!VAS075_F_Nuotekuirdumbl441NuotekuSurinkimas</vt:lpstr>
      <vt:lpstr>VAS075_F_Nuotekuirdumbl441NuotekuSurinkimas</vt:lpstr>
      <vt:lpstr>'Forma 6'!VAS075_F_Nuotekuirdumbl442NuotekuValymas</vt:lpstr>
      <vt:lpstr>VAS075_F_Nuotekuirdumbl442NuotekuValymas</vt:lpstr>
      <vt:lpstr>'Forma 6'!VAS075_F_Nuotekuirdumbl443NuotekuDumblo</vt:lpstr>
      <vt:lpstr>VAS075_F_Nuotekuirdumbl443NuotekuDumblo</vt:lpstr>
      <vt:lpstr>'Forma 6'!VAS075_F_Nuotekuirdumbl44IsViso</vt:lpstr>
      <vt:lpstr>VAS075_F_Nuotekuirdumbl44IsViso</vt:lpstr>
      <vt:lpstr>'Forma 6'!VAS075_F_Nuotekuirdumbl45PavirsiniuNuoteku</vt:lpstr>
      <vt:lpstr>VAS075_F_Nuotekuirdumbl45PavirsiniuNuoteku</vt:lpstr>
      <vt:lpstr>'Forma 6'!VAS075_F_Nuotekuirdumbl46KitosReguliuojamosios</vt:lpstr>
      <vt:lpstr>VAS075_F_Nuotekuirdumbl46KitosReguliuojamosios</vt:lpstr>
      <vt:lpstr>'Forma 6'!VAS075_F_Nuotekuirdumbl47KitosVeiklos</vt:lpstr>
      <vt:lpstr>VAS075_F_Nuotekuirdumbl47KitosVeiklos</vt:lpstr>
      <vt:lpstr>'Forma 6'!VAS075_F_Nuotekuirdumbl4Apskaitosveikla1</vt:lpstr>
      <vt:lpstr>VAS075_F_Nuotekuirdumbl4Apskaitosveikla1</vt:lpstr>
      <vt:lpstr>'Forma 6'!VAS075_F_Nuotekuirdumbl4Kitareguliuoja1</vt:lpstr>
      <vt:lpstr>VAS075_F_Nuotekuirdumbl4Kitareguliuoja1</vt:lpstr>
      <vt:lpstr>'Forma 6'!VAS075_F_Paskirstomasil11IS</vt:lpstr>
      <vt:lpstr>VAS075_F_Paskirstomasil11IS</vt:lpstr>
      <vt:lpstr>'Forma 6'!VAS075_F_Paskirstomasil131GeriamojoVandens</vt:lpstr>
      <vt:lpstr>VAS075_F_Paskirstomasil131GeriamojoVandens</vt:lpstr>
      <vt:lpstr>'Forma 6'!VAS075_F_Paskirstomasil132GeriamojoVandens</vt:lpstr>
      <vt:lpstr>VAS075_F_Paskirstomasil132GeriamojoVandens</vt:lpstr>
      <vt:lpstr>'Forma 6'!VAS075_F_Paskirstomasil133GeriamojoVandens</vt:lpstr>
      <vt:lpstr>VAS075_F_Paskirstomasil133GeriamojoVandens</vt:lpstr>
      <vt:lpstr>'Forma 6'!VAS075_F_Paskirstomasil13IsViso</vt:lpstr>
      <vt:lpstr>VAS075_F_Paskirstomasil13IsViso</vt:lpstr>
      <vt:lpstr>'Forma 6'!VAS075_F_Paskirstomasil141NuotekuSurinkimas</vt:lpstr>
      <vt:lpstr>VAS075_F_Paskirstomasil141NuotekuSurinkimas</vt:lpstr>
      <vt:lpstr>'Forma 6'!VAS075_F_Paskirstomasil142NuotekuValymas</vt:lpstr>
      <vt:lpstr>VAS075_F_Paskirstomasil142NuotekuValymas</vt:lpstr>
      <vt:lpstr>'Forma 6'!VAS075_F_Paskirstomasil143NuotekuDumblo</vt:lpstr>
      <vt:lpstr>VAS075_F_Paskirstomasil143NuotekuDumblo</vt:lpstr>
      <vt:lpstr>'Forma 6'!VAS075_F_Paskirstomasil14IsViso</vt:lpstr>
      <vt:lpstr>VAS075_F_Paskirstomasil14IsViso</vt:lpstr>
      <vt:lpstr>'Forma 6'!VAS075_F_Paskirstomasil15PavirsiniuNuoteku</vt:lpstr>
      <vt:lpstr>VAS075_F_Paskirstomasil15PavirsiniuNuoteku</vt:lpstr>
      <vt:lpstr>'Forma 6'!VAS075_F_Paskirstomasil16KitosReguliuojamosios</vt:lpstr>
      <vt:lpstr>VAS075_F_Paskirstomasil16KitosReguliuojamosios</vt:lpstr>
      <vt:lpstr>'Forma 6'!VAS075_F_Paskirstomasil17KitosVeiklos</vt:lpstr>
      <vt:lpstr>VAS075_F_Paskirstomasil17KitosVeiklos</vt:lpstr>
      <vt:lpstr>'Forma 6'!VAS075_F_Paskirstomasil1Apskaitosveikla1</vt:lpstr>
      <vt:lpstr>VAS075_F_Paskirstomasil1Apskaitosveikla1</vt:lpstr>
      <vt:lpstr>'Forma 6'!VAS075_F_Paskirstomasil1Kitareguliuoja1</vt:lpstr>
      <vt:lpstr>VAS075_F_Paskirstomasil1Kitareguliuoja1</vt:lpstr>
      <vt:lpstr>'Forma 6'!VAS075_F_Pastataiadmini21IS</vt:lpstr>
      <vt:lpstr>VAS075_F_Pastataiadmini21IS</vt:lpstr>
      <vt:lpstr>'Forma 6'!VAS075_F_Pastataiadmini231GeriamojoVandens</vt:lpstr>
      <vt:lpstr>VAS075_F_Pastataiadmini231GeriamojoVandens</vt:lpstr>
      <vt:lpstr>'Forma 6'!VAS075_F_Pastataiadmini232GeriamojoVandens</vt:lpstr>
      <vt:lpstr>VAS075_F_Pastataiadmini232GeriamojoVandens</vt:lpstr>
      <vt:lpstr>'Forma 6'!VAS075_F_Pastataiadmini233GeriamojoVandens</vt:lpstr>
      <vt:lpstr>VAS075_F_Pastataiadmini233GeriamojoVandens</vt:lpstr>
      <vt:lpstr>'Forma 6'!VAS075_F_Pastataiadmini23IsViso</vt:lpstr>
      <vt:lpstr>VAS075_F_Pastataiadmini23IsViso</vt:lpstr>
      <vt:lpstr>'Forma 6'!VAS075_F_Pastataiadmini241NuotekuSurinkimas</vt:lpstr>
      <vt:lpstr>VAS075_F_Pastataiadmini241NuotekuSurinkimas</vt:lpstr>
      <vt:lpstr>'Forma 6'!VAS075_F_Pastataiadmini242NuotekuValymas</vt:lpstr>
      <vt:lpstr>VAS075_F_Pastataiadmini242NuotekuValymas</vt:lpstr>
      <vt:lpstr>'Forma 6'!VAS075_F_Pastataiadmini243NuotekuDumblo</vt:lpstr>
      <vt:lpstr>VAS075_F_Pastataiadmini243NuotekuDumblo</vt:lpstr>
      <vt:lpstr>'Forma 6'!VAS075_F_Pastataiadmini24IsViso</vt:lpstr>
      <vt:lpstr>VAS075_F_Pastataiadmini24IsViso</vt:lpstr>
      <vt:lpstr>'Forma 6'!VAS075_F_Pastataiadmini25PavirsiniuNuoteku</vt:lpstr>
      <vt:lpstr>VAS075_F_Pastataiadmini25PavirsiniuNuoteku</vt:lpstr>
      <vt:lpstr>'Forma 6'!VAS075_F_Pastataiadmini26KitosReguliuojamosios</vt:lpstr>
      <vt:lpstr>VAS075_F_Pastataiadmini26KitosReguliuojamosios</vt:lpstr>
      <vt:lpstr>'Forma 6'!VAS075_F_Pastataiadmini27KitosVeiklos</vt:lpstr>
      <vt:lpstr>VAS075_F_Pastataiadmini27KitosVeiklos</vt:lpstr>
      <vt:lpstr>'Forma 6'!VAS075_F_Pastataiadmini2Apskaitosveikla1</vt:lpstr>
      <vt:lpstr>VAS075_F_Pastataiadmini2Apskaitosveikla1</vt:lpstr>
      <vt:lpstr>'Forma 6'!VAS075_F_Pastataiadmini2Kitareguliuoja1</vt:lpstr>
      <vt:lpstr>VAS075_F_Pastataiadmini2Kitareguliuoja1</vt:lpstr>
      <vt:lpstr>'Forma 6'!VAS075_F_Pastataiadmini31IS</vt:lpstr>
      <vt:lpstr>VAS075_F_Pastataiadmini31IS</vt:lpstr>
      <vt:lpstr>'Forma 6'!VAS075_F_Pastataiadmini331GeriamojoVandens</vt:lpstr>
      <vt:lpstr>VAS075_F_Pastataiadmini331GeriamojoVandens</vt:lpstr>
      <vt:lpstr>'Forma 6'!VAS075_F_Pastataiadmini332GeriamojoVandens</vt:lpstr>
      <vt:lpstr>VAS075_F_Pastataiadmini332GeriamojoVandens</vt:lpstr>
      <vt:lpstr>'Forma 6'!VAS075_F_Pastataiadmini333GeriamojoVandens</vt:lpstr>
      <vt:lpstr>VAS075_F_Pastataiadmini333GeriamojoVandens</vt:lpstr>
      <vt:lpstr>'Forma 6'!VAS075_F_Pastataiadmini33IsViso</vt:lpstr>
      <vt:lpstr>VAS075_F_Pastataiadmini33IsViso</vt:lpstr>
      <vt:lpstr>'Forma 6'!VAS075_F_Pastataiadmini341NuotekuSurinkimas</vt:lpstr>
      <vt:lpstr>VAS075_F_Pastataiadmini341NuotekuSurinkimas</vt:lpstr>
      <vt:lpstr>'Forma 6'!VAS075_F_Pastataiadmini342NuotekuValymas</vt:lpstr>
      <vt:lpstr>VAS075_F_Pastataiadmini342NuotekuValymas</vt:lpstr>
      <vt:lpstr>'Forma 6'!VAS075_F_Pastataiadmini343NuotekuDumblo</vt:lpstr>
      <vt:lpstr>VAS075_F_Pastataiadmini343NuotekuDumblo</vt:lpstr>
      <vt:lpstr>'Forma 6'!VAS075_F_Pastataiadmini34IsViso</vt:lpstr>
      <vt:lpstr>VAS075_F_Pastataiadmini34IsViso</vt:lpstr>
      <vt:lpstr>'Forma 6'!VAS075_F_Pastataiadmini35PavirsiniuNuoteku</vt:lpstr>
      <vt:lpstr>VAS075_F_Pastataiadmini35PavirsiniuNuoteku</vt:lpstr>
      <vt:lpstr>'Forma 6'!VAS075_F_Pastataiadmini36KitosReguliuojamosios</vt:lpstr>
      <vt:lpstr>VAS075_F_Pastataiadmini36KitosReguliuojamosios</vt:lpstr>
      <vt:lpstr>'Forma 6'!VAS075_F_Pastataiadmini37KitosVeiklos</vt:lpstr>
      <vt:lpstr>VAS075_F_Pastataiadmini37KitosVeiklos</vt:lpstr>
      <vt:lpstr>'Forma 6'!VAS075_F_Pastataiadmini3Apskaitosveikla1</vt:lpstr>
      <vt:lpstr>VAS075_F_Pastataiadmini3Apskaitosveikla1</vt:lpstr>
      <vt:lpstr>'Forma 6'!VAS075_F_Pastataiadmini3Kitareguliuoja1</vt:lpstr>
      <vt:lpstr>VAS075_F_Pastataiadmini3Kitareguliuoja1</vt:lpstr>
      <vt:lpstr>'Forma 6'!VAS075_F_Pastataiadmini41IS</vt:lpstr>
      <vt:lpstr>VAS075_F_Pastataiadmini41IS</vt:lpstr>
      <vt:lpstr>'Forma 6'!VAS075_F_Pastataiadmini431GeriamojoVandens</vt:lpstr>
      <vt:lpstr>VAS075_F_Pastataiadmini431GeriamojoVandens</vt:lpstr>
      <vt:lpstr>'Forma 6'!VAS075_F_Pastataiadmini432GeriamojoVandens</vt:lpstr>
      <vt:lpstr>VAS075_F_Pastataiadmini432GeriamojoVandens</vt:lpstr>
      <vt:lpstr>'Forma 6'!VAS075_F_Pastataiadmini433GeriamojoVandens</vt:lpstr>
      <vt:lpstr>VAS075_F_Pastataiadmini433GeriamojoVandens</vt:lpstr>
      <vt:lpstr>'Forma 6'!VAS075_F_Pastataiadmini43IsViso</vt:lpstr>
      <vt:lpstr>VAS075_F_Pastataiadmini43IsViso</vt:lpstr>
      <vt:lpstr>'Forma 6'!VAS075_F_Pastataiadmini441NuotekuSurinkimas</vt:lpstr>
      <vt:lpstr>VAS075_F_Pastataiadmini441NuotekuSurinkimas</vt:lpstr>
      <vt:lpstr>'Forma 6'!VAS075_F_Pastataiadmini442NuotekuValymas</vt:lpstr>
      <vt:lpstr>VAS075_F_Pastataiadmini442NuotekuValymas</vt:lpstr>
      <vt:lpstr>'Forma 6'!VAS075_F_Pastataiadmini443NuotekuDumblo</vt:lpstr>
      <vt:lpstr>VAS075_F_Pastataiadmini443NuotekuDumblo</vt:lpstr>
      <vt:lpstr>'Forma 6'!VAS075_F_Pastataiadmini44IsViso</vt:lpstr>
      <vt:lpstr>VAS075_F_Pastataiadmini44IsViso</vt:lpstr>
      <vt:lpstr>'Forma 6'!VAS075_F_Pastataiadmini45PavirsiniuNuoteku</vt:lpstr>
      <vt:lpstr>VAS075_F_Pastataiadmini45PavirsiniuNuoteku</vt:lpstr>
      <vt:lpstr>'Forma 6'!VAS075_F_Pastataiadmini46KitosReguliuojamosios</vt:lpstr>
      <vt:lpstr>VAS075_F_Pastataiadmini46KitosReguliuojamosios</vt:lpstr>
      <vt:lpstr>'Forma 6'!VAS075_F_Pastataiadmini47KitosVeiklos</vt:lpstr>
      <vt:lpstr>VAS075_F_Pastataiadmini47KitosVeiklos</vt:lpstr>
      <vt:lpstr>'Forma 6'!VAS075_F_Pastataiadmini4Apskaitosveikla1</vt:lpstr>
      <vt:lpstr>VAS075_F_Pastataiadmini4Apskaitosveikla1</vt:lpstr>
      <vt:lpstr>'Forma 6'!VAS075_F_Pastataiadmini4Kitareguliuoja1</vt:lpstr>
      <vt:lpstr>VAS075_F_Pastataiadmini4Kitareguliuoja1</vt:lpstr>
      <vt:lpstr>'Forma 6'!VAS075_F_Pastataiadmini51IS</vt:lpstr>
      <vt:lpstr>VAS075_F_Pastataiadmini51IS</vt:lpstr>
      <vt:lpstr>'Forma 6'!VAS075_F_Pastataiadmini531GeriamojoVandens</vt:lpstr>
      <vt:lpstr>VAS075_F_Pastataiadmini531GeriamojoVandens</vt:lpstr>
      <vt:lpstr>'Forma 6'!VAS075_F_Pastataiadmini532GeriamojoVandens</vt:lpstr>
      <vt:lpstr>VAS075_F_Pastataiadmini532GeriamojoVandens</vt:lpstr>
      <vt:lpstr>'Forma 6'!VAS075_F_Pastataiadmini533GeriamojoVandens</vt:lpstr>
      <vt:lpstr>VAS075_F_Pastataiadmini533GeriamojoVandens</vt:lpstr>
      <vt:lpstr>'Forma 6'!VAS075_F_Pastataiadmini53IsViso</vt:lpstr>
      <vt:lpstr>VAS075_F_Pastataiadmini53IsViso</vt:lpstr>
      <vt:lpstr>'Forma 6'!VAS075_F_Pastataiadmini541NuotekuSurinkimas</vt:lpstr>
      <vt:lpstr>VAS075_F_Pastataiadmini541NuotekuSurinkimas</vt:lpstr>
      <vt:lpstr>'Forma 6'!VAS075_F_Pastataiadmini542NuotekuValymas</vt:lpstr>
      <vt:lpstr>VAS075_F_Pastataiadmini542NuotekuValymas</vt:lpstr>
      <vt:lpstr>'Forma 6'!VAS075_F_Pastataiadmini543NuotekuDumblo</vt:lpstr>
      <vt:lpstr>VAS075_F_Pastataiadmini543NuotekuDumblo</vt:lpstr>
      <vt:lpstr>'Forma 6'!VAS075_F_Pastataiadmini54IsViso</vt:lpstr>
      <vt:lpstr>VAS075_F_Pastataiadmini54IsViso</vt:lpstr>
      <vt:lpstr>'Forma 6'!VAS075_F_Pastataiadmini55PavirsiniuNuoteku</vt:lpstr>
      <vt:lpstr>VAS075_F_Pastataiadmini55PavirsiniuNuoteku</vt:lpstr>
      <vt:lpstr>'Forma 6'!VAS075_F_Pastataiadmini56KitosReguliuojamosios</vt:lpstr>
      <vt:lpstr>VAS075_F_Pastataiadmini56KitosReguliuojamosios</vt:lpstr>
      <vt:lpstr>'Forma 6'!VAS075_F_Pastataiadmini57KitosVeiklos</vt:lpstr>
      <vt:lpstr>VAS075_F_Pastataiadmini57KitosVeiklos</vt:lpstr>
      <vt:lpstr>'Forma 6'!VAS075_F_Pastataiadmini5Apskaitosveikla1</vt:lpstr>
      <vt:lpstr>VAS075_F_Pastataiadmini5Apskaitosveikla1</vt:lpstr>
      <vt:lpstr>'Forma 6'!VAS075_F_Pastataiadmini5Kitareguliuoja1</vt:lpstr>
      <vt:lpstr>VAS075_F_Pastataiadmini5Kitareguliuoja1</vt:lpstr>
      <vt:lpstr>'Forma 6'!VAS075_F_Pastataiirstat21IS</vt:lpstr>
      <vt:lpstr>VAS075_F_Pastataiirstat21IS</vt:lpstr>
      <vt:lpstr>'Forma 6'!VAS075_F_Pastataiirstat231GeriamojoVandens</vt:lpstr>
      <vt:lpstr>VAS075_F_Pastataiirstat231GeriamojoVandens</vt:lpstr>
      <vt:lpstr>'Forma 6'!VAS075_F_Pastataiirstat232GeriamojoVandens</vt:lpstr>
      <vt:lpstr>VAS075_F_Pastataiirstat232GeriamojoVandens</vt:lpstr>
      <vt:lpstr>'Forma 6'!VAS075_F_Pastataiirstat233GeriamojoVandens</vt:lpstr>
      <vt:lpstr>VAS075_F_Pastataiirstat233GeriamojoVandens</vt:lpstr>
      <vt:lpstr>'Forma 6'!VAS075_F_Pastataiirstat23IsViso</vt:lpstr>
      <vt:lpstr>VAS075_F_Pastataiirstat23IsViso</vt:lpstr>
      <vt:lpstr>'Forma 6'!VAS075_F_Pastataiirstat241NuotekuSurinkimas</vt:lpstr>
      <vt:lpstr>VAS075_F_Pastataiirstat241NuotekuSurinkimas</vt:lpstr>
      <vt:lpstr>'Forma 6'!VAS075_F_Pastataiirstat242NuotekuValymas</vt:lpstr>
      <vt:lpstr>VAS075_F_Pastataiirstat242NuotekuValymas</vt:lpstr>
      <vt:lpstr>'Forma 6'!VAS075_F_Pastataiirstat243NuotekuDumblo</vt:lpstr>
      <vt:lpstr>VAS075_F_Pastataiirstat243NuotekuDumblo</vt:lpstr>
      <vt:lpstr>'Forma 6'!VAS075_F_Pastataiirstat24IsViso</vt:lpstr>
      <vt:lpstr>VAS075_F_Pastataiirstat24IsViso</vt:lpstr>
      <vt:lpstr>'Forma 6'!VAS075_F_Pastataiirstat25PavirsiniuNuoteku</vt:lpstr>
      <vt:lpstr>VAS075_F_Pastataiirstat25PavirsiniuNuoteku</vt:lpstr>
      <vt:lpstr>'Forma 6'!VAS075_F_Pastataiirstat26KitosReguliuojamosios</vt:lpstr>
      <vt:lpstr>VAS075_F_Pastataiirstat26KitosReguliuojamosios</vt:lpstr>
      <vt:lpstr>'Forma 6'!VAS075_F_Pastataiirstat27KitosVeiklos</vt:lpstr>
      <vt:lpstr>VAS075_F_Pastataiirstat27KitosVeiklos</vt:lpstr>
      <vt:lpstr>'Forma 6'!VAS075_F_Pastataiirstat2Apskaitosveikla1</vt:lpstr>
      <vt:lpstr>VAS075_F_Pastataiirstat2Apskaitosveikla1</vt:lpstr>
      <vt:lpstr>'Forma 6'!VAS075_F_Pastataiirstat2Kitareguliuoja1</vt:lpstr>
      <vt:lpstr>VAS075_F_Pastataiirstat2Kitareguliuoja1</vt:lpstr>
      <vt:lpstr>'Forma 6'!VAS075_F_Pastataiirstat31IS</vt:lpstr>
      <vt:lpstr>VAS075_F_Pastataiirstat31IS</vt:lpstr>
      <vt:lpstr>'Forma 6'!VAS075_F_Pastataiirstat331GeriamojoVandens</vt:lpstr>
      <vt:lpstr>VAS075_F_Pastataiirstat331GeriamojoVandens</vt:lpstr>
      <vt:lpstr>'Forma 6'!VAS075_F_Pastataiirstat332GeriamojoVandens</vt:lpstr>
      <vt:lpstr>VAS075_F_Pastataiirstat332GeriamojoVandens</vt:lpstr>
      <vt:lpstr>'Forma 6'!VAS075_F_Pastataiirstat333GeriamojoVandens</vt:lpstr>
      <vt:lpstr>VAS075_F_Pastataiirstat333GeriamojoVandens</vt:lpstr>
      <vt:lpstr>'Forma 6'!VAS075_F_Pastataiirstat33IsViso</vt:lpstr>
      <vt:lpstr>VAS075_F_Pastataiirstat33IsViso</vt:lpstr>
      <vt:lpstr>'Forma 6'!VAS075_F_Pastataiirstat341NuotekuSurinkimas</vt:lpstr>
      <vt:lpstr>VAS075_F_Pastataiirstat341NuotekuSurinkimas</vt:lpstr>
      <vt:lpstr>'Forma 6'!VAS075_F_Pastataiirstat342NuotekuValymas</vt:lpstr>
      <vt:lpstr>VAS075_F_Pastataiirstat342NuotekuValymas</vt:lpstr>
      <vt:lpstr>'Forma 6'!VAS075_F_Pastataiirstat343NuotekuDumblo</vt:lpstr>
      <vt:lpstr>VAS075_F_Pastataiirstat343NuotekuDumblo</vt:lpstr>
      <vt:lpstr>'Forma 6'!VAS075_F_Pastataiirstat34IsViso</vt:lpstr>
      <vt:lpstr>VAS075_F_Pastataiirstat34IsViso</vt:lpstr>
      <vt:lpstr>'Forma 6'!VAS075_F_Pastataiirstat35PavirsiniuNuoteku</vt:lpstr>
      <vt:lpstr>VAS075_F_Pastataiirstat35PavirsiniuNuoteku</vt:lpstr>
      <vt:lpstr>'Forma 6'!VAS075_F_Pastataiirstat36KitosReguliuojamosios</vt:lpstr>
      <vt:lpstr>VAS075_F_Pastataiirstat36KitosReguliuojamosios</vt:lpstr>
      <vt:lpstr>'Forma 6'!VAS075_F_Pastataiirstat37KitosVeiklos</vt:lpstr>
      <vt:lpstr>VAS075_F_Pastataiirstat37KitosVeiklos</vt:lpstr>
      <vt:lpstr>'Forma 6'!VAS075_F_Pastataiirstat3Apskaitosveikla1</vt:lpstr>
      <vt:lpstr>VAS075_F_Pastataiirstat3Apskaitosveikla1</vt:lpstr>
      <vt:lpstr>'Forma 6'!VAS075_F_Pastataiirstat3Kitareguliuoja1</vt:lpstr>
      <vt:lpstr>VAS075_F_Pastataiirstat3Kitareguliuoja1</vt:lpstr>
      <vt:lpstr>'Forma 6'!VAS075_F_Pastataiirstat41IS</vt:lpstr>
      <vt:lpstr>VAS075_F_Pastataiirstat41IS</vt:lpstr>
      <vt:lpstr>'Forma 6'!VAS075_F_Pastataiirstat431GeriamojoVandens</vt:lpstr>
      <vt:lpstr>VAS075_F_Pastataiirstat431GeriamojoVandens</vt:lpstr>
      <vt:lpstr>'Forma 6'!VAS075_F_Pastataiirstat432GeriamojoVandens</vt:lpstr>
      <vt:lpstr>VAS075_F_Pastataiirstat432GeriamojoVandens</vt:lpstr>
      <vt:lpstr>'Forma 6'!VAS075_F_Pastataiirstat433GeriamojoVandens</vt:lpstr>
      <vt:lpstr>VAS075_F_Pastataiirstat433GeriamojoVandens</vt:lpstr>
      <vt:lpstr>'Forma 6'!VAS075_F_Pastataiirstat43IsViso</vt:lpstr>
      <vt:lpstr>VAS075_F_Pastataiirstat43IsViso</vt:lpstr>
      <vt:lpstr>'Forma 6'!VAS075_F_Pastataiirstat441NuotekuSurinkimas</vt:lpstr>
      <vt:lpstr>VAS075_F_Pastataiirstat441NuotekuSurinkimas</vt:lpstr>
      <vt:lpstr>'Forma 6'!VAS075_F_Pastataiirstat442NuotekuValymas</vt:lpstr>
      <vt:lpstr>VAS075_F_Pastataiirstat442NuotekuValymas</vt:lpstr>
      <vt:lpstr>'Forma 6'!VAS075_F_Pastataiirstat443NuotekuDumblo</vt:lpstr>
      <vt:lpstr>VAS075_F_Pastataiirstat443NuotekuDumblo</vt:lpstr>
      <vt:lpstr>'Forma 6'!VAS075_F_Pastataiirstat44IsViso</vt:lpstr>
      <vt:lpstr>VAS075_F_Pastataiirstat44IsViso</vt:lpstr>
      <vt:lpstr>'Forma 6'!VAS075_F_Pastataiirstat45PavirsiniuNuoteku</vt:lpstr>
      <vt:lpstr>VAS075_F_Pastataiirstat45PavirsiniuNuoteku</vt:lpstr>
      <vt:lpstr>'Forma 6'!VAS075_F_Pastataiirstat46KitosReguliuojamosios</vt:lpstr>
      <vt:lpstr>VAS075_F_Pastataiirstat46KitosReguliuojamosios</vt:lpstr>
      <vt:lpstr>'Forma 6'!VAS075_F_Pastataiirstat47KitosVeiklos</vt:lpstr>
      <vt:lpstr>VAS075_F_Pastataiirstat47KitosVeiklos</vt:lpstr>
      <vt:lpstr>'Forma 6'!VAS075_F_Pastataiirstat4Apskaitosveikla1</vt:lpstr>
      <vt:lpstr>VAS075_F_Pastataiirstat4Apskaitosveikla1</vt:lpstr>
      <vt:lpstr>'Forma 6'!VAS075_F_Pastataiirstat4Kitareguliuoja1</vt:lpstr>
      <vt:lpstr>VAS075_F_Pastataiirstat4Kitareguliuoja1</vt:lpstr>
      <vt:lpstr>'Forma 6'!VAS075_F_Pastataiirstat51IS</vt:lpstr>
      <vt:lpstr>VAS075_F_Pastataiirstat51IS</vt:lpstr>
      <vt:lpstr>'Forma 6'!VAS075_F_Pastataiirstat531GeriamojoVandens</vt:lpstr>
      <vt:lpstr>VAS075_F_Pastataiirstat531GeriamojoVandens</vt:lpstr>
      <vt:lpstr>'Forma 6'!VAS075_F_Pastataiirstat532GeriamojoVandens</vt:lpstr>
      <vt:lpstr>VAS075_F_Pastataiirstat532GeriamojoVandens</vt:lpstr>
      <vt:lpstr>'Forma 6'!VAS075_F_Pastataiirstat533GeriamojoVandens</vt:lpstr>
      <vt:lpstr>VAS075_F_Pastataiirstat533GeriamojoVandens</vt:lpstr>
      <vt:lpstr>'Forma 6'!VAS075_F_Pastataiirstat53IsViso</vt:lpstr>
      <vt:lpstr>VAS075_F_Pastataiirstat53IsViso</vt:lpstr>
      <vt:lpstr>'Forma 6'!VAS075_F_Pastataiirstat541NuotekuSurinkimas</vt:lpstr>
      <vt:lpstr>VAS075_F_Pastataiirstat541NuotekuSurinkimas</vt:lpstr>
      <vt:lpstr>'Forma 6'!VAS075_F_Pastataiirstat542NuotekuValymas</vt:lpstr>
      <vt:lpstr>VAS075_F_Pastataiirstat542NuotekuValymas</vt:lpstr>
      <vt:lpstr>'Forma 6'!VAS075_F_Pastataiirstat543NuotekuDumblo</vt:lpstr>
      <vt:lpstr>VAS075_F_Pastataiirstat543NuotekuDumblo</vt:lpstr>
      <vt:lpstr>'Forma 6'!VAS075_F_Pastataiirstat54IsViso</vt:lpstr>
      <vt:lpstr>VAS075_F_Pastataiirstat54IsViso</vt:lpstr>
      <vt:lpstr>'Forma 6'!VAS075_F_Pastataiirstat55PavirsiniuNuoteku</vt:lpstr>
      <vt:lpstr>VAS075_F_Pastataiirstat55PavirsiniuNuoteku</vt:lpstr>
      <vt:lpstr>'Forma 6'!VAS075_F_Pastataiirstat56KitosReguliuojamosios</vt:lpstr>
      <vt:lpstr>VAS075_F_Pastataiirstat56KitosReguliuojamosios</vt:lpstr>
      <vt:lpstr>'Forma 6'!VAS075_F_Pastataiirstat57KitosVeiklos</vt:lpstr>
      <vt:lpstr>VAS075_F_Pastataiirstat57KitosVeiklos</vt:lpstr>
      <vt:lpstr>'Forma 6'!VAS075_F_Pastataiirstat5Apskaitosveikla1</vt:lpstr>
      <vt:lpstr>VAS075_F_Pastataiirstat5Apskaitosveikla1</vt:lpstr>
      <vt:lpstr>'Forma 6'!VAS075_F_Pastataiirstat5Kitareguliuoja1</vt:lpstr>
      <vt:lpstr>VAS075_F_Pastataiirstat5Kitareguliuoja1</vt:lpstr>
      <vt:lpstr>'Forma 6'!VAS075_F_Saulessviesose11IS</vt:lpstr>
      <vt:lpstr>VAS075_F_Saulessviesose11IS</vt:lpstr>
      <vt:lpstr>'Forma 6'!VAS075_F_Saulessviesose131GeriamojoVandens</vt:lpstr>
      <vt:lpstr>VAS075_F_Saulessviesose131GeriamojoVandens</vt:lpstr>
      <vt:lpstr>'Forma 6'!VAS075_F_Saulessviesose132GeriamojoVandens</vt:lpstr>
      <vt:lpstr>VAS075_F_Saulessviesose132GeriamojoVandens</vt:lpstr>
      <vt:lpstr>'Forma 6'!VAS075_F_Saulessviesose133GeriamojoVandens</vt:lpstr>
      <vt:lpstr>VAS075_F_Saulessviesose133GeriamojoVandens</vt:lpstr>
      <vt:lpstr>'Forma 6'!VAS075_F_Saulessviesose13IsViso</vt:lpstr>
      <vt:lpstr>VAS075_F_Saulessviesose13IsViso</vt:lpstr>
      <vt:lpstr>'Forma 6'!VAS075_F_Saulessviesose141NuotekuSurinkimas</vt:lpstr>
      <vt:lpstr>VAS075_F_Saulessviesose141NuotekuSurinkimas</vt:lpstr>
      <vt:lpstr>'Forma 6'!VAS075_F_Saulessviesose142NuotekuValymas</vt:lpstr>
      <vt:lpstr>VAS075_F_Saulessviesose142NuotekuValymas</vt:lpstr>
      <vt:lpstr>'Forma 6'!VAS075_F_Saulessviesose143NuotekuDumblo</vt:lpstr>
      <vt:lpstr>VAS075_F_Saulessviesose143NuotekuDumblo</vt:lpstr>
      <vt:lpstr>'Forma 6'!VAS075_F_Saulessviesose14IsViso</vt:lpstr>
      <vt:lpstr>VAS075_F_Saulessviesose14IsViso</vt:lpstr>
      <vt:lpstr>'Forma 6'!VAS075_F_Saulessviesose15PavirsiniuNuoteku</vt:lpstr>
      <vt:lpstr>VAS075_F_Saulessviesose15PavirsiniuNuoteku</vt:lpstr>
      <vt:lpstr>'Forma 6'!VAS075_F_Saulessviesose16KitosReguliuojamosios</vt:lpstr>
      <vt:lpstr>VAS075_F_Saulessviesose16KitosReguliuojamosios</vt:lpstr>
      <vt:lpstr>'Forma 6'!VAS075_F_Saulessviesose17KitosVeiklos</vt:lpstr>
      <vt:lpstr>VAS075_F_Saulessviesose17KitosVeiklos</vt:lpstr>
      <vt:lpstr>'Forma 6'!VAS075_F_Saulessviesose1Apskaitosveikla1</vt:lpstr>
      <vt:lpstr>VAS075_F_Saulessviesose1Apskaitosveikla1</vt:lpstr>
      <vt:lpstr>'Forma 6'!VAS075_F_Saulessviesose1Kitareguliuoja1</vt:lpstr>
      <vt:lpstr>VAS075_F_Saulessviesose1Kitareguliuoja1</vt:lpstr>
      <vt:lpstr>'Forma 6'!VAS075_F_Saulessviesose21IS</vt:lpstr>
      <vt:lpstr>VAS075_F_Saulessviesose21IS</vt:lpstr>
      <vt:lpstr>'Forma 6'!VAS075_F_Saulessviesose231GeriamojoVandens</vt:lpstr>
      <vt:lpstr>VAS075_F_Saulessviesose231GeriamojoVandens</vt:lpstr>
      <vt:lpstr>'Forma 6'!VAS075_F_Saulessviesose232GeriamojoVandens</vt:lpstr>
      <vt:lpstr>VAS075_F_Saulessviesose232GeriamojoVandens</vt:lpstr>
      <vt:lpstr>'Forma 6'!VAS075_F_Saulessviesose233GeriamojoVandens</vt:lpstr>
      <vt:lpstr>VAS075_F_Saulessviesose233GeriamojoVandens</vt:lpstr>
      <vt:lpstr>'Forma 6'!VAS075_F_Saulessviesose23IsViso</vt:lpstr>
      <vt:lpstr>VAS075_F_Saulessviesose23IsViso</vt:lpstr>
      <vt:lpstr>'Forma 6'!VAS075_F_Saulessviesose241NuotekuSurinkimas</vt:lpstr>
      <vt:lpstr>VAS075_F_Saulessviesose241NuotekuSurinkimas</vt:lpstr>
      <vt:lpstr>'Forma 6'!VAS075_F_Saulessviesose242NuotekuValymas</vt:lpstr>
      <vt:lpstr>VAS075_F_Saulessviesose242NuotekuValymas</vt:lpstr>
      <vt:lpstr>'Forma 6'!VAS075_F_Saulessviesose243NuotekuDumblo</vt:lpstr>
      <vt:lpstr>VAS075_F_Saulessviesose243NuotekuDumblo</vt:lpstr>
      <vt:lpstr>'Forma 6'!VAS075_F_Saulessviesose24IsViso</vt:lpstr>
      <vt:lpstr>VAS075_F_Saulessviesose24IsViso</vt:lpstr>
      <vt:lpstr>'Forma 6'!VAS075_F_Saulessviesose25PavirsiniuNuoteku</vt:lpstr>
      <vt:lpstr>VAS075_F_Saulessviesose25PavirsiniuNuoteku</vt:lpstr>
      <vt:lpstr>'Forma 6'!VAS075_F_Saulessviesose26KitosReguliuojamosios</vt:lpstr>
      <vt:lpstr>VAS075_F_Saulessviesose26KitosReguliuojamosios</vt:lpstr>
      <vt:lpstr>'Forma 6'!VAS075_F_Saulessviesose27KitosVeiklos</vt:lpstr>
      <vt:lpstr>VAS075_F_Saulessviesose27KitosVeiklos</vt:lpstr>
      <vt:lpstr>'Forma 6'!VAS075_F_Saulessviesose2Apskaitosveikla1</vt:lpstr>
      <vt:lpstr>VAS075_F_Saulessviesose2Apskaitosveikla1</vt:lpstr>
      <vt:lpstr>'Forma 6'!VAS075_F_Saulessviesose2Kitareguliuoja1</vt:lpstr>
      <vt:lpstr>VAS075_F_Saulessviesose2Kitareguliuoja1</vt:lpstr>
      <vt:lpstr>'Forma 6'!VAS075_F_Saulessviesose31IS</vt:lpstr>
      <vt:lpstr>VAS075_F_Saulessviesose31IS</vt:lpstr>
      <vt:lpstr>'Forma 6'!VAS075_F_Saulessviesose331GeriamojoVandens</vt:lpstr>
      <vt:lpstr>VAS075_F_Saulessviesose331GeriamojoVandens</vt:lpstr>
      <vt:lpstr>'Forma 6'!VAS075_F_Saulessviesose332GeriamojoVandens</vt:lpstr>
      <vt:lpstr>VAS075_F_Saulessviesose332GeriamojoVandens</vt:lpstr>
      <vt:lpstr>'Forma 6'!VAS075_F_Saulessviesose333GeriamojoVandens</vt:lpstr>
      <vt:lpstr>VAS075_F_Saulessviesose333GeriamojoVandens</vt:lpstr>
      <vt:lpstr>'Forma 6'!VAS075_F_Saulessviesose33IsViso</vt:lpstr>
      <vt:lpstr>VAS075_F_Saulessviesose33IsViso</vt:lpstr>
      <vt:lpstr>'Forma 6'!VAS075_F_Saulessviesose341NuotekuSurinkimas</vt:lpstr>
      <vt:lpstr>VAS075_F_Saulessviesose341NuotekuSurinkimas</vt:lpstr>
      <vt:lpstr>'Forma 6'!VAS075_F_Saulessviesose342NuotekuValymas</vt:lpstr>
      <vt:lpstr>VAS075_F_Saulessviesose342NuotekuValymas</vt:lpstr>
      <vt:lpstr>'Forma 6'!VAS075_F_Saulessviesose343NuotekuDumblo</vt:lpstr>
      <vt:lpstr>VAS075_F_Saulessviesose343NuotekuDumblo</vt:lpstr>
      <vt:lpstr>'Forma 6'!VAS075_F_Saulessviesose34IsViso</vt:lpstr>
      <vt:lpstr>VAS075_F_Saulessviesose34IsViso</vt:lpstr>
      <vt:lpstr>'Forma 6'!VAS075_F_Saulessviesose35PavirsiniuNuoteku</vt:lpstr>
      <vt:lpstr>VAS075_F_Saulessviesose35PavirsiniuNuoteku</vt:lpstr>
      <vt:lpstr>'Forma 6'!VAS075_F_Saulessviesose36KitosReguliuojamosios</vt:lpstr>
      <vt:lpstr>VAS075_F_Saulessviesose36KitosReguliuojamosios</vt:lpstr>
      <vt:lpstr>'Forma 6'!VAS075_F_Saulessviesose37KitosVeiklos</vt:lpstr>
      <vt:lpstr>VAS075_F_Saulessviesose37KitosVeiklos</vt:lpstr>
      <vt:lpstr>'Forma 6'!VAS075_F_Saulessviesose3Apskaitosveikla1</vt:lpstr>
      <vt:lpstr>VAS075_F_Saulessviesose3Apskaitosveikla1</vt:lpstr>
      <vt:lpstr>'Forma 6'!VAS075_F_Saulessviesose3Kitareguliuoja1</vt:lpstr>
      <vt:lpstr>VAS075_F_Saulessviesose3Kitareguliuoja1</vt:lpstr>
      <vt:lpstr>'Forma 6'!VAS075_F_Saulessviesose41IS</vt:lpstr>
      <vt:lpstr>VAS075_F_Saulessviesose41IS</vt:lpstr>
      <vt:lpstr>'Forma 6'!VAS075_F_Saulessviesose431GeriamojoVandens</vt:lpstr>
      <vt:lpstr>VAS075_F_Saulessviesose431GeriamojoVandens</vt:lpstr>
      <vt:lpstr>'Forma 6'!VAS075_F_Saulessviesose432GeriamojoVandens</vt:lpstr>
      <vt:lpstr>VAS075_F_Saulessviesose432GeriamojoVandens</vt:lpstr>
      <vt:lpstr>'Forma 6'!VAS075_F_Saulessviesose433GeriamojoVandens</vt:lpstr>
      <vt:lpstr>VAS075_F_Saulessviesose433GeriamojoVandens</vt:lpstr>
      <vt:lpstr>'Forma 6'!VAS075_F_Saulessviesose43IsViso</vt:lpstr>
      <vt:lpstr>VAS075_F_Saulessviesose43IsViso</vt:lpstr>
      <vt:lpstr>'Forma 6'!VAS075_F_Saulessviesose441NuotekuSurinkimas</vt:lpstr>
      <vt:lpstr>VAS075_F_Saulessviesose441NuotekuSurinkimas</vt:lpstr>
      <vt:lpstr>'Forma 6'!VAS075_F_Saulessviesose442NuotekuValymas</vt:lpstr>
      <vt:lpstr>VAS075_F_Saulessviesose442NuotekuValymas</vt:lpstr>
      <vt:lpstr>'Forma 6'!VAS075_F_Saulessviesose443NuotekuDumblo</vt:lpstr>
      <vt:lpstr>VAS075_F_Saulessviesose443NuotekuDumblo</vt:lpstr>
      <vt:lpstr>'Forma 6'!VAS075_F_Saulessviesose44IsViso</vt:lpstr>
      <vt:lpstr>VAS075_F_Saulessviesose44IsViso</vt:lpstr>
      <vt:lpstr>'Forma 6'!VAS075_F_Saulessviesose45PavirsiniuNuoteku</vt:lpstr>
      <vt:lpstr>VAS075_F_Saulessviesose45PavirsiniuNuoteku</vt:lpstr>
      <vt:lpstr>'Forma 6'!VAS075_F_Saulessviesose46KitosReguliuojamosios</vt:lpstr>
      <vt:lpstr>VAS075_F_Saulessviesose46KitosReguliuojamosios</vt:lpstr>
      <vt:lpstr>'Forma 6'!VAS075_F_Saulessviesose47KitosVeiklos</vt:lpstr>
      <vt:lpstr>VAS075_F_Saulessviesose47KitosVeiklos</vt:lpstr>
      <vt:lpstr>'Forma 6'!VAS075_F_Saulessviesose4Apskaitosveikla1</vt:lpstr>
      <vt:lpstr>VAS075_F_Saulessviesose4Apskaitosveikla1</vt:lpstr>
      <vt:lpstr>'Forma 6'!VAS075_F_Saulessviesose4Kitareguliuoja1</vt:lpstr>
      <vt:lpstr>VAS075_F_Saulessviesose4Kitareguliuoja1</vt:lpstr>
      <vt:lpstr>'Forma 6'!VAS075_F_Silumosatsiska11IS</vt:lpstr>
      <vt:lpstr>VAS075_F_Silumosatsiska11IS</vt:lpstr>
      <vt:lpstr>'Forma 6'!VAS075_F_Silumosatsiska131GeriamojoVandens</vt:lpstr>
      <vt:lpstr>VAS075_F_Silumosatsiska131GeriamojoVandens</vt:lpstr>
      <vt:lpstr>'Forma 6'!VAS075_F_Silumosatsiska132GeriamojoVandens</vt:lpstr>
      <vt:lpstr>VAS075_F_Silumosatsiska132GeriamojoVandens</vt:lpstr>
      <vt:lpstr>'Forma 6'!VAS075_F_Silumosatsiska133GeriamojoVandens</vt:lpstr>
      <vt:lpstr>VAS075_F_Silumosatsiska133GeriamojoVandens</vt:lpstr>
      <vt:lpstr>'Forma 6'!VAS075_F_Silumosatsiska13IsViso</vt:lpstr>
      <vt:lpstr>VAS075_F_Silumosatsiska13IsViso</vt:lpstr>
      <vt:lpstr>'Forma 6'!VAS075_F_Silumosatsiska141NuotekuSurinkimas</vt:lpstr>
      <vt:lpstr>VAS075_F_Silumosatsiska141NuotekuSurinkimas</vt:lpstr>
      <vt:lpstr>'Forma 6'!VAS075_F_Silumosatsiska142NuotekuValymas</vt:lpstr>
      <vt:lpstr>VAS075_F_Silumosatsiska142NuotekuValymas</vt:lpstr>
      <vt:lpstr>'Forma 6'!VAS075_F_Silumosatsiska143NuotekuDumblo</vt:lpstr>
      <vt:lpstr>VAS075_F_Silumosatsiska143NuotekuDumblo</vt:lpstr>
      <vt:lpstr>'Forma 6'!VAS075_F_Silumosatsiska14IsViso</vt:lpstr>
      <vt:lpstr>VAS075_F_Silumosatsiska14IsViso</vt:lpstr>
      <vt:lpstr>'Forma 6'!VAS075_F_Silumosatsiska15PavirsiniuNuoteku</vt:lpstr>
      <vt:lpstr>VAS075_F_Silumosatsiska15PavirsiniuNuoteku</vt:lpstr>
      <vt:lpstr>'Forma 6'!VAS075_F_Silumosatsiska16KitosReguliuojamosios</vt:lpstr>
      <vt:lpstr>VAS075_F_Silumosatsiska16KitosReguliuojamosios</vt:lpstr>
      <vt:lpstr>'Forma 6'!VAS075_F_Silumosatsiska17KitosVeiklos</vt:lpstr>
      <vt:lpstr>VAS075_F_Silumosatsiska17KitosVeiklos</vt:lpstr>
      <vt:lpstr>'Forma 6'!VAS075_F_Silumosatsiska1Apskaitosveikla1</vt:lpstr>
      <vt:lpstr>VAS075_F_Silumosatsiska1Apskaitosveikla1</vt:lpstr>
      <vt:lpstr>'Forma 6'!VAS075_F_Silumosatsiska1Kitareguliuoja1</vt:lpstr>
      <vt:lpstr>VAS075_F_Silumosatsiska1Kitareguliuoja1</vt:lpstr>
      <vt:lpstr>'Forma 6'!VAS075_F_Silumosatsiska21IS</vt:lpstr>
      <vt:lpstr>VAS075_F_Silumosatsiska21IS</vt:lpstr>
      <vt:lpstr>'Forma 6'!VAS075_F_Silumosatsiska231GeriamojoVandens</vt:lpstr>
      <vt:lpstr>VAS075_F_Silumosatsiska231GeriamojoVandens</vt:lpstr>
      <vt:lpstr>'Forma 6'!VAS075_F_Silumosatsiska232GeriamojoVandens</vt:lpstr>
      <vt:lpstr>VAS075_F_Silumosatsiska232GeriamojoVandens</vt:lpstr>
      <vt:lpstr>'Forma 6'!VAS075_F_Silumosatsiska233GeriamojoVandens</vt:lpstr>
      <vt:lpstr>VAS075_F_Silumosatsiska233GeriamojoVandens</vt:lpstr>
      <vt:lpstr>'Forma 6'!VAS075_F_Silumosatsiska23IsViso</vt:lpstr>
      <vt:lpstr>VAS075_F_Silumosatsiska23IsViso</vt:lpstr>
      <vt:lpstr>'Forma 6'!VAS075_F_Silumosatsiska241NuotekuSurinkimas</vt:lpstr>
      <vt:lpstr>VAS075_F_Silumosatsiska241NuotekuSurinkimas</vt:lpstr>
      <vt:lpstr>'Forma 6'!VAS075_F_Silumosatsiska242NuotekuValymas</vt:lpstr>
      <vt:lpstr>VAS075_F_Silumosatsiska242NuotekuValymas</vt:lpstr>
      <vt:lpstr>'Forma 6'!VAS075_F_Silumosatsiska243NuotekuDumblo</vt:lpstr>
      <vt:lpstr>VAS075_F_Silumosatsiska243NuotekuDumblo</vt:lpstr>
      <vt:lpstr>'Forma 6'!VAS075_F_Silumosatsiska24IsViso</vt:lpstr>
      <vt:lpstr>VAS075_F_Silumosatsiska24IsViso</vt:lpstr>
      <vt:lpstr>'Forma 6'!VAS075_F_Silumosatsiska25PavirsiniuNuoteku</vt:lpstr>
      <vt:lpstr>VAS075_F_Silumosatsiska25PavirsiniuNuoteku</vt:lpstr>
      <vt:lpstr>'Forma 6'!VAS075_F_Silumosatsiska26KitosReguliuojamosios</vt:lpstr>
      <vt:lpstr>VAS075_F_Silumosatsiska26KitosReguliuojamosios</vt:lpstr>
      <vt:lpstr>'Forma 6'!VAS075_F_Silumosatsiska27KitosVeiklos</vt:lpstr>
      <vt:lpstr>VAS075_F_Silumosatsiska27KitosVeiklos</vt:lpstr>
      <vt:lpstr>'Forma 6'!VAS075_F_Silumosatsiska2Apskaitosveikla1</vt:lpstr>
      <vt:lpstr>VAS075_F_Silumosatsiska2Apskaitosveikla1</vt:lpstr>
      <vt:lpstr>'Forma 6'!VAS075_F_Silumosatsiska2Kitareguliuoja1</vt:lpstr>
      <vt:lpstr>VAS075_F_Silumosatsiska2Kitareguliuoja1</vt:lpstr>
      <vt:lpstr>'Forma 6'!VAS075_F_Silumosatsiska31IS</vt:lpstr>
      <vt:lpstr>VAS075_F_Silumosatsiska31IS</vt:lpstr>
      <vt:lpstr>'Forma 6'!VAS075_F_Silumosatsiska331GeriamojoVandens</vt:lpstr>
      <vt:lpstr>VAS075_F_Silumosatsiska331GeriamojoVandens</vt:lpstr>
      <vt:lpstr>'Forma 6'!VAS075_F_Silumosatsiska332GeriamojoVandens</vt:lpstr>
      <vt:lpstr>VAS075_F_Silumosatsiska332GeriamojoVandens</vt:lpstr>
      <vt:lpstr>'Forma 6'!VAS075_F_Silumosatsiska333GeriamojoVandens</vt:lpstr>
      <vt:lpstr>VAS075_F_Silumosatsiska333GeriamojoVandens</vt:lpstr>
      <vt:lpstr>'Forma 6'!VAS075_F_Silumosatsiska33IsViso</vt:lpstr>
      <vt:lpstr>VAS075_F_Silumosatsiska33IsViso</vt:lpstr>
      <vt:lpstr>'Forma 6'!VAS075_F_Silumosatsiska341NuotekuSurinkimas</vt:lpstr>
      <vt:lpstr>VAS075_F_Silumosatsiska341NuotekuSurinkimas</vt:lpstr>
      <vt:lpstr>'Forma 6'!VAS075_F_Silumosatsiska342NuotekuValymas</vt:lpstr>
      <vt:lpstr>VAS075_F_Silumosatsiska342NuotekuValymas</vt:lpstr>
      <vt:lpstr>'Forma 6'!VAS075_F_Silumosatsiska343NuotekuDumblo</vt:lpstr>
      <vt:lpstr>VAS075_F_Silumosatsiska343NuotekuDumblo</vt:lpstr>
      <vt:lpstr>'Forma 6'!VAS075_F_Silumosatsiska34IsViso</vt:lpstr>
      <vt:lpstr>VAS075_F_Silumosatsiska34IsViso</vt:lpstr>
      <vt:lpstr>'Forma 6'!VAS075_F_Silumosatsiska35PavirsiniuNuoteku</vt:lpstr>
      <vt:lpstr>VAS075_F_Silumosatsiska35PavirsiniuNuoteku</vt:lpstr>
      <vt:lpstr>'Forma 6'!VAS075_F_Silumosatsiska36KitosReguliuojamosios</vt:lpstr>
      <vt:lpstr>VAS075_F_Silumosatsiska36KitosReguliuojamosios</vt:lpstr>
      <vt:lpstr>'Forma 6'!VAS075_F_Silumosatsiska37KitosVeiklos</vt:lpstr>
      <vt:lpstr>VAS075_F_Silumosatsiska37KitosVeiklos</vt:lpstr>
      <vt:lpstr>'Forma 6'!VAS075_F_Silumosatsiska3Apskaitosveikla1</vt:lpstr>
      <vt:lpstr>VAS075_F_Silumosatsiska3Apskaitosveikla1</vt:lpstr>
      <vt:lpstr>'Forma 6'!VAS075_F_Silumosatsiska3Kitareguliuoja1</vt:lpstr>
      <vt:lpstr>VAS075_F_Silumosatsiska3Kitareguliuoja1</vt:lpstr>
      <vt:lpstr>'Forma 6'!VAS075_F_Silumosatsiska41IS</vt:lpstr>
      <vt:lpstr>VAS075_F_Silumosatsiska41IS</vt:lpstr>
      <vt:lpstr>'Forma 6'!VAS075_F_Silumosatsiska431GeriamojoVandens</vt:lpstr>
      <vt:lpstr>VAS075_F_Silumosatsiska431GeriamojoVandens</vt:lpstr>
      <vt:lpstr>'Forma 6'!VAS075_F_Silumosatsiska432GeriamojoVandens</vt:lpstr>
      <vt:lpstr>VAS075_F_Silumosatsiska432GeriamojoVandens</vt:lpstr>
      <vt:lpstr>'Forma 6'!VAS075_F_Silumosatsiska433GeriamojoVandens</vt:lpstr>
      <vt:lpstr>VAS075_F_Silumosatsiska433GeriamojoVandens</vt:lpstr>
      <vt:lpstr>'Forma 6'!VAS075_F_Silumosatsiska43IsViso</vt:lpstr>
      <vt:lpstr>VAS075_F_Silumosatsiska43IsViso</vt:lpstr>
      <vt:lpstr>'Forma 6'!VAS075_F_Silumosatsiska441NuotekuSurinkimas</vt:lpstr>
      <vt:lpstr>VAS075_F_Silumosatsiska441NuotekuSurinkimas</vt:lpstr>
      <vt:lpstr>'Forma 6'!VAS075_F_Silumosatsiska442NuotekuValymas</vt:lpstr>
      <vt:lpstr>VAS075_F_Silumosatsiska442NuotekuValymas</vt:lpstr>
      <vt:lpstr>'Forma 6'!VAS075_F_Silumosatsiska443NuotekuDumblo</vt:lpstr>
      <vt:lpstr>VAS075_F_Silumosatsiska443NuotekuDumblo</vt:lpstr>
      <vt:lpstr>'Forma 6'!VAS075_F_Silumosatsiska44IsViso</vt:lpstr>
      <vt:lpstr>VAS075_F_Silumosatsiska44IsViso</vt:lpstr>
      <vt:lpstr>'Forma 6'!VAS075_F_Silumosatsiska45PavirsiniuNuoteku</vt:lpstr>
      <vt:lpstr>VAS075_F_Silumosatsiska45PavirsiniuNuoteku</vt:lpstr>
      <vt:lpstr>'Forma 6'!VAS075_F_Silumosatsiska46KitosReguliuojamosios</vt:lpstr>
      <vt:lpstr>VAS075_F_Silumosatsiska46KitosReguliuojamosios</vt:lpstr>
      <vt:lpstr>'Forma 6'!VAS075_F_Silumosatsiska47KitosVeiklos</vt:lpstr>
      <vt:lpstr>VAS075_F_Silumosatsiska47KitosVeiklos</vt:lpstr>
      <vt:lpstr>'Forma 6'!VAS075_F_Silumosatsiska4Apskaitosveikla1</vt:lpstr>
      <vt:lpstr>VAS075_F_Silumosatsiska4Apskaitosveikla1</vt:lpstr>
      <vt:lpstr>'Forma 6'!VAS075_F_Silumosatsiska4Kitareguliuoja1</vt:lpstr>
      <vt:lpstr>VAS075_F_Silumosatsiska4Kitareguliuoja1</vt:lpstr>
      <vt:lpstr>'Forma 6'!VAS075_F_Silumosirkarst11IS</vt:lpstr>
      <vt:lpstr>VAS075_F_Silumosirkarst11IS</vt:lpstr>
      <vt:lpstr>'Forma 6'!VAS075_F_Silumosirkarst131GeriamojoVandens</vt:lpstr>
      <vt:lpstr>VAS075_F_Silumosirkarst131GeriamojoVandens</vt:lpstr>
      <vt:lpstr>'Forma 6'!VAS075_F_Silumosirkarst132GeriamojoVandens</vt:lpstr>
      <vt:lpstr>VAS075_F_Silumosirkarst132GeriamojoVandens</vt:lpstr>
      <vt:lpstr>'Forma 6'!VAS075_F_Silumosirkarst133GeriamojoVandens</vt:lpstr>
      <vt:lpstr>VAS075_F_Silumosirkarst133GeriamojoVandens</vt:lpstr>
      <vt:lpstr>'Forma 6'!VAS075_F_Silumosirkarst13IsViso</vt:lpstr>
      <vt:lpstr>VAS075_F_Silumosirkarst13IsViso</vt:lpstr>
      <vt:lpstr>'Forma 6'!VAS075_F_Silumosirkarst141NuotekuSurinkimas</vt:lpstr>
      <vt:lpstr>VAS075_F_Silumosirkarst141NuotekuSurinkimas</vt:lpstr>
      <vt:lpstr>'Forma 6'!VAS075_F_Silumosirkarst142NuotekuValymas</vt:lpstr>
      <vt:lpstr>VAS075_F_Silumosirkarst142NuotekuValymas</vt:lpstr>
      <vt:lpstr>'Forma 6'!VAS075_F_Silumosirkarst143NuotekuDumblo</vt:lpstr>
      <vt:lpstr>VAS075_F_Silumosirkarst143NuotekuDumblo</vt:lpstr>
      <vt:lpstr>'Forma 6'!VAS075_F_Silumosirkarst14IsViso</vt:lpstr>
      <vt:lpstr>VAS075_F_Silumosirkarst14IsViso</vt:lpstr>
      <vt:lpstr>'Forma 6'!VAS075_F_Silumosirkarst15PavirsiniuNuoteku</vt:lpstr>
      <vt:lpstr>VAS075_F_Silumosirkarst15PavirsiniuNuoteku</vt:lpstr>
      <vt:lpstr>'Forma 6'!VAS075_F_Silumosirkarst16KitosReguliuojamosios</vt:lpstr>
      <vt:lpstr>VAS075_F_Silumosirkarst16KitosReguliuojamosios</vt:lpstr>
      <vt:lpstr>'Forma 6'!VAS075_F_Silumosirkarst17KitosVeiklos</vt:lpstr>
      <vt:lpstr>VAS075_F_Silumosirkarst17KitosVeiklos</vt:lpstr>
      <vt:lpstr>'Forma 6'!VAS075_F_Silumosirkarst1Apskaitosveikla1</vt:lpstr>
      <vt:lpstr>VAS075_F_Silumosirkarst1Apskaitosveikla1</vt:lpstr>
      <vt:lpstr>'Forma 6'!VAS075_F_Silumosirkarst1Kitareguliuoja1</vt:lpstr>
      <vt:lpstr>VAS075_F_Silumosirkarst1Kitareguliuoja1</vt:lpstr>
      <vt:lpstr>'Forma 6'!VAS075_F_Silumosirkarst21IS</vt:lpstr>
      <vt:lpstr>VAS075_F_Silumosirkarst21IS</vt:lpstr>
      <vt:lpstr>'Forma 6'!VAS075_F_Silumosirkarst231GeriamojoVandens</vt:lpstr>
      <vt:lpstr>VAS075_F_Silumosirkarst231GeriamojoVandens</vt:lpstr>
      <vt:lpstr>'Forma 6'!VAS075_F_Silumosirkarst232GeriamojoVandens</vt:lpstr>
      <vt:lpstr>VAS075_F_Silumosirkarst232GeriamojoVandens</vt:lpstr>
      <vt:lpstr>'Forma 6'!VAS075_F_Silumosirkarst233GeriamojoVandens</vt:lpstr>
      <vt:lpstr>VAS075_F_Silumosirkarst233GeriamojoVandens</vt:lpstr>
      <vt:lpstr>'Forma 6'!VAS075_F_Silumosirkarst23IsViso</vt:lpstr>
      <vt:lpstr>VAS075_F_Silumosirkarst23IsViso</vt:lpstr>
      <vt:lpstr>'Forma 6'!VAS075_F_Silumosirkarst241NuotekuSurinkimas</vt:lpstr>
      <vt:lpstr>VAS075_F_Silumosirkarst241NuotekuSurinkimas</vt:lpstr>
      <vt:lpstr>'Forma 6'!VAS075_F_Silumosirkarst242NuotekuValymas</vt:lpstr>
      <vt:lpstr>VAS075_F_Silumosirkarst242NuotekuValymas</vt:lpstr>
      <vt:lpstr>'Forma 6'!VAS075_F_Silumosirkarst243NuotekuDumblo</vt:lpstr>
      <vt:lpstr>VAS075_F_Silumosirkarst243NuotekuDumblo</vt:lpstr>
      <vt:lpstr>'Forma 6'!VAS075_F_Silumosirkarst24IsViso</vt:lpstr>
      <vt:lpstr>VAS075_F_Silumosirkarst24IsViso</vt:lpstr>
      <vt:lpstr>'Forma 6'!VAS075_F_Silumosirkarst25PavirsiniuNuoteku</vt:lpstr>
      <vt:lpstr>VAS075_F_Silumosirkarst25PavirsiniuNuoteku</vt:lpstr>
      <vt:lpstr>'Forma 6'!VAS075_F_Silumosirkarst26KitosReguliuojamosios</vt:lpstr>
      <vt:lpstr>VAS075_F_Silumosirkarst26KitosReguliuojamosios</vt:lpstr>
      <vt:lpstr>'Forma 6'!VAS075_F_Silumosirkarst27KitosVeiklos</vt:lpstr>
      <vt:lpstr>VAS075_F_Silumosirkarst27KitosVeiklos</vt:lpstr>
      <vt:lpstr>'Forma 6'!VAS075_F_Silumosirkarst2Apskaitosveikla1</vt:lpstr>
      <vt:lpstr>VAS075_F_Silumosirkarst2Apskaitosveikla1</vt:lpstr>
      <vt:lpstr>'Forma 6'!VAS075_F_Silumosirkarst2Kitareguliuoja1</vt:lpstr>
      <vt:lpstr>VAS075_F_Silumosirkarst2Kitareguliuoja1</vt:lpstr>
      <vt:lpstr>'Forma 6'!VAS075_F_Silumosirkarst31IS</vt:lpstr>
      <vt:lpstr>VAS075_F_Silumosirkarst31IS</vt:lpstr>
      <vt:lpstr>'Forma 6'!VAS075_F_Silumosirkarst331GeriamojoVandens</vt:lpstr>
      <vt:lpstr>VAS075_F_Silumosirkarst331GeriamojoVandens</vt:lpstr>
      <vt:lpstr>'Forma 6'!VAS075_F_Silumosirkarst332GeriamojoVandens</vt:lpstr>
      <vt:lpstr>VAS075_F_Silumosirkarst332GeriamojoVandens</vt:lpstr>
      <vt:lpstr>'Forma 6'!VAS075_F_Silumosirkarst333GeriamojoVandens</vt:lpstr>
      <vt:lpstr>VAS075_F_Silumosirkarst333GeriamojoVandens</vt:lpstr>
      <vt:lpstr>'Forma 6'!VAS075_F_Silumosirkarst33IsViso</vt:lpstr>
      <vt:lpstr>VAS075_F_Silumosirkarst33IsViso</vt:lpstr>
      <vt:lpstr>'Forma 6'!VAS075_F_Silumosirkarst341NuotekuSurinkimas</vt:lpstr>
      <vt:lpstr>VAS075_F_Silumosirkarst341NuotekuSurinkimas</vt:lpstr>
      <vt:lpstr>'Forma 6'!VAS075_F_Silumosirkarst342NuotekuValymas</vt:lpstr>
      <vt:lpstr>VAS075_F_Silumosirkarst342NuotekuValymas</vt:lpstr>
      <vt:lpstr>'Forma 6'!VAS075_F_Silumosirkarst343NuotekuDumblo</vt:lpstr>
      <vt:lpstr>VAS075_F_Silumosirkarst343NuotekuDumblo</vt:lpstr>
      <vt:lpstr>'Forma 6'!VAS075_F_Silumosirkarst34IsViso</vt:lpstr>
      <vt:lpstr>VAS075_F_Silumosirkarst34IsViso</vt:lpstr>
      <vt:lpstr>'Forma 6'!VAS075_F_Silumosirkarst35PavirsiniuNuoteku</vt:lpstr>
      <vt:lpstr>VAS075_F_Silumosirkarst35PavirsiniuNuoteku</vt:lpstr>
      <vt:lpstr>'Forma 6'!VAS075_F_Silumosirkarst36KitosReguliuojamosios</vt:lpstr>
      <vt:lpstr>VAS075_F_Silumosirkarst36KitosReguliuojamosios</vt:lpstr>
      <vt:lpstr>'Forma 6'!VAS075_F_Silumosirkarst37KitosVeiklos</vt:lpstr>
      <vt:lpstr>VAS075_F_Silumosirkarst37KitosVeiklos</vt:lpstr>
      <vt:lpstr>'Forma 6'!VAS075_F_Silumosirkarst3Apskaitosveikla1</vt:lpstr>
      <vt:lpstr>VAS075_F_Silumosirkarst3Apskaitosveikla1</vt:lpstr>
      <vt:lpstr>'Forma 6'!VAS075_F_Silumosirkarst3Kitareguliuoja1</vt:lpstr>
      <vt:lpstr>VAS075_F_Silumosirkarst3Kitareguliuoja1</vt:lpstr>
      <vt:lpstr>'Forma 6'!VAS075_F_Silumosirkarst41IS</vt:lpstr>
      <vt:lpstr>VAS075_F_Silumosirkarst41IS</vt:lpstr>
      <vt:lpstr>'Forma 6'!VAS075_F_Silumosirkarst431GeriamojoVandens</vt:lpstr>
      <vt:lpstr>VAS075_F_Silumosirkarst431GeriamojoVandens</vt:lpstr>
      <vt:lpstr>'Forma 6'!VAS075_F_Silumosirkarst432GeriamojoVandens</vt:lpstr>
      <vt:lpstr>VAS075_F_Silumosirkarst432GeriamojoVandens</vt:lpstr>
      <vt:lpstr>'Forma 6'!VAS075_F_Silumosirkarst433GeriamojoVandens</vt:lpstr>
      <vt:lpstr>VAS075_F_Silumosirkarst433GeriamojoVandens</vt:lpstr>
      <vt:lpstr>'Forma 6'!VAS075_F_Silumosirkarst43IsViso</vt:lpstr>
      <vt:lpstr>VAS075_F_Silumosirkarst43IsViso</vt:lpstr>
      <vt:lpstr>'Forma 6'!VAS075_F_Silumosirkarst441NuotekuSurinkimas</vt:lpstr>
      <vt:lpstr>VAS075_F_Silumosirkarst441NuotekuSurinkimas</vt:lpstr>
      <vt:lpstr>'Forma 6'!VAS075_F_Silumosirkarst442NuotekuValymas</vt:lpstr>
      <vt:lpstr>VAS075_F_Silumosirkarst442NuotekuValymas</vt:lpstr>
      <vt:lpstr>'Forma 6'!VAS075_F_Silumosirkarst443NuotekuDumblo</vt:lpstr>
      <vt:lpstr>VAS075_F_Silumosirkarst443NuotekuDumblo</vt:lpstr>
      <vt:lpstr>'Forma 6'!VAS075_F_Silumosirkarst44IsViso</vt:lpstr>
      <vt:lpstr>VAS075_F_Silumosirkarst44IsViso</vt:lpstr>
      <vt:lpstr>'Forma 6'!VAS075_F_Silumosirkarst45PavirsiniuNuoteku</vt:lpstr>
      <vt:lpstr>VAS075_F_Silumosirkarst45PavirsiniuNuoteku</vt:lpstr>
      <vt:lpstr>'Forma 6'!VAS075_F_Silumosirkarst46KitosReguliuojamosios</vt:lpstr>
      <vt:lpstr>VAS075_F_Silumosirkarst46KitosReguliuojamosios</vt:lpstr>
      <vt:lpstr>'Forma 6'!VAS075_F_Silumosirkarst47KitosVeiklos</vt:lpstr>
      <vt:lpstr>VAS075_F_Silumosirkarst47KitosVeiklos</vt:lpstr>
      <vt:lpstr>'Forma 6'!VAS075_F_Silumosirkarst4Apskaitosveikla1</vt:lpstr>
      <vt:lpstr>VAS075_F_Silumosirkarst4Apskaitosveikla1</vt:lpstr>
      <vt:lpstr>'Forma 6'!VAS075_F_Silumosirkarst4Kitareguliuoja1</vt:lpstr>
      <vt:lpstr>VAS075_F_Silumosirkarst4Kitareguliuoja1</vt:lpstr>
      <vt:lpstr>'Forma 6'!VAS075_F_Specprogramine21IS</vt:lpstr>
      <vt:lpstr>VAS075_F_Specprogramine21IS</vt:lpstr>
      <vt:lpstr>'Forma 6'!VAS075_F_Specprogramine231GeriamojoVandens</vt:lpstr>
      <vt:lpstr>VAS075_F_Specprogramine231GeriamojoVandens</vt:lpstr>
      <vt:lpstr>'Forma 6'!VAS075_F_Specprogramine232GeriamojoVandens</vt:lpstr>
      <vt:lpstr>VAS075_F_Specprogramine232GeriamojoVandens</vt:lpstr>
      <vt:lpstr>'Forma 6'!VAS075_F_Specprogramine233GeriamojoVandens</vt:lpstr>
      <vt:lpstr>VAS075_F_Specprogramine233GeriamojoVandens</vt:lpstr>
      <vt:lpstr>'Forma 6'!VAS075_F_Specprogramine23IsViso</vt:lpstr>
      <vt:lpstr>VAS075_F_Specprogramine23IsViso</vt:lpstr>
      <vt:lpstr>'Forma 6'!VAS075_F_Specprogramine241NuotekuSurinkimas</vt:lpstr>
      <vt:lpstr>VAS075_F_Specprogramine241NuotekuSurinkimas</vt:lpstr>
      <vt:lpstr>'Forma 6'!VAS075_F_Specprogramine242NuotekuValymas</vt:lpstr>
      <vt:lpstr>VAS075_F_Specprogramine242NuotekuValymas</vt:lpstr>
      <vt:lpstr>'Forma 6'!VAS075_F_Specprogramine243NuotekuDumblo</vt:lpstr>
      <vt:lpstr>VAS075_F_Specprogramine243NuotekuDumblo</vt:lpstr>
      <vt:lpstr>'Forma 6'!VAS075_F_Specprogramine24IsViso</vt:lpstr>
      <vt:lpstr>VAS075_F_Specprogramine24IsViso</vt:lpstr>
      <vt:lpstr>'Forma 6'!VAS075_F_Specprogramine25PavirsiniuNuoteku</vt:lpstr>
      <vt:lpstr>VAS075_F_Specprogramine25PavirsiniuNuoteku</vt:lpstr>
      <vt:lpstr>'Forma 6'!VAS075_F_Specprogramine26KitosReguliuojamosios</vt:lpstr>
      <vt:lpstr>VAS075_F_Specprogramine26KitosReguliuojamosios</vt:lpstr>
      <vt:lpstr>'Forma 6'!VAS075_F_Specprogramine27KitosVeiklos</vt:lpstr>
      <vt:lpstr>VAS075_F_Specprogramine27KitosVeiklos</vt:lpstr>
      <vt:lpstr>'Forma 6'!VAS075_F_Specprogramine2Apskaitosveikla1</vt:lpstr>
      <vt:lpstr>VAS075_F_Specprogramine2Apskaitosveikla1</vt:lpstr>
      <vt:lpstr>'Forma 6'!VAS075_F_Specprogramine2Kitareguliuoja1</vt:lpstr>
      <vt:lpstr>VAS075_F_Specprogramine2Kitareguliuoja1</vt:lpstr>
      <vt:lpstr>'Forma 6'!VAS075_F_Specprogramine31IS</vt:lpstr>
      <vt:lpstr>VAS075_F_Specprogramine31IS</vt:lpstr>
      <vt:lpstr>'Forma 6'!VAS075_F_Specprogramine331GeriamojoVandens</vt:lpstr>
      <vt:lpstr>VAS075_F_Specprogramine331GeriamojoVandens</vt:lpstr>
      <vt:lpstr>'Forma 6'!VAS075_F_Specprogramine332GeriamojoVandens</vt:lpstr>
      <vt:lpstr>VAS075_F_Specprogramine332GeriamojoVandens</vt:lpstr>
      <vt:lpstr>'Forma 6'!VAS075_F_Specprogramine333GeriamojoVandens</vt:lpstr>
      <vt:lpstr>VAS075_F_Specprogramine333GeriamojoVandens</vt:lpstr>
      <vt:lpstr>'Forma 6'!VAS075_F_Specprogramine33IsViso</vt:lpstr>
      <vt:lpstr>VAS075_F_Specprogramine33IsViso</vt:lpstr>
      <vt:lpstr>'Forma 6'!VAS075_F_Specprogramine341NuotekuSurinkimas</vt:lpstr>
      <vt:lpstr>VAS075_F_Specprogramine341NuotekuSurinkimas</vt:lpstr>
      <vt:lpstr>'Forma 6'!VAS075_F_Specprogramine342NuotekuValymas</vt:lpstr>
      <vt:lpstr>VAS075_F_Specprogramine342NuotekuValymas</vt:lpstr>
      <vt:lpstr>'Forma 6'!VAS075_F_Specprogramine343NuotekuDumblo</vt:lpstr>
      <vt:lpstr>VAS075_F_Specprogramine343NuotekuDumblo</vt:lpstr>
      <vt:lpstr>'Forma 6'!VAS075_F_Specprogramine34IsViso</vt:lpstr>
      <vt:lpstr>VAS075_F_Specprogramine34IsViso</vt:lpstr>
      <vt:lpstr>'Forma 6'!VAS075_F_Specprogramine35PavirsiniuNuoteku</vt:lpstr>
      <vt:lpstr>VAS075_F_Specprogramine35PavirsiniuNuoteku</vt:lpstr>
      <vt:lpstr>'Forma 6'!VAS075_F_Specprogramine36KitosReguliuojamosios</vt:lpstr>
      <vt:lpstr>VAS075_F_Specprogramine36KitosReguliuojamosios</vt:lpstr>
      <vt:lpstr>'Forma 6'!VAS075_F_Specprogramine37KitosVeiklos</vt:lpstr>
      <vt:lpstr>VAS075_F_Specprogramine37KitosVeiklos</vt:lpstr>
      <vt:lpstr>'Forma 6'!VAS075_F_Specprogramine3Apskaitosveikla1</vt:lpstr>
      <vt:lpstr>VAS075_F_Specprogramine3Apskaitosveikla1</vt:lpstr>
      <vt:lpstr>'Forma 6'!VAS075_F_Specprogramine3Kitareguliuoja1</vt:lpstr>
      <vt:lpstr>VAS075_F_Specprogramine3Kitareguliuoja1</vt:lpstr>
      <vt:lpstr>'Forma 6'!VAS075_F_Specprogramine41IS</vt:lpstr>
      <vt:lpstr>VAS075_F_Specprogramine41IS</vt:lpstr>
      <vt:lpstr>'Forma 6'!VAS075_F_Specprogramine431GeriamojoVandens</vt:lpstr>
      <vt:lpstr>VAS075_F_Specprogramine431GeriamojoVandens</vt:lpstr>
      <vt:lpstr>'Forma 6'!VAS075_F_Specprogramine432GeriamojoVandens</vt:lpstr>
      <vt:lpstr>VAS075_F_Specprogramine432GeriamojoVandens</vt:lpstr>
      <vt:lpstr>'Forma 6'!VAS075_F_Specprogramine433GeriamojoVandens</vt:lpstr>
      <vt:lpstr>VAS075_F_Specprogramine433GeriamojoVandens</vt:lpstr>
      <vt:lpstr>'Forma 6'!VAS075_F_Specprogramine43IsViso</vt:lpstr>
      <vt:lpstr>VAS075_F_Specprogramine43IsViso</vt:lpstr>
      <vt:lpstr>'Forma 6'!VAS075_F_Specprogramine441NuotekuSurinkimas</vt:lpstr>
      <vt:lpstr>VAS075_F_Specprogramine441NuotekuSurinkimas</vt:lpstr>
      <vt:lpstr>'Forma 6'!VAS075_F_Specprogramine442NuotekuValymas</vt:lpstr>
      <vt:lpstr>VAS075_F_Specprogramine442NuotekuValymas</vt:lpstr>
      <vt:lpstr>'Forma 6'!VAS075_F_Specprogramine443NuotekuDumblo</vt:lpstr>
      <vt:lpstr>VAS075_F_Specprogramine443NuotekuDumblo</vt:lpstr>
      <vt:lpstr>'Forma 6'!VAS075_F_Specprogramine44IsViso</vt:lpstr>
      <vt:lpstr>VAS075_F_Specprogramine44IsViso</vt:lpstr>
      <vt:lpstr>'Forma 6'!VAS075_F_Specprogramine45PavirsiniuNuoteku</vt:lpstr>
      <vt:lpstr>VAS075_F_Specprogramine45PavirsiniuNuoteku</vt:lpstr>
      <vt:lpstr>'Forma 6'!VAS075_F_Specprogramine46KitosReguliuojamosios</vt:lpstr>
      <vt:lpstr>VAS075_F_Specprogramine46KitosReguliuojamosios</vt:lpstr>
      <vt:lpstr>'Forma 6'!VAS075_F_Specprogramine47KitosVeiklos</vt:lpstr>
      <vt:lpstr>VAS075_F_Specprogramine47KitosVeiklos</vt:lpstr>
      <vt:lpstr>'Forma 6'!VAS075_F_Specprogramine4Apskaitosveikla1</vt:lpstr>
      <vt:lpstr>VAS075_F_Specprogramine4Apskaitosveikla1</vt:lpstr>
      <vt:lpstr>'Forma 6'!VAS075_F_Specprogramine4Kitareguliuoja1</vt:lpstr>
      <vt:lpstr>VAS075_F_Specprogramine4Kitareguliuoja1</vt:lpstr>
      <vt:lpstr>'Forma 6'!VAS075_F_Specprogramine51IS</vt:lpstr>
      <vt:lpstr>VAS075_F_Specprogramine51IS</vt:lpstr>
      <vt:lpstr>'Forma 6'!VAS075_F_Specprogramine531GeriamojoVandens</vt:lpstr>
      <vt:lpstr>VAS075_F_Specprogramine531GeriamojoVandens</vt:lpstr>
      <vt:lpstr>'Forma 6'!VAS075_F_Specprogramine532GeriamojoVandens</vt:lpstr>
      <vt:lpstr>VAS075_F_Specprogramine532GeriamojoVandens</vt:lpstr>
      <vt:lpstr>'Forma 6'!VAS075_F_Specprogramine533GeriamojoVandens</vt:lpstr>
      <vt:lpstr>VAS075_F_Specprogramine533GeriamojoVandens</vt:lpstr>
      <vt:lpstr>'Forma 6'!VAS075_F_Specprogramine53IsViso</vt:lpstr>
      <vt:lpstr>VAS075_F_Specprogramine53IsViso</vt:lpstr>
      <vt:lpstr>'Forma 6'!VAS075_F_Specprogramine541NuotekuSurinkimas</vt:lpstr>
      <vt:lpstr>VAS075_F_Specprogramine541NuotekuSurinkimas</vt:lpstr>
      <vt:lpstr>'Forma 6'!VAS075_F_Specprogramine542NuotekuValymas</vt:lpstr>
      <vt:lpstr>VAS075_F_Specprogramine542NuotekuValymas</vt:lpstr>
      <vt:lpstr>'Forma 6'!VAS075_F_Specprogramine543NuotekuDumblo</vt:lpstr>
      <vt:lpstr>VAS075_F_Specprogramine543NuotekuDumblo</vt:lpstr>
      <vt:lpstr>'Forma 6'!VAS075_F_Specprogramine54IsViso</vt:lpstr>
      <vt:lpstr>VAS075_F_Specprogramine54IsViso</vt:lpstr>
      <vt:lpstr>'Forma 6'!VAS075_F_Specprogramine55PavirsiniuNuoteku</vt:lpstr>
      <vt:lpstr>VAS075_F_Specprogramine55PavirsiniuNuoteku</vt:lpstr>
      <vt:lpstr>'Forma 6'!VAS075_F_Specprogramine56KitosReguliuojamosios</vt:lpstr>
      <vt:lpstr>VAS075_F_Specprogramine56KitosReguliuojamosios</vt:lpstr>
      <vt:lpstr>'Forma 6'!VAS075_F_Specprogramine57KitosVeiklos</vt:lpstr>
      <vt:lpstr>VAS075_F_Specprogramine57KitosVeiklos</vt:lpstr>
      <vt:lpstr>'Forma 6'!VAS075_F_Specprogramine5Apskaitosveikla1</vt:lpstr>
      <vt:lpstr>VAS075_F_Specprogramine5Apskaitosveikla1</vt:lpstr>
      <vt:lpstr>'Forma 6'!VAS075_F_Specprogramine5Kitareguliuoja1</vt:lpstr>
      <vt:lpstr>VAS075_F_Specprogramine5Kitareguliuoja1</vt:lpstr>
      <vt:lpstr>'Forma 6'!VAS075_F_Standartinepro21IS</vt:lpstr>
      <vt:lpstr>VAS075_F_Standartinepro21IS</vt:lpstr>
      <vt:lpstr>'Forma 6'!VAS075_F_Standartinepro231GeriamojoVandens</vt:lpstr>
      <vt:lpstr>VAS075_F_Standartinepro231GeriamojoVandens</vt:lpstr>
      <vt:lpstr>'Forma 6'!VAS075_F_Standartinepro232GeriamojoVandens</vt:lpstr>
      <vt:lpstr>VAS075_F_Standartinepro232GeriamojoVandens</vt:lpstr>
      <vt:lpstr>'Forma 6'!VAS075_F_Standartinepro233GeriamojoVandens</vt:lpstr>
      <vt:lpstr>VAS075_F_Standartinepro233GeriamojoVandens</vt:lpstr>
      <vt:lpstr>'Forma 6'!VAS075_F_Standartinepro23IsViso</vt:lpstr>
      <vt:lpstr>VAS075_F_Standartinepro23IsViso</vt:lpstr>
      <vt:lpstr>'Forma 6'!VAS075_F_Standartinepro241NuotekuSurinkimas</vt:lpstr>
      <vt:lpstr>VAS075_F_Standartinepro241NuotekuSurinkimas</vt:lpstr>
      <vt:lpstr>'Forma 6'!VAS075_F_Standartinepro242NuotekuValymas</vt:lpstr>
      <vt:lpstr>VAS075_F_Standartinepro242NuotekuValymas</vt:lpstr>
      <vt:lpstr>'Forma 6'!VAS075_F_Standartinepro243NuotekuDumblo</vt:lpstr>
      <vt:lpstr>VAS075_F_Standartinepro243NuotekuDumblo</vt:lpstr>
      <vt:lpstr>'Forma 6'!VAS075_F_Standartinepro24IsViso</vt:lpstr>
      <vt:lpstr>VAS075_F_Standartinepro24IsViso</vt:lpstr>
      <vt:lpstr>'Forma 6'!VAS075_F_Standartinepro25PavirsiniuNuoteku</vt:lpstr>
      <vt:lpstr>VAS075_F_Standartinepro25PavirsiniuNuoteku</vt:lpstr>
      <vt:lpstr>'Forma 6'!VAS075_F_Standartinepro26KitosReguliuojamosios</vt:lpstr>
      <vt:lpstr>VAS075_F_Standartinepro26KitosReguliuojamosios</vt:lpstr>
      <vt:lpstr>'Forma 6'!VAS075_F_Standartinepro27KitosVeiklos</vt:lpstr>
      <vt:lpstr>VAS075_F_Standartinepro27KitosVeiklos</vt:lpstr>
      <vt:lpstr>'Forma 6'!VAS075_F_Standartinepro2Apskaitosveikla1</vt:lpstr>
      <vt:lpstr>VAS075_F_Standartinepro2Apskaitosveikla1</vt:lpstr>
      <vt:lpstr>'Forma 6'!VAS075_F_Standartinepro2Kitareguliuoja1</vt:lpstr>
      <vt:lpstr>VAS075_F_Standartinepro2Kitareguliuoja1</vt:lpstr>
      <vt:lpstr>'Forma 6'!VAS075_F_Standartinepro31IS</vt:lpstr>
      <vt:lpstr>VAS075_F_Standartinepro31IS</vt:lpstr>
      <vt:lpstr>'Forma 6'!VAS075_F_Standartinepro331GeriamojoVandens</vt:lpstr>
      <vt:lpstr>VAS075_F_Standartinepro331GeriamojoVandens</vt:lpstr>
      <vt:lpstr>'Forma 6'!VAS075_F_Standartinepro332GeriamojoVandens</vt:lpstr>
      <vt:lpstr>VAS075_F_Standartinepro332GeriamojoVandens</vt:lpstr>
      <vt:lpstr>'Forma 6'!VAS075_F_Standartinepro333GeriamojoVandens</vt:lpstr>
      <vt:lpstr>VAS075_F_Standartinepro333GeriamojoVandens</vt:lpstr>
      <vt:lpstr>'Forma 6'!VAS075_F_Standartinepro33IsViso</vt:lpstr>
      <vt:lpstr>VAS075_F_Standartinepro33IsViso</vt:lpstr>
      <vt:lpstr>'Forma 6'!VAS075_F_Standartinepro341NuotekuSurinkimas</vt:lpstr>
      <vt:lpstr>VAS075_F_Standartinepro341NuotekuSurinkimas</vt:lpstr>
      <vt:lpstr>'Forma 6'!VAS075_F_Standartinepro342NuotekuValymas</vt:lpstr>
      <vt:lpstr>VAS075_F_Standartinepro342NuotekuValymas</vt:lpstr>
      <vt:lpstr>'Forma 6'!VAS075_F_Standartinepro343NuotekuDumblo</vt:lpstr>
      <vt:lpstr>VAS075_F_Standartinepro343NuotekuDumblo</vt:lpstr>
      <vt:lpstr>'Forma 6'!VAS075_F_Standartinepro34IsViso</vt:lpstr>
      <vt:lpstr>VAS075_F_Standartinepro34IsViso</vt:lpstr>
      <vt:lpstr>'Forma 6'!VAS075_F_Standartinepro35PavirsiniuNuoteku</vt:lpstr>
      <vt:lpstr>VAS075_F_Standartinepro35PavirsiniuNuoteku</vt:lpstr>
      <vt:lpstr>'Forma 6'!VAS075_F_Standartinepro36KitosReguliuojamosios</vt:lpstr>
      <vt:lpstr>VAS075_F_Standartinepro36KitosReguliuojamosios</vt:lpstr>
      <vt:lpstr>'Forma 6'!VAS075_F_Standartinepro37KitosVeiklos</vt:lpstr>
      <vt:lpstr>VAS075_F_Standartinepro37KitosVeiklos</vt:lpstr>
      <vt:lpstr>'Forma 6'!VAS075_F_Standartinepro3Apskaitosveikla1</vt:lpstr>
      <vt:lpstr>VAS075_F_Standartinepro3Apskaitosveikla1</vt:lpstr>
      <vt:lpstr>'Forma 6'!VAS075_F_Standartinepro3Kitareguliuoja1</vt:lpstr>
      <vt:lpstr>VAS075_F_Standartinepro3Kitareguliuoja1</vt:lpstr>
      <vt:lpstr>'Forma 6'!VAS075_F_Standartinepro41IS</vt:lpstr>
      <vt:lpstr>VAS075_F_Standartinepro41IS</vt:lpstr>
      <vt:lpstr>'Forma 6'!VAS075_F_Standartinepro431GeriamojoVandens</vt:lpstr>
      <vt:lpstr>VAS075_F_Standartinepro431GeriamojoVandens</vt:lpstr>
      <vt:lpstr>'Forma 6'!VAS075_F_Standartinepro432GeriamojoVandens</vt:lpstr>
      <vt:lpstr>VAS075_F_Standartinepro432GeriamojoVandens</vt:lpstr>
      <vt:lpstr>'Forma 6'!VAS075_F_Standartinepro433GeriamojoVandens</vt:lpstr>
      <vt:lpstr>VAS075_F_Standartinepro433GeriamojoVandens</vt:lpstr>
      <vt:lpstr>'Forma 6'!VAS075_F_Standartinepro43IsViso</vt:lpstr>
      <vt:lpstr>VAS075_F_Standartinepro43IsViso</vt:lpstr>
      <vt:lpstr>'Forma 6'!VAS075_F_Standartinepro441NuotekuSurinkimas</vt:lpstr>
      <vt:lpstr>VAS075_F_Standartinepro441NuotekuSurinkimas</vt:lpstr>
      <vt:lpstr>'Forma 6'!VAS075_F_Standartinepro442NuotekuValymas</vt:lpstr>
      <vt:lpstr>VAS075_F_Standartinepro442NuotekuValymas</vt:lpstr>
      <vt:lpstr>'Forma 6'!VAS075_F_Standartinepro443NuotekuDumblo</vt:lpstr>
      <vt:lpstr>VAS075_F_Standartinepro443NuotekuDumblo</vt:lpstr>
      <vt:lpstr>'Forma 6'!VAS075_F_Standartinepro44IsViso</vt:lpstr>
      <vt:lpstr>VAS075_F_Standartinepro44IsViso</vt:lpstr>
      <vt:lpstr>'Forma 6'!VAS075_F_Standartinepro45PavirsiniuNuoteku</vt:lpstr>
      <vt:lpstr>VAS075_F_Standartinepro45PavirsiniuNuoteku</vt:lpstr>
      <vt:lpstr>'Forma 6'!VAS075_F_Standartinepro46KitosReguliuojamosios</vt:lpstr>
      <vt:lpstr>VAS075_F_Standartinepro46KitosReguliuojamosios</vt:lpstr>
      <vt:lpstr>'Forma 6'!VAS075_F_Standartinepro47KitosVeiklos</vt:lpstr>
      <vt:lpstr>VAS075_F_Standartinepro47KitosVeiklos</vt:lpstr>
      <vt:lpstr>'Forma 6'!VAS075_F_Standartinepro4Apskaitosveikla1</vt:lpstr>
      <vt:lpstr>VAS075_F_Standartinepro4Apskaitosveikla1</vt:lpstr>
      <vt:lpstr>'Forma 6'!VAS075_F_Standartinepro4Kitareguliuoja1</vt:lpstr>
      <vt:lpstr>VAS075_F_Standartinepro4Kitareguliuoja1</vt:lpstr>
      <vt:lpstr>'Forma 6'!VAS075_F_Standartinepro51IS</vt:lpstr>
      <vt:lpstr>VAS075_F_Standartinepro51IS</vt:lpstr>
      <vt:lpstr>'Forma 6'!VAS075_F_Standartinepro531GeriamojoVandens</vt:lpstr>
      <vt:lpstr>VAS075_F_Standartinepro531GeriamojoVandens</vt:lpstr>
      <vt:lpstr>'Forma 6'!VAS075_F_Standartinepro532GeriamojoVandens</vt:lpstr>
      <vt:lpstr>VAS075_F_Standartinepro532GeriamojoVandens</vt:lpstr>
      <vt:lpstr>'Forma 6'!VAS075_F_Standartinepro533GeriamojoVandens</vt:lpstr>
      <vt:lpstr>VAS075_F_Standartinepro533GeriamojoVandens</vt:lpstr>
      <vt:lpstr>'Forma 6'!VAS075_F_Standartinepro53IsViso</vt:lpstr>
      <vt:lpstr>VAS075_F_Standartinepro53IsViso</vt:lpstr>
      <vt:lpstr>'Forma 6'!VAS075_F_Standartinepro541NuotekuSurinkimas</vt:lpstr>
      <vt:lpstr>VAS075_F_Standartinepro541NuotekuSurinkimas</vt:lpstr>
      <vt:lpstr>'Forma 6'!VAS075_F_Standartinepro542NuotekuValymas</vt:lpstr>
      <vt:lpstr>VAS075_F_Standartinepro542NuotekuValymas</vt:lpstr>
      <vt:lpstr>'Forma 6'!VAS075_F_Standartinepro543NuotekuDumblo</vt:lpstr>
      <vt:lpstr>VAS075_F_Standartinepro543NuotekuDumblo</vt:lpstr>
      <vt:lpstr>'Forma 6'!VAS075_F_Standartinepro54IsViso</vt:lpstr>
      <vt:lpstr>VAS075_F_Standartinepro54IsViso</vt:lpstr>
      <vt:lpstr>'Forma 6'!VAS075_F_Standartinepro55PavirsiniuNuoteku</vt:lpstr>
      <vt:lpstr>VAS075_F_Standartinepro55PavirsiniuNuoteku</vt:lpstr>
      <vt:lpstr>'Forma 6'!VAS075_F_Standartinepro56KitosReguliuojamosios</vt:lpstr>
      <vt:lpstr>VAS075_F_Standartinepro56KitosReguliuojamosios</vt:lpstr>
      <vt:lpstr>'Forma 6'!VAS075_F_Standartinepro57KitosVeiklos</vt:lpstr>
      <vt:lpstr>VAS075_F_Standartinepro57KitosVeiklos</vt:lpstr>
      <vt:lpstr>'Forma 6'!VAS075_F_Standartinepro5Apskaitosveikla1</vt:lpstr>
      <vt:lpstr>VAS075_F_Standartinepro5Apskaitosveikla1</vt:lpstr>
      <vt:lpstr>'Forma 6'!VAS075_F_Standartinepro5Kitareguliuoja1</vt:lpstr>
      <vt:lpstr>VAS075_F_Standartinepro5Kitareguliuoja1</vt:lpstr>
      <vt:lpstr>'Forma 6'!VAS075_F_Tiesiogiaipask11IS</vt:lpstr>
      <vt:lpstr>VAS075_F_Tiesiogiaipask11IS</vt:lpstr>
      <vt:lpstr>'Forma 6'!VAS075_F_Tiesiogiaipask131GeriamojoVandens</vt:lpstr>
      <vt:lpstr>VAS075_F_Tiesiogiaipask131GeriamojoVandens</vt:lpstr>
      <vt:lpstr>'Forma 6'!VAS075_F_Tiesiogiaipask132GeriamojoVandens</vt:lpstr>
      <vt:lpstr>VAS075_F_Tiesiogiaipask132GeriamojoVandens</vt:lpstr>
      <vt:lpstr>'Forma 6'!VAS075_F_Tiesiogiaipask133GeriamojoVandens</vt:lpstr>
      <vt:lpstr>VAS075_F_Tiesiogiaipask133GeriamojoVandens</vt:lpstr>
      <vt:lpstr>'Forma 6'!VAS075_F_Tiesiogiaipask13IsViso</vt:lpstr>
      <vt:lpstr>VAS075_F_Tiesiogiaipask13IsViso</vt:lpstr>
      <vt:lpstr>'Forma 6'!VAS075_F_Tiesiogiaipask141NuotekuSurinkimas</vt:lpstr>
      <vt:lpstr>VAS075_F_Tiesiogiaipask141NuotekuSurinkimas</vt:lpstr>
      <vt:lpstr>'Forma 6'!VAS075_F_Tiesiogiaipask142NuotekuValymas</vt:lpstr>
      <vt:lpstr>VAS075_F_Tiesiogiaipask142NuotekuValymas</vt:lpstr>
      <vt:lpstr>'Forma 6'!VAS075_F_Tiesiogiaipask143NuotekuDumblo</vt:lpstr>
      <vt:lpstr>VAS075_F_Tiesiogiaipask143NuotekuDumblo</vt:lpstr>
      <vt:lpstr>'Forma 6'!VAS075_F_Tiesiogiaipask14IsViso</vt:lpstr>
      <vt:lpstr>VAS075_F_Tiesiogiaipask14IsViso</vt:lpstr>
      <vt:lpstr>'Forma 6'!VAS075_F_Tiesiogiaipask15PavirsiniuNuoteku</vt:lpstr>
      <vt:lpstr>VAS075_F_Tiesiogiaipask15PavirsiniuNuoteku</vt:lpstr>
      <vt:lpstr>'Forma 6'!VAS075_F_Tiesiogiaipask16KitosReguliuojamosios</vt:lpstr>
      <vt:lpstr>VAS075_F_Tiesiogiaipask16KitosReguliuojamosios</vt:lpstr>
      <vt:lpstr>'Forma 6'!VAS075_F_Tiesiogiaipask17KitosVeiklos</vt:lpstr>
      <vt:lpstr>VAS075_F_Tiesiogiaipask17KitosVeiklos</vt:lpstr>
      <vt:lpstr>'Forma 6'!VAS075_F_Tiesiogiaipask1Apskaitosveikla1</vt:lpstr>
      <vt:lpstr>VAS075_F_Tiesiogiaipask1Apskaitosveikla1</vt:lpstr>
      <vt:lpstr>'Forma 6'!VAS075_F_Tiesiogiaipask1Kitareguliuoja1</vt:lpstr>
      <vt:lpstr>VAS075_F_Tiesiogiaipask1Kitareguliuoja1</vt:lpstr>
      <vt:lpstr>'Forma 6'!VAS075_F_Transportoprie21IS</vt:lpstr>
      <vt:lpstr>VAS075_F_Transportoprie21IS</vt:lpstr>
      <vt:lpstr>'Forma 6'!VAS075_F_Transportoprie231GeriamojoVandens</vt:lpstr>
      <vt:lpstr>VAS075_F_Transportoprie231GeriamojoVandens</vt:lpstr>
      <vt:lpstr>'Forma 6'!VAS075_F_Transportoprie232GeriamojoVandens</vt:lpstr>
      <vt:lpstr>VAS075_F_Transportoprie232GeriamojoVandens</vt:lpstr>
      <vt:lpstr>'Forma 6'!VAS075_F_Transportoprie233GeriamojoVandens</vt:lpstr>
      <vt:lpstr>VAS075_F_Transportoprie233GeriamojoVandens</vt:lpstr>
      <vt:lpstr>'Forma 6'!VAS075_F_Transportoprie23IsViso</vt:lpstr>
      <vt:lpstr>VAS075_F_Transportoprie23IsViso</vt:lpstr>
      <vt:lpstr>'Forma 6'!VAS075_F_Transportoprie241NuotekuSurinkimas</vt:lpstr>
      <vt:lpstr>VAS075_F_Transportoprie241NuotekuSurinkimas</vt:lpstr>
      <vt:lpstr>'Forma 6'!VAS075_F_Transportoprie242NuotekuValymas</vt:lpstr>
      <vt:lpstr>VAS075_F_Transportoprie242NuotekuValymas</vt:lpstr>
      <vt:lpstr>'Forma 6'!VAS075_F_Transportoprie243NuotekuDumblo</vt:lpstr>
      <vt:lpstr>VAS075_F_Transportoprie243NuotekuDumblo</vt:lpstr>
      <vt:lpstr>'Forma 6'!VAS075_F_Transportoprie24IsViso</vt:lpstr>
      <vt:lpstr>VAS075_F_Transportoprie24IsViso</vt:lpstr>
      <vt:lpstr>'Forma 6'!VAS075_F_Transportoprie25PavirsiniuNuoteku</vt:lpstr>
      <vt:lpstr>VAS075_F_Transportoprie25PavirsiniuNuoteku</vt:lpstr>
      <vt:lpstr>'Forma 6'!VAS075_F_Transportoprie26KitosReguliuojamosios</vt:lpstr>
      <vt:lpstr>VAS075_F_Transportoprie26KitosReguliuojamosios</vt:lpstr>
      <vt:lpstr>'Forma 6'!VAS075_F_Transportoprie27KitosVeiklos</vt:lpstr>
      <vt:lpstr>VAS075_F_Transportoprie27KitosVeiklos</vt:lpstr>
      <vt:lpstr>'Forma 6'!VAS075_F_Transportoprie2Apskaitosveikla1</vt:lpstr>
      <vt:lpstr>VAS075_F_Transportoprie2Apskaitosveikla1</vt:lpstr>
      <vt:lpstr>'Forma 6'!VAS075_F_Transportoprie2Kitareguliuoja1</vt:lpstr>
      <vt:lpstr>VAS075_F_Transportoprie2Kitareguliuoja1</vt:lpstr>
      <vt:lpstr>'Forma 6'!VAS075_F_Transportoprie31IS</vt:lpstr>
      <vt:lpstr>VAS075_F_Transportoprie31IS</vt:lpstr>
      <vt:lpstr>'Forma 6'!VAS075_F_Transportoprie331GeriamojoVandens</vt:lpstr>
      <vt:lpstr>VAS075_F_Transportoprie331GeriamojoVandens</vt:lpstr>
      <vt:lpstr>'Forma 6'!VAS075_F_Transportoprie332GeriamojoVandens</vt:lpstr>
      <vt:lpstr>VAS075_F_Transportoprie332GeriamojoVandens</vt:lpstr>
      <vt:lpstr>'Forma 6'!VAS075_F_Transportoprie333GeriamojoVandens</vt:lpstr>
      <vt:lpstr>VAS075_F_Transportoprie333GeriamojoVandens</vt:lpstr>
      <vt:lpstr>'Forma 6'!VAS075_F_Transportoprie33IsViso</vt:lpstr>
      <vt:lpstr>VAS075_F_Transportoprie33IsViso</vt:lpstr>
      <vt:lpstr>'Forma 6'!VAS075_F_Transportoprie341NuotekuSurinkimas</vt:lpstr>
      <vt:lpstr>VAS075_F_Transportoprie341NuotekuSurinkimas</vt:lpstr>
      <vt:lpstr>'Forma 6'!VAS075_F_Transportoprie342NuotekuValymas</vt:lpstr>
      <vt:lpstr>VAS075_F_Transportoprie342NuotekuValymas</vt:lpstr>
      <vt:lpstr>'Forma 6'!VAS075_F_Transportoprie343NuotekuDumblo</vt:lpstr>
      <vt:lpstr>VAS075_F_Transportoprie343NuotekuDumblo</vt:lpstr>
      <vt:lpstr>'Forma 6'!VAS075_F_Transportoprie34IsViso</vt:lpstr>
      <vt:lpstr>VAS075_F_Transportoprie34IsViso</vt:lpstr>
      <vt:lpstr>'Forma 6'!VAS075_F_Transportoprie35PavirsiniuNuoteku</vt:lpstr>
      <vt:lpstr>VAS075_F_Transportoprie35PavirsiniuNuoteku</vt:lpstr>
      <vt:lpstr>'Forma 6'!VAS075_F_Transportoprie36KitosReguliuojamosios</vt:lpstr>
      <vt:lpstr>VAS075_F_Transportoprie36KitosReguliuojamosios</vt:lpstr>
      <vt:lpstr>'Forma 6'!VAS075_F_Transportoprie37KitosVeiklos</vt:lpstr>
      <vt:lpstr>VAS075_F_Transportoprie37KitosVeiklos</vt:lpstr>
      <vt:lpstr>'Forma 6'!VAS075_F_Transportoprie3Apskaitosveikla1</vt:lpstr>
      <vt:lpstr>VAS075_F_Transportoprie3Apskaitosveikla1</vt:lpstr>
      <vt:lpstr>'Forma 6'!VAS075_F_Transportoprie3Kitareguliuoja1</vt:lpstr>
      <vt:lpstr>VAS075_F_Transportoprie3Kitareguliuoja1</vt:lpstr>
      <vt:lpstr>'Forma 6'!VAS075_F_Transportoprie41IS</vt:lpstr>
      <vt:lpstr>VAS075_F_Transportoprie41IS</vt:lpstr>
      <vt:lpstr>'Forma 6'!VAS075_F_Transportoprie431GeriamojoVandens</vt:lpstr>
      <vt:lpstr>VAS075_F_Transportoprie431GeriamojoVandens</vt:lpstr>
      <vt:lpstr>'Forma 6'!VAS075_F_Transportoprie432GeriamojoVandens</vt:lpstr>
      <vt:lpstr>VAS075_F_Transportoprie432GeriamojoVandens</vt:lpstr>
      <vt:lpstr>'Forma 6'!VAS075_F_Transportoprie433GeriamojoVandens</vt:lpstr>
      <vt:lpstr>VAS075_F_Transportoprie433GeriamojoVandens</vt:lpstr>
      <vt:lpstr>'Forma 6'!VAS075_F_Transportoprie43IsViso</vt:lpstr>
      <vt:lpstr>VAS075_F_Transportoprie43IsViso</vt:lpstr>
      <vt:lpstr>'Forma 6'!VAS075_F_Transportoprie441NuotekuSurinkimas</vt:lpstr>
      <vt:lpstr>VAS075_F_Transportoprie441NuotekuSurinkimas</vt:lpstr>
      <vt:lpstr>'Forma 6'!VAS075_F_Transportoprie442NuotekuValymas</vt:lpstr>
      <vt:lpstr>VAS075_F_Transportoprie442NuotekuValymas</vt:lpstr>
      <vt:lpstr>'Forma 6'!VAS075_F_Transportoprie443NuotekuDumblo</vt:lpstr>
      <vt:lpstr>VAS075_F_Transportoprie443NuotekuDumblo</vt:lpstr>
      <vt:lpstr>'Forma 6'!VAS075_F_Transportoprie44IsViso</vt:lpstr>
      <vt:lpstr>VAS075_F_Transportoprie44IsViso</vt:lpstr>
      <vt:lpstr>'Forma 6'!VAS075_F_Transportoprie45PavirsiniuNuoteku</vt:lpstr>
      <vt:lpstr>VAS075_F_Transportoprie45PavirsiniuNuoteku</vt:lpstr>
      <vt:lpstr>'Forma 6'!VAS075_F_Transportoprie46KitosReguliuojamosios</vt:lpstr>
      <vt:lpstr>VAS075_F_Transportoprie46KitosReguliuojamosios</vt:lpstr>
      <vt:lpstr>'Forma 6'!VAS075_F_Transportoprie47KitosVeiklos</vt:lpstr>
      <vt:lpstr>VAS075_F_Transportoprie47KitosVeiklos</vt:lpstr>
      <vt:lpstr>'Forma 6'!VAS075_F_Transportoprie4Apskaitosveikla1</vt:lpstr>
      <vt:lpstr>VAS075_F_Transportoprie4Apskaitosveikla1</vt:lpstr>
      <vt:lpstr>'Forma 6'!VAS075_F_Transportoprie4Kitareguliuoja1</vt:lpstr>
      <vt:lpstr>VAS075_F_Transportoprie4Kitareguliuoja1</vt:lpstr>
      <vt:lpstr>'Forma 6'!VAS075_F_Transportoprie51IS</vt:lpstr>
      <vt:lpstr>VAS075_F_Transportoprie51IS</vt:lpstr>
      <vt:lpstr>'Forma 6'!VAS075_F_Transportoprie531GeriamojoVandens</vt:lpstr>
      <vt:lpstr>VAS075_F_Transportoprie531GeriamojoVandens</vt:lpstr>
      <vt:lpstr>'Forma 6'!VAS075_F_Transportoprie532GeriamojoVandens</vt:lpstr>
      <vt:lpstr>VAS075_F_Transportoprie532GeriamojoVandens</vt:lpstr>
      <vt:lpstr>'Forma 6'!VAS075_F_Transportoprie533GeriamojoVandens</vt:lpstr>
      <vt:lpstr>VAS075_F_Transportoprie533GeriamojoVandens</vt:lpstr>
      <vt:lpstr>'Forma 6'!VAS075_F_Transportoprie53IsViso</vt:lpstr>
      <vt:lpstr>VAS075_F_Transportoprie53IsViso</vt:lpstr>
      <vt:lpstr>'Forma 6'!VAS075_F_Transportoprie541NuotekuSurinkimas</vt:lpstr>
      <vt:lpstr>VAS075_F_Transportoprie541NuotekuSurinkimas</vt:lpstr>
      <vt:lpstr>'Forma 6'!VAS075_F_Transportoprie542NuotekuValymas</vt:lpstr>
      <vt:lpstr>VAS075_F_Transportoprie542NuotekuValymas</vt:lpstr>
      <vt:lpstr>'Forma 6'!VAS075_F_Transportoprie543NuotekuDumblo</vt:lpstr>
      <vt:lpstr>VAS075_F_Transportoprie543NuotekuDumblo</vt:lpstr>
      <vt:lpstr>'Forma 6'!VAS075_F_Transportoprie54IsViso</vt:lpstr>
      <vt:lpstr>VAS075_F_Transportoprie54IsViso</vt:lpstr>
      <vt:lpstr>'Forma 6'!VAS075_F_Transportoprie55PavirsiniuNuoteku</vt:lpstr>
      <vt:lpstr>VAS075_F_Transportoprie55PavirsiniuNuoteku</vt:lpstr>
      <vt:lpstr>'Forma 6'!VAS075_F_Transportoprie56KitosReguliuojamosios</vt:lpstr>
      <vt:lpstr>VAS075_F_Transportoprie56KitosReguliuojamosios</vt:lpstr>
      <vt:lpstr>'Forma 6'!VAS075_F_Transportoprie57KitosVeiklos</vt:lpstr>
      <vt:lpstr>VAS075_F_Transportoprie57KitosVeiklos</vt:lpstr>
      <vt:lpstr>'Forma 6'!VAS075_F_Transportoprie5Apskaitosveikla1</vt:lpstr>
      <vt:lpstr>VAS075_F_Transportoprie5Apskaitosveikla1</vt:lpstr>
      <vt:lpstr>'Forma 6'!VAS075_F_Transportoprie5Kitareguliuoja1</vt:lpstr>
      <vt:lpstr>VAS075_F_Transportoprie5Kitareguliuoja1</vt:lpstr>
      <vt:lpstr>'Forma 6'!VAS075_F_Vamzdynai21IS</vt:lpstr>
      <vt:lpstr>VAS075_F_Vamzdynai21IS</vt:lpstr>
      <vt:lpstr>'Forma 6'!VAS075_F_Vamzdynai231GeriamojoVandens</vt:lpstr>
      <vt:lpstr>VAS075_F_Vamzdynai231GeriamojoVandens</vt:lpstr>
      <vt:lpstr>'Forma 6'!VAS075_F_Vamzdynai232GeriamojoVandens</vt:lpstr>
      <vt:lpstr>VAS075_F_Vamzdynai232GeriamojoVandens</vt:lpstr>
      <vt:lpstr>'Forma 6'!VAS075_F_Vamzdynai233GeriamojoVandens</vt:lpstr>
      <vt:lpstr>VAS075_F_Vamzdynai233GeriamojoVandens</vt:lpstr>
      <vt:lpstr>'Forma 6'!VAS075_F_Vamzdynai23IsViso</vt:lpstr>
      <vt:lpstr>VAS075_F_Vamzdynai23IsViso</vt:lpstr>
      <vt:lpstr>'Forma 6'!VAS075_F_Vamzdynai241NuotekuSurinkimas</vt:lpstr>
      <vt:lpstr>VAS075_F_Vamzdynai241NuotekuSurinkimas</vt:lpstr>
      <vt:lpstr>'Forma 6'!VAS075_F_Vamzdynai242NuotekuValymas</vt:lpstr>
      <vt:lpstr>VAS075_F_Vamzdynai242NuotekuValymas</vt:lpstr>
      <vt:lpstr>'Forma 6'!VAS075_F_Vamzdynai243NuotekuDumblo</vt:lpstr>
      <vt:lpstr>VAS075_F_Vamzdynai243NuotekuDumblo</vt:lpstr>
      <vt:lpstr>'Forma 6'!VAS075_F_Vamzdynai24IsViso</vt:lpstr>
      <vt:lpstr>VAS075_F_Vamzdynai24IsViso</vt:lpstr>
      <vt:lpstr>'Forma 6'!VAS075_F_Vamzdynai25PavirsiniuNuoteku</vt:lpstr>
      <vt:lpstr>VAS075_F_Vamzdynai25PavirsiniuNuoteku</vt:lpstr>
      <vt:lpstr>'Forma 6'!VAS075_F_Vamzdynai26KitosReguliuojamosios</vt:lpstr>
      <vt:lpstr>VAS075_F_Vamzdynai26KitosReguliuojamosios</vt:lpstr>
      <vt:lpstr>'Forma 6'!VAS075_F_Vamzdynai27KitosVeiklos</vt:lpstr>
      <vt:lpstr>VAS075_F_Vamzdynai27KitosVeiklos</vt:lpstr>
      <vt:lpstr>'Forma 6'!VAS075_F_Vamzdynai2Apskaitosveikla1</vt:lpstr>
      <vt:lpstr>VAS075_F_Vamzdynai2Apskaitosveikla1</vt:lpstr>
      <vt:lpstr>'Forma 6'!VAS075_F_Vamzdynai2Kitareguliuoja1</vt:lpstr>
      <vt:lpstr>VAS075_F_Vamzdynai2Kitareguliuoja1</vt:lpstr>
      <vt:lpstr>'Forma 6'!VAS075_F_Vamzdynai31IS</vt:lpstr>
      <vt:lpstr>VAS075_F_Vamzdynai31IS</vt:lpstr>
      <vt:lpstr>'Forma 6'!VAS075_F_Vamzdynai331GeriamojoVandens</vt:lpstr>
      <vt:lpstr>VAS075_F_Vamzdynai331GeriamojoVandens</vt:lpstr>
      <vt:lpstr>'Forma 6'!VAS075_F_Vamzdynai332GeriamojoVandens</vt:lpstr>
      <vt:lpstr>VAS075_F_Vamzdynai332GeriamojoVandens</vt:lpstr>
      <vt:lpstr>'Forma 6'!VAS075_F_Vamzdynai333GeriamojoVandens</vt:lpstr>
      <vt:lpstr>VAS075_F_Vamzdynai333GeriamojoVandens</vt:lpstr>
      <vt:lpstr>'Forma 6'!VAS075_F_Vamzdynai33IsViso</vt:lpstr>
      <vt:lpstr>VAS075_F_Vamzdynai33IsViso</vt:lpstr>
      <vt:lpstr>'Forma 6'!VAS075_F_Vamzdynai341NuotekuSurinkimas</vt:lpstr>
      <vt:lpstr>VAS075_F_Vamzdynai341NuotekuSurinkimas</vt:lpstr>
      <vt:lpstr>'Forma 6'!VAS075_F_Vamzdynai342NuotekuValymas</vt:lpstr>
      <vt:lpstr>VAS075_F_Vamzdynai342NuotekuValymas</vt:lpstr>
      <vt:lpstr>'Forma 6'!VAS075_F_Vamzdynai343NuotekuDumblo</vt:lpstr>
      <vt:lpstr>VAS075_F_Vamzdynai343NuotekuDumblo</vt:lpstr>
      <vt:lpstr>'Forma 6'!VAS075_F_Vamzdynai34IsViso</vt:lpstr>
      <vt:lpstr>VAS075_F_Vamzdynai34IsViso</vt:lpstr>
      <vt:lpstr>'Forma 6'!VAS075_F_Vamzdynai35PavirsiniuNuoteku</vt:lpstr>
      <vt:lpstr>VAS075_F_Vamzdynai35PavirsiniuNuoteku</vt:lpstr>
      <vt:lpstr>'Forma 6'!VAS075_F_Vamzdynai36KitosReguliuojamosios</vt:lpstr>
      <vt:lpstr>VAS075_F_Vamzdynai36KitosReguliuojamosios</vt:lpstr>
      <vt:lpstr>'Forma 6'!VAS075_F_Vamzdynai37KitosVeiklos</vt:lpstr>
      <vt:lpstr>VAS075_F_Vamzdynai37KitosVeiklos</vt:lpstr>
      <vt:lpstr>'Forma 6'!VAS075_F_Vamzdynai3Apskaitosveikla1</vt:lpstr>
      <vt:lpstr>VAS075_F_Vamzdynai3Apskaitosveikla1</vt:lpstr>
      <vt:lpstr>'Forma 6'!VAS075_F_Vamzdynai3Kitareguliuoja1</vt:lpstr>
      <vt:lpstr>VAS075_F_Vamzdynai3Kitareguliuoja1</vt:lpstr>
      <vt:lpstr>'Forma 6'!VAS075_F_Vamzdynai41IS</vt:lpstr>
      <vt:lpstr>VAS075_F_Vamzdynai41IS</vt:lpstr>
      <vt:lpstr>'Forma 6'!VAS075_F_Vamzdynai431GeriamojoVandens</vt:lpstr>
      <vt:lpstr>VAS075_F_Vamzdynai431GeriamojoVandens</vt:lpstr>
      <vt:lpstr>'Forma 6'!VAS075_F_Vamzdynai432GeriamojoVandens</vt:lpstr>
      <vt:lpstr>VAS075_F_Vamzdynai432GeriamojoVandens</vt:lpstr>
      <vt:lpstr>'Forma 6'!VAS075_F_Vamzdynai433GeriamojoVandens</vt:lpstr>
      <vt:lpstr>VAS075_F_Vamzdynai433GeriamojoVandens</vt:lpstr>
      <vt:lpstr>'Forma 6'!VAS075_F_Vamzdynai43IsViso</vt:lpstr>
      <vt:lpstr>VAS075_F_Vamzdynai43IsViso</vt:lpstr>
      <vt:lpstr>'Forma 6'!VAS075_F_Vamzdynai441NuotekuSurinkimas</vt:lpstr>
      <vt:lpstr>VAS075_F_Vamzdynai441NuotekuSurinkimas</vt:lpstr>
      <vt:lpstr>'Forma 6'!VAS075_F_Vamzdynai442NuotekuValymas</vt:lpstr>
      <vt:lpstr>VAS075_F_Vamzdynai442NuotekuValymas</vt:lpstr>
      <vt:lpstr>'Forma 6'!VAS075_F_Vamzdynai443NuotekuDumblo</vt:lpstr>
      <vt:lpstr>VAS075_F_Vamzdynai443NuotekuDumblo</vt:lpstr>
      <vt:lpstr>'Forma 6'!VAS075_F_Vamzdynai44IsViso</vt:lpstr>
      <vt:lpstr>VAS075_F_Vamzdynai44IsViso</vt:lpstr>
      <vt:lpstr>'Forma 6'!VAS075_F_Vamzdynai45PavirsiniuNuoteku</vt:lpstr>
      <vt:lpstr>VAS075_F_Vamzdynai45PavirsiniuNuoteku</vt:lpstr>
      <vt:lpstr>'Forma 6'!VAS075_F_Vamzdynai46KitosReguliuojamosios</vt:lpstr>
      <vt:lpstr>VAS075_F_Vamzdynai46KitosReguliuojamosios</vt:lpstr>
      <vt:lpstr>'Forma 6'!VAS075_F_Vamzdynai47KitosVeiklos</vt:lpstr>
      <vt:lpstr>VAS075_F_Vamzdynai47KitosVeiklos</vt:lpstr>
      <vt:lpstr>'Forma 6'!VAS075_F_Vamzdynai4Apskaitosveikla1</vt:lpstr>
      <vt:lpstr>VAS075_F_Vamzdynai4Apskaitosveikla1</vt:lpstr>
      <vt:lpstr>'Forma 6'!VAS075_F_Vamzdynai4Kitareguliuoja1</vt:lpstr>
      <vt:lpstr>VAS075_F_Vamzdynai4Kitareguliuoja1</vt:lpstr>
      <vt:lpstr>'Forma 6'!VAS075_F_Vamzdynai51IS</vt:lpstr>
      <vt:lpstr>VAS075_F_Vamzdynai51IS</vt:lpstr>
      <vt:lpstr>'Forma 6'!VAS075_F_Vamzdynai531GeriamojoVandens</vt:lpstr>
      <vt:lpstr>VAS075_F_Vamzdynai531GeriamojoVandens</vt:lpstr>
      <vt:lpstr>'Forma 6'!VAS075_F_Vamzdynai532GeriamojoVandens</vt:lpstr>
      <vt:lpstr>VAS075_F_Vamzdynai532GeriamojoVandens</vt:lpstr>
      <vt:lpstr>'Forma 6'!VAS075_F_Vamzdynai533GeriamojoVandens</vt:lpstr>
      <vt:lpstr>VAS075_F_Vamzdynai533GeriamojoVandens</vt:lpstr>
      <vt:lpstr>'Forma 6'!VAS075_F_Vamzdynai53IsViso</vt:lpstr>
      <vt:lpstr>VAS075_F_Vamzdynai53IsViso</vt:lpstr>
      <vt:lpstr>'Forma 6'!VAS075_F_Vamzdynai541NuotekuSurinkimas</vt:lpstr>
      <vt:lpstr>VAS075_F_Vamzdynai541NuotekuSurinkimas</vt:lpstr>
      <vt:lpstr>'Forma 6'!VAS075_F_Vamzdynai542NuotekuValymas</vt:lpstr>
      <vt:lpstr>VAS075_F_Vamzdynai542NuotekuValymas</vt:lpstr>
      <vt:lpstr>'Forma 6'!VAS075_F_Vamzdynai543NuotekuDumblo</vt:lpstr>
      <vt:lpstr>VAS075_F_Vamzdynai543NuotekuDumblo</vt:lpstr>
      <vt:lpstr>'Forma 6'!VAS075_F_Vamzdynai54IsViso</vt:lpstr>
      <vt:lpstr>VAS075_F_Vamzdynai54IsViso</vt:lpstr>
      <vt:lpstr>'Forma 6'!VAS075_F_Vamzdynai55PavirsiniuNuoteku</vt:lpstr>
      <vt:lpstr>VAS075_F_Vamzdynai55PavirsiniuNuoteku</vt:lpstr>
      <vt:lpstr>'Forma 6'!VAS075_F_Vamzdynai56KitosReguliuojamosios</vt:lpstr>
      <vt:lpstr>VAS075_F_Vamzdynai56KitosReguliuojamosios</vt:lpstr>
      <vt:lpstr>'Forma 6'!VAS075_F_Vamzdynai57KitosVeiklos</vt:lpstr>
      <vt:lpstr>VAS075_F_Vamzdynai57KitosVeiklos</vt:lpstr>
      <vt:lpstr>'Forma 6'!VAS075_F_Vamzdynai5Apskaitosveikla1</vt:lpstr>
      <vt:lpstr>VAS075_F_Vamzdynai5Apskaitosveikla1</vt:lpstr>
      <vt:lpstr>'Forma 6'!VAS075_F_Vamzdynai5Kitareguliuoja1</vt:lpstr>
      <vt:lpstr>VAS075_F_Vamzdynai5Kitareguliuoja1</vt:lpstr>
      <vt:lpstr>'Forma 6'!VAS075_F_Vandenssiurbli21IS</vt:lpstr>
      <vt:lpstr>VAS075_F_Vandenssiurbli21IS</vt:lpstr>
      <vt:lpstr>'Forma 6'!VAS075_F_Vandenssiurbli231GeriamojoVandens</vt:lpstr>
      <vt:lpstr>VAS075_F_Vandenssiurbli231GeriamojoVandens</vt:lpstr>
      <vt:lpstr>'Forma 6'!VAS075_F_Vandenssiurbli232GeriamojoVandens</vt:lpstr>
      <vt:lpstr>VAS075_F_Vandenssiurbli232GeriamojoVandens</vt:lpstr>
      <vt:lpstr>'Forma 6'!VAS075_F_Vandenssiurbli233GeriamojoVandens</vt:lpstr>
      <vt:lpstr>VAS075_F_Vandenssiurbli233GeriamojoVandens</vt:lpstr>
      <vt:lpstr>'Forma 6'!VAS075_F_Vandenssiurbli23IsViso</vt:lpstr>
      <vt:lpstr>VAS075_F_Vandenssiurbli23IsViso</vt:lpstr>
      <vt:lpstr>'Forma 6'!VAS075_F_Vandenssiurbli241NuotekuSurinkimas</vt:lpstr>
      <vt:lpstr>VAS075_F_Vandenssiurbli241NuotekuSurinkimas</vt:lpstr>
      <vt:lpstr>'Forma 6'!VAS075_F_Vandenssiurbli242NuotekuValymas</vt:lpstr>
      <vt:lpstr>VAS075_F_Vandenssiurbli242NuotekuValymas</vt:lpstr>
      <vt:lpstr>'Forma 6'!VAS075_F_Vandenssiurbli243NuotekuDumblo</vt:lpstr>
      <vt:lpstr>VAS075_F_Vandenssiurbli243NuotekuDumblo</vt:lpstr>
      <vt:lpstr>'Forma 6'!VAS075_F_Vandenssiurbli24IsViso</vt:lpstr>
      <vt:lpstr>VAS075_F_Vandenssiurbli24IsViso</vt:lpstr>
      <vt:lpstr>'Forma 6'!VAS075_F_Vandenssiurbli25PavirsiniuNuoteku</vt:lpstr>
      <vt:lpstr>VAS075_F_Vandenssiurbli25PavirsiniuNuoteku</vt:lpstr>
      <vt:lpstr>'Forma 6'!VAS075_F_Vandenssiurbli26KitosReguliuojamosios</vt:lpstr>
      <vt:lpstr>VAS075_F_Vandenssiurbli26KitosReguliuojamosios</vt:lpstr>
      <vt:lpstr>'Forma 6'!VAS075_F_Vandenssiurbli27KitosVeiklos</vt:lpstr>
      <vt:lpstr>VAS075_F_Vandenssiurbli27KitosVeiklos</vt:lpstr>
      <vt:lpstr>'Forma 6'!VAS075_F_Vandenssiurbli2Apskaitosveikla1</vt:lpstr>
      <vt:lpstr>VAS075_F_Vandenssiurbli2Apskaitosveikla1</vt:lpstr>
      <vt:lpstr>'Forma 6'!VAS075_F_Vandenssiurbli2Kitareguliuoja1</vt:lpstr>
      <vt:lpstr>VAS075_F_Vandenssiurbli2Kitareguliuoja1</vt:lpstr>
      <vt:lpstr>'Forma 6'!VAS075_F_Vandenssiurbli31IS</vt:lpstr>
      <vt:lpstr>VAS075_F_Vandenssiurbli31IS</vt:lpstr>
      <vt:lpstr>'Forma 6'!VAS075_F_Vandenssiurbli331GeriamojoVandens</vt:lpstr>
      <vt:lpstr>VAS075_F_Vandenssiurbli331GeriamojoVandens</vt:lpstr>
      <vt:lpstr>'Forma 6'!VAS075_F_Vandenssiurbli332GeriamojoVandens</vt:lpstr>
      <vt:lpstr>VAS075_F_Vandenssiurbli332GeriamojoVandens</vt:lpstr>
      <vt:lpstr>'Forma 6'!VAS075_F_Vandenssiurbli333GeriamojoVandens</vt:lpstr>
      <vt:lpstr>VAS075_F_Vandenssiurbli333GeriamojoVandens</vt:lpstr>
      <vt:lpstr>'Forma 6'!VAS075_F_Vandenssiurbli33IsViso</vt:lpstr>
      <vt:lpstr>VAS075_F_Vandenssiurbli33IsViso</vt:lpstr>
      <vt:lpstr>'Forma 6'!VAS075_F_Vandenssiurbli341NuotekuSurinkimas</vt:lpstr>
      <vt:lpstr>VAS075_F_Vandenssiurbli341NuotekuSurinkimas</vt:lpstr>
      <vt:lpstr>'Forma 6'!VAS075_F_Vandenssiurbli342NuotekuValymas</vt:lpstr>
      <vt:lpstr>VAS075_F_Vandenssiurbli342NuotekuValymas</vt:lpstr>
      <vt:lpstr>'Forma 6'!VAS075_F_Vandenssiurbli343NuotekuDumblo</vt:lpstr>
      <vt:lpstr>VAS075_F_Vandenssiurbli343NuotekuDumblo</vt:lpstr>
      <vt:lpstr>'Forma 6'!VAS075_F_Vandenssiurbli34IsViso</vt:lpstr>
      <vt:lpstr>VAS075_F_Vandenssiurbli34IsViso</vt:lpstr>
      <vt:lpstr>'Forma 6'!VAS075_F_Vandenssiurbli35PavirsiniuNuoteku</vt:lpstr>
      <vt:lpstr>VAS075_F_Vandenssiurbli35PavirsiniuNuoteku</vt:lpstr>
      <vt:lpstr>'Forma 6'!VAS075_F_Vandenssiurbli36KitosReguliuojamosios</vt:lpstr>
      <vt:lpstr>VAS075_F_Vandenssiurbli36KitosReguliuojamosios</vt:lpstr>
      <vt:lpstr>'Forma 6'!VAS075_F_Vandenssiurbli37KitosVeiklos</vt:lpstr>
      <vt:lpstr>VAS075_F_Vandenssiurbli37KitosVeiklos</vt:lpstr>
      <vt:lpstr>'Forma 6'!VAS075_F_Vandenssiurbli3Apskaitosveikla1</vt:lpstr>
      <vt:lpstr>VAS075_F_Vandenssiurbli3Apskaitosveikla1</vt:lpstr>
      <vt:lpstr>'Forma 6'!VAS075_F_Vandenssiurbli3Kitareguliuoja1</vt:lpstr>
      <vt:lpstr>VAS075_F_Vandenssiurbli3Kitareguliuoja1</vt:lpstr>
      <vt:lpstr>'Forma 6'!VAS075_F_Vandenssiurbli41IS</vt:lpstr>
      <vt:lpstr>VAS075_F_Vandenssiurbli41IS</vt:lpstr>
      <vt:lpstr>'Forma 6'!VAS075_F_Vandenssiurbli431GeriamojoVandens</vt:lpstr>
      <vt:lpstr>VAS075_F_Vandenssiurbli431GeriamojoVandens</vt:lpstr>
      <vt:lpstr>'Forma 6'!VAS075_F_Vandenssiurbli432GeriamojoVandens</vt:lpstr>
      <vt:lpstr>VAS075_F_Vandenssiurbli432GeriamojoVandens</vt:lpstr>
      <vt:lpstr>'Forma 6'!VAS075_F_Vandenssiurbli433GeriamojoVandens</vt:lpstr>
      <vt:lpstr>VAS075_F_Vandenssiurbli433GeriamojoVandens</vt:lpstr>
      <vt:lpstr>'Forma 6'!VAS075_F_Vandenssiurbli43IsViso</vt:lpstr>
      <vt:lpstr>VAS075_F_Vandenssiurbli43IsViso</vt:lpstr>
      <vt:lpstr>'Forma 6'!VAS075_F_Vandenssiurbli441NuotekuSurinkimas</vt:lpstr>
      <vt:lpstr>VAS075_F_Vandenssiurbli441NuotekuSurinkimas</vt:lpstr>
      <vt:lpstr>'Forma 6'!VAS075_F_Vandenssiurbli442NuotekuValymas</vt:lpstr>
      <vt:lpstr>VAS075_F_Vandenssiurbli442NuotekuValymas</vt:lpstr>
      <vt:lpstr>'Forma 6'!VAS075_F_Vandenssiurbli443NuotekuDumblo</vt:lpstr>
      <vt:lpstr>VAS075_F_Vandenssiurbli443NuotekuDumblo</vt:lpstr>
      <vt:lpstr>'Forma 6'!VAS075_F_Vandenssiurbli44IsViso</vt:lpstr>
      <vt:lpstr>VAS075_F_Vandenssiurbli44IsViso</vt:lpstr>
      <vt:lpstr>'Forma 6'!VAS075_F_Vandenssiurbli45PavirsiniuNuoteku</vt:lpstr>
      <vt:lpstr>VAS075_F_Vandenssiurbli45PavirsiniuNuoteku</vt:lpstr>
      <vt:lpstr>'Forma 6'!VAS075_F_Vandenssiurbli46KitosReguliuojamosios</vt:lpstr>
      <vt:lpstr>VAS075_F_Vandenssiurbli46KitosReguliuojamosios</vt:lpstr>
      <vt:lpstr>'Forma 6'!VAS075_F_Vandenssiurbli47KitosVeiklos</vt:lpstr>
      <vt:lpstr>VAS075_F_Vandenssiurbli47KitosVeiklos</vt:lpstr>
      <vt:lpstr>'Forma 6'!VAS075_F_Vandenssiurbli4Apskaitosveikla1</vt:lpstr>
      <vt:lpstr>VAS075_F_Vandenssiurbli4Apskaitosveikla1</vt:lpstr>
      <vt:lpstr>'Forma 6'!VAS075_F_Vandenssiurbli4Kitareguliuoja1</vt:lpstr>
      <vt:lpstr>VAS075_F_Vandenssiurbli4Kitareguliuoja1</vt:lpstr>
      <vt:lpstr>'Forma 6'!VAS075_F_Verslovienetui21IS</vt:lpstr>
      <vt:lpstr>VAS075_F_Verslovienetui21IS</vt:lpstr>
      <vt:lpstr>'Forma 6'!VAS075_F_Verslovienetui231GeriamojoVandens</vt:lpstr>
      <vt:lpstr>VAS075_F_Verslovienetui231GeriamojoVandens</vt:lpstr>
      <vt:lpstr>'Forma 6'!VAS075_F_Verslovienetui232GeriamojoVandens</vt:lpstr>
      <vt:lpstr>VAS075_F_Verslovienetui232GeriamojoVandens</vt:lpstr>
      <vt:lpstr>'Forma 6'!VAS075_F_Verslovienetui233GeriamojoVandens</vt:lpstr>
      <vt:lpstr>VAS075_F_Verslovienetui233GeriamojoVandens</vt:lpstr>
      <vt:lpstr>'Forma 6'!VAS075_F_Verslovienetui23IsViso</vt:lpstr>
      <vt:lpstr>VAS075_F_Verslovienetui23IsViso</vt:lpstr>
      <vt:lpstr>'Forma 6'!VAS075_F_Verslovienetui241NuotekuSurinkimas</vt:lpstr>
      <vt:lpstr>VAS075_F_Verslovienetui241NuotekuSurinkimas</vt:lpstr>
      <vt:lpstr>'Forma 6'!VAS075_F_Verslovienetui242NuotekuValymas</vt:lpstr>
      <vt:lpstr>VAS075_F_Verslovienetui242NuotekuValymas</vt:lpstr>
      <vt:lpstr>'Forma 6'!VAS075_F_Verslovienetui243NuotekuDumblo</vt:lpstr>
      <vt:lpstr>VAS075_F_Verslovienetui243NuotekuDumblo</vt:lpstr>
      <vt:lpstr>'Forma 6'!VAS075_F_Verslovienetui24IsViso</vt:lpstr>
      <vt:lpstr>VAS075_F_Verslovienetui24IsViso</vt:lpstr>
      <vt:lpstr>'Forma 6'!VAS075_F_Verslovienetui25PavirsiniuNuoteku</vt:lpstr>
      <vt:lpstr>VAS075_F_Verslovienetui25PavirsiniuNuoteku</vt:lpstr>
      <vt:lpstr>'Forma 6'!VAS075_F_Verslovienetui26KitosReguliuojamosios</vt:lpstr>
      <vt:lpstr>VAS075_F_Verslovienetui26KitosReguliuojamosios</vt:lpstr>
      <vt:lpstr>'Forma 6'!VAS075_F_Verslovienetui27KitosVeiklos</vt:lpstr>
      <vt:lpstr>VAS075_F_Verslovienetui27KitosVeiklos</vt:lpstr>
      <vt:lpstr>'Forma 6'!VAS075_F_Verslovienetui2Apskaitosveikla1</vt:lpstr>
      <vt:lpstr>VAS075_F_Verslovienetui2Apskaitosveikla1</vt:lpstr>
      <vt:lpstr>'Forma 6'!VAS075_F_Verslovienetui2Kitareguliuoja1</vt:lpstr>
      <vt:lpstr>VAS075_F_Verslovienetui2Kitareguliuoja1</vt:lpstr>
      <vt:lpstr>'Forma 7'!VAS076_D_1IS</vt:lpstr>
      <vt:lpstr>VAS076_D_1IS</vt:lpstr>
      <vt:lpstr>'Forma 7'!VAS076_D_31GeriamojoVandens</vt:lpstr>
      <vt:lpstr>VAS076_D_31GeriamojoVandens</vt:lpstr>
      <vt:lpstr>'Forma 7'!VAS076_D_32GeriamojoVandens</vt:lpstr>
      <vt:lpstr>VAS076_D_32GeriamojoVandens</vt:lpstr>
      <vt:lpstr>'Forma 7'!VAS076_D_33GeriamojoVandens</vt:lpstr>
      <vt:lpstr>VAS076_D_33GeriamojoVandens</vt:lpstr>
      <vt:lpstr>'Forma 7'!VAS076_D_3IsViso</vt:lpstr>
      <vt:lpstr>VAS076_D_3IsViso</vt:lpstr>
      <vt:lpstr>'Forma 7'!VAS076_D_41NuotekuSurinkimas</vt:lpstr>
      <vt:lpstr>VAS076_D_41NuotekuSurinkimas</vt:lpstr>
      <vt:lpstr>'Forma 7'!VAS076_D_42NuotekuValymas</vt:lpstr>
      <vt:lpstr>VAS076_D_42NuotekuValymas</vt:lpstr>
      <vt:lpstr>'Forma 7'!VAS076_D_43NuotekuDumblo</vt:lpstr>
      <vt:lpstr>VAS076_D_43NuotekuDumblo</vt:lpstr>
      <vt:lpstr>'Forma 7'!VAS076_D_4IsViso</vt:lpstr>
      <vt:lpstr>VAS076_D_4IsViso</vt:lpstr>
      <vt:lpstr>'Forma 7'!VAS076_D_5PavirsiniuNuoteku</vt:lpstr>
      <vt:lpstr>VAS076_D_5PavirsiniuNuoteku</vt:lpstr>
      <vt:lpstr>'Forma 7'!VAS076_D_6KitosReguliuojamosios</vt:lpstr>
      <vt:lpstr>VAS076_D_6KitosReguliuojamosios</vt:lpstr>
      <vt:lpstr>'Forma 7'!VAS076_D_7KitosVeiklos</vt:lpstr>
      <vt:lpstr>VAS076_D_7KitosVeiklos</vt:lpstr>
      <vt:lpstr>'Forma 7'!VAS076_D_Apskaitospriet6</vt:lpstr>
      <vt:lpstr>VAS076_D_Apskaitospriet6</vt:lpstr>
      <vt:lpstr>'Forma 7'!VAS076_D_Apskaitospriet7</vt:lpstr>
      <vt:lpstr>VAS076_D_Apskaitospriet7</vt:lpstr>
      <vt:lpstr>'Forma 7'!VAS076_D_Apskaitospriet8</vt:lpstr>
      <vt:lpstr>VAS076_D_Apskaitospriet8</vt:lpstr>
      <vt:lpstr>'Forma 7'!VAS076_D_Apskaitospriet9</vt:lpstr>
      <vt:lpstr>VAS076_D_Apskaitospriet9</vt:lpstr>
      <vt:lpstr>'Forma 7'!VAS076_D_Apskaitosveikla1</vt:lpstr>
      <vt:lpstr>VAS076_D_Apskaitosveikla1</vt:lpstr>
      <vt:lpstr>'Forma 7'!VAS076_D_Atsiskaitomiej1</vt:lpstr>
      <vt:lpstr>VAS076_D_Atsiskaitomiej1</vt:lpstr>
      <vt:lpstr>'Forma 7'!VAS076_D_Atsiskaitomiej2</vt:lpstr>
      <vt:lpstr>VAS076_D_Atsiskaitomiej2</vt:lpstr>
      <vt:lpstr>'Forma 7'!VAS076_D_Atsiskaitomiej3</vt:lpstr>
      <vt:lpstr>VAS076_D_Atsiskaitomiej3</vt:lpstr>
      <vt:lpstr>'Forma 7'!VAS076_D_Atsiskaitomiej4</vt:lpstr>
      <vt:lpstr>VAS076_D_Atsiskaitomiej4</vt:lpstr>
      <vt:lpstr>'Forma 7'!VAS076_D_Bendraipaskirs3</vt:lpstr>
      <vt:lpstr>VAS076_D_Bendraipaskirs3</vt:lpstr>
      <vt:lpstr>'Forma 7'!VAS076_D_Bendraipaskirs4</vt:lpstr>
      <vt:lpstr>VAS076_D_Bendraipaskirs4</vt:lpstr>
      <vt:lpstr>'Forma 7'!VAS076_D_Cpunktui17</vt:lpstr>
      <vt:lpstr>VAS076_D_Cpunktui17</vt:lpstr>
      <vt:lpstr>'Forma 7'!VAS076_D_Cpunktui18</vt:lpstr>
      <vt:lpstr>VAS076_D_Cpunktui18</vt:lpstr>
      <vt:lpstr>'Forma 7'!VAS076_D_Cpunktui19</vt:lpstr>
      <vt:lpstr>VAS076_D_Cpunktui19</vt:lpstr>
      <vt:lpstr>'Forma 7'!VAS076_D_Cpunktui20</vt:lpstr>
      <vt:lpstr>VAS076_D_Cpunktui20</vt:lpstr>
      <vt:lpstr>'Forma 7'!VAS076_D_Cpunktui21</vt:lpstr>
      <vt:lpstr>VAS076_D_Cpunktui21</vt:lpstr>
      <vt:lpstr>'Forma 7'!VAS076_D_Cpunktui25</vt:lpstr>
      <vt:lpstr>VAS076_D_Cpunktui25</vt:lpstr>
      <vt:lpstr>'Forma 7'!VAS076_D_Cpunktui26</vt:lpstr>
      <vt:lpstr>VAS076_D_Cpunktui26</vt:lpstr>
      <vt:lpstr>'Forma 7'!VAS076_D_Cpunktui27</vt:lpstr>
      <vt:lpstr>VAS076_D_Cpunktui27</vt:lpstr>
      <vt:lpstr>'Forma 7'!VAS076_D_Cpunktui28</vt:lpstr>
      <vt:lpstr>VAS076_D_Cpunktui28</vt:lpstr>
      <vt:lpstr>'Forma 7'!VAS076_D_Cpunktui29</vt:lpstr>
      <vt:lpstr>VAS076_D_Cpunktui29</vt:lpstr>
      <vt:lpstr>'Forma 7'!VAS076_D_Cpunktui30</vt:lpstr>
      <vt:lpstr>VAS076_D_Cpunktui30</vt:lpstr>
      <vt:lpstr>'Forma 7'!VAS076_D_Cpunktui31</vt:lpstr>
      <vt:lpstr>VAS076_D_Cpunktui31</vt:lpstr>
      <vt:lpstr>'Forma 7'!VAS076_D_Cpunktui32</vt:lpstr>
      <vt:lpstr>VAS076_D_Cpunktui32</vt:lpstr>
      <vt:lpstr>'Forma 7'!VAS076_D_Cpunktui33</vt:lpstr>
      <vt:lpstr>VAS076_D_Cpunktui33</vt:lpstr>
      <vt:lpstr>'Forma 7'!VAS076_D_Cpunktui34</vt:lpstr>
      <vt:lpstr>VAS076_D_Cpunktui34</vt:lpstr>
      <vt:lpstr>'Forma 7'!VAS076_D_Cpunktui35</vt:lpstr>
      <vt:lpstr>VAS076_D_Cpunktui35</vt:lpstr>
      <vt:lpstr>'Forma 7'!VAS076_D_Cpunktui36</vt:lpstr>
      <vt:lpstr>VAS076_D_Cpunktui36</vt:lpstr>
      <vt:lpstr>'Forma 7'!VAS076_D_Cpunktui37</vt:lpstr>
      <vt:lpstr>VAS076_D_Cpunktui37</vt:lpstr>
      <vt:lpstr>'Forma 7'!VAS076_D_Cpunktui38</vt:lpstr>
      <vt:lpstr>VAS076_D_Cpunktui38</vt:lpstr>
      <vt:lpstr>'Forma 7'!VAS076_D_Cpunktui39</vt:lpstr>
      <vt:lpstr>VAS076_D_Cpunktui39</vt:lpstr>
      <vt:lpstr>'Forma 7'!VAS076_D_Cpunktui40</vt:lpstr>
      <vt:lpstr>VAS076_D_Cpunktui40</vt:lpstr>
      <vt:lpstr>'Forma 7'!VAS076_D_Epunktui16</vt:lpstr>
      <vt:lpstr>VAS076_D_Epunktui16</vt:lpstr>
      <vt:lpstr>'Forma 7'!VAS076_D_Epunktui17</vt:lpstr>
      <vt:lpstr>VAS076_D_Epunktui17</vt:lpstr>
      <vt:lpstr>'Forma 7'!VAS076_D_Epunktui18</vt:lpstr>
      <vt:lpstr>VAS076_D_Epunktui18</vt:lpstr>
      <vt:lpstr>'Forma 7'!VAS076_D_Epunktui19</vt:lpstr>
      <vt:lpstr>VAS076_D_Epunktui19</vt:lpstr>
      <vt:lpstr>'Forma 7'!VAS076_D_Epunktui20</vt:lpstr>
      <vt:lpstr>VAS076_D_Epunktui20</vt:lpstr>
      <vt:lpstr>'Forma 7'!VAS076_D_Epunktui21</vt:lpstr>
      <vt:lpstr>VAS076_D_Epunktui21</vt:lpstr>
      <vt:lpstr>'Forma 7'!VAS076_D_Epunktui22</vt:lpstr>
      <vt:lpstr>VAS076_D_Epunktui22</vt:lpstr>
      <vt:lpstr>'Forma 7'!VAS076_D_Epunktui23</vt:lpstr>
      <vt:lpstr>VAS076_D_Epunktui23</vt:lpstr>
      <vt:lpstr>'Forma 7'!VAS076_D_Epunktui24</vt:lpstr>
      <vt:lpstr>VAS076_D_Epunktui24</vt:lpstr>
      <vt:lpstr>'Forma 7'!VAS076_D_Epunktui25</vt:lpstr>
      <vt:lpstr>VAS076_D_Epunktui25</vt:lpstr>
      <vt:lpstr>'Forma 7'!VAS076_D_Epunktui26</vt:lpstr>
      <vt:lpstr>VAS076_D_Epunktui26</vt:lpstr>
      <vt:lpstr>'Forma 7'!VAS076_D_Epunktui27</vt:lpstr>
      <vt:lpstr>VAS076_D_Epunktui27</vt:lpstr>
      <vt:lpstr>'Forma 7'!VAS076_D_Epunktui28</vt:lpstr>
      <vt:lpstr>VAS076_D_Epunktui28</vt:lpstr>
      <vt:lpstr>'Forma 7'!VAS076_D_Epunktui29</vt:lpstr>
      <vt:lpstr>VAS076_D_Epunktui29</vt:lpstr>
      <vt:lpstr>'Forma 7'!VAS076_D_Epunktui30</vt:lpstr>
      <vt:lpstr>VAS076_D_Epunktui30</vt:lpstr>
      <vt:lpstr>'Forma 7'!VAS076_D_Epunktui31</vt:lpstr>
      <vt:lpstr>VAS076_D_Epunktui31</vt:lpstr>
      <vt:lpstr>'Forma 7'!VAS076_D_Epunktui32</vt:lpstr>
      <vt:lpstr>VAS076_D_Epunktui32</vt:lpstr>
      <vt:lpstr>'Forma 7'!VAS076_D_Epunktui33</vt:lpstr>
      <vt:lpstr>VAS076_D_Epunktui33</vt:lpstr>
      <vt:lpstr>'Forma 7'!VAS076_D_Epunktui34</vt:lpstr>
      <vt:lpstr>VAS076_D_Epunktui34</vt:lpstr>
      <vt:lpstr>'Forma 7'!VAS076_D_Epunktui35</vt:lpstr>
      <vt:lpstr>VAS076_D_Epunktui35</vt:lpstr>
      <vt:lpstr>'Forma 7'!VAS076_D_Irankiaimatavi6</vt:lpstr>
      <vt:lpstr>VAS076_D_Irankiaimatavi6</vt:lpstr>
      <vt:lpstr>'Forma 7'!VAS076_D_Irankiaimatavi7</vt:lpstr>
      <vt:lpstr>VAS076_D_Irankiaimatavi7</vt:lpstr>
      <vt:lpstr>'Forma 7'!VAS076_D_Irankiaimatavi8</vt:lpstr>
      <vt:lpstr>VAS076_D_Irankiaimatavi8</vt:lpstr>
      <vt:lpstr>'Forma 7'!VAS076_D_Irankiaimatavi9</vt:lpstr>
      <vt:lpstr>VAS076_D_Irankiaimatavi9</vt:lpstr>
      <vt:lpstr>'Forma 7'!VAS076_D_Irasyti1</vt:lpstr>
      <vt:lpstr>VAS076_D_Irasyti1</vt:lpstr>
      <vt:lpstr>'Forma 7'!VAS076_D_Irasyti10</vt:lpstr>
      <vt:lpstr>VAS076_D_Irasyti10</vt:lpstr>
      <vt:lpstr>'Forma 7'!VAS076_D_Irasyti11</vt:lpstr>
      <vt:lpstr>VAS076_D_Irasyti11</vt:lpstr>
      <vt:lpstr>'Forma 7'!VAS076_D_Irasyti12</vt:lpstr>
      <vt:lpstr>VAS076_D_Irasyti12</vt:lpstr>
      <vt:lpstr>'Forma 7'!VAS076_D_Irasyti2</vt:lpstr>
      <vt:lpstr>VAS076_D_Irasyti2</vt:lpstr>
      <vt:lpstr>'Forma 7'!VAS076_D_Irasyti3</vt:lpstr>
      <vt:lpstr>VAS076_D_Irasyti3</vt:lpstr>
      <vt:lpstr>'Forma 7'!VAS076_D_Irasyti4</vt:lpstr>
      <vt:lpstr>VAS076_D_Irasyti4</vt:lpstr>
      <vt:lpstr>'Forma 7'!VAS076_D_Irasyti5</vt:lpstr>
      <vt:lpstr>VAS076_D_Irasyti5</vt:lpstr>
      <vt:lpstr>'Forma 7'!VAS076_D_Irasyti6</vt:lpstr>
      <vt:lpstr>VAS076_D_Irasyti6</vt:lpstr>
      <vt:lpstr>'Forma 7'!VAS076_D_Irasyti7</vt:lpstr>
      <vt:lpstr>VAS076_D_Irasyti7</vt:lpstr>
      <vt:lpstr>'Forma 7'!VAS076_D_Irasyti8</vt:lpstr>
      <vt:lpstr>VAS076_D_Irasyti8</vt:lpstr>
      <vt:lpstr>'Forma 7'!VAS076_D_Irasyti9</vt:lpstr>
      <vt:lpstr>VAS076_D_Irasyti9</vt:lpstr>
      <vt:lpstr>'Forma 7'!VAS076_D_Keliaiaikstele6</vt:lpstr>
      <vt:lpstr>VAS076_D_Keliaiaikstele6</vt:lpstr>
      <vt:lpstr>'Forma 7'!VAS076_D_Keliaiaikstele7</vt:lpstr>
      <vt:lpstr>VAS076_D_Keliaiaikstele7</vt:lpstr>
      <vt:lpstr>'Forma 7'!VAS076_D_Keliaiaikstele8</vt:lpstr>
      <vt:lpstr>VAS076_D_Keliaiaikstele8</vt:lpstr>
      <vt:lpstr>'Forma 7'!VAS076_D_Keliaiaikstele9</vt:lpstr>
      <vt:lpstr>VAS076_D_Keliaiaikstele9</vt:lpstr>
      <vt:lpstr>'Forma 7'!VAS076_D_Kitairanga2</vt:lpstr>
      <vt:lpstr>VAS076_D_Kitairanga2</vt:lpstr>
      <vt:lpstr>'Forma 7'!VAS076_D_Kitareguliuoja1</vt:lpstr>
      <vt:lpstr>VAS076_D_Kitareguliuoja1</vt:lpstr>
      <vt:lpstr>'Forma 7'!VAS076_D_Kitasilgalaiki5</vt:lpstr>
      <vt:lpstr>VAS076_D_Kitasilgalaiki5</vt:lpstr>
      <vt:lpstr>'Forma 7'!VAS076_D_Kitasilgalaiki6</vt:lpstr>
      <vt:lpstr>VAS076_D_Kitasilgalaiki6</vt:lpstr>
      <vt:lpstr>'Forma 7'!VAS076_D_Kitasilgalaiki7</vt:lpstr>
      <vt:lpstr>VAS076_D_Kitasilgalaiki7</vt:lpstr>
      <vt:lpstr>'Forma 7'!VAS076_D_Kitasilgalaiki8</vt:lpstr>
      <vt:lpstr>VAS076_D_Kitasilgalaiki8</vt:lpstr>
      <vt:lpstr>'Forma 7'!VAS076_D_Kitasnemateria6</vt:lpstr>
      <vt:lpstr>VAS076_D_Kitasnemateria6</vt:lpstr>
      <vt:lpstr>'Forma 7'!VAS076_D_Kitasnemateria7</vt:lpstr>
      <vt:lpstr>VAS076_D_Kitasnemateria7</vt:lpstr>
      <vt:lpstr>'Forma 7'!VAS076_D_Kitasnemateria8</vt:lpstr>
      <vt:lpstr>VAS076_D_Kitasnemateria8</vt:lpstr>
      <vt:lpstr>'Forma 7'!VAS076_D_Kitasnemateria9</vt:lpstr>
      <vt:lpstr>VAS076_D_Kitasnemateria9</vt:lpstr>
      <vt:lpstr>'Forma 7'!VAS076_D_Kitigeriamojov1</vt:lpstr>
      <vt:lpstr>VAS076_D_Kitigeriamojov1</vt:lpstr>
      <vt:lpstr>'Forma 7'!VAS076_D_Kitigeriamojov2</vt:lpstr>
      <vt:lpstr>VAS076_D_Kitigeriamojov2</vt:lpstr>
      <vt:lpstr>'Forma 7'!VAS076_D_Kitigeriamojov3</vt:lpstr>
      <vt:lpstr>VAS076_D_Kitigeriamojov3</vt:lpstr>
      <vt:lpstr>'Forma 7'!VAS076_D_Kitigeriamojov4</vt:lpstr>
      <vt:lpstr>VAS076_D_Kitigeriamojov4</vt:lpstr>
      <vt:lpstr>'Forma 7'!VAS076_D_Kitiirenginiai11</vt:lpstr>
      <vt:lpstr>VAS076_D_Kitiirenginiai11</vt:lpstr>
      <vt:lpstr>'Forma 7'!VAS076_D_Kitiirenginiai12</vt:lpstr>
      <vt:lpstr>VAS076_D_Kitiirenginiai12</vt:lpstr>
      <vt:lpstr>'Forma 7'!VAS076_D_Kitiirenginiai13</vt:lpstr>
      <vt:lpstr>VAS076_D_Kitiirenginiai13</vt:lpstr>
      <vt:lpstr>'Forma 7'!VAS076_D_Kitiirenginiai14</vt:lpstr>
      <vt:lpstr>VAS076_D_Kitiirenginiai14</vt:lpstr>
      <vt:lpstr>'Forma 7'!VAS076_D_Kitiirenginiai15</vt:lpstr>
      <vt:lpstr>VAS076_D_Kitiirenginiai15</vt:lpstr>
      <vt:lpstr>'Forma 7'!VAS076_D_Kitiirenginiai16</vt:lpstr>
      <vt:lpstr>VAS076_D_Kitiirenginiai16</vt:lpstr>
      <vt:lpstr>'Forma 7'!VAS076_D_Kitiirenginiai17</vt:lpstr>
      <vt:lpstr>VAS076_D_Kitiirenginiai17</vt:lpstr>
      <vt:lpstr>'Forma 7'!VAS076_D_Kitiirenginiai18</vt:lpstr>
      <vt:lpstr>VAS076_D_Kitiirenginiai18</vt:lpstr>
      <vt:lpstr>'Forma 7'!VAS076_D_Kitostransport6</vt:lpstr>
      <vt:lpstr>VAS076_D_Kitostransport6</vt:lpstr>
      <vt:lpstr>'Forma 7'!VAS076_D_Kitostransport7</vt:lpstr>
      <vt:lpstr>VAS076_D_Kitostransport7</vt:lpstr>
      <vt:lpstr>'Forma 7'!VAS076_D_Kitostransport8</vt:lpstr>
      <vt:lpstr>VAS076_D_Kitostransport8</vt:lpstr>
      <vt:lpstr>'Forma 7'!VAS076_D_Kitostransport9</vt:lpstr>
      <vt:lpstr>VAS076_D_Kitostransport9</vt:lpstr>
      <vt:lpstr>'Forma 7'!VAS076_D_Lengviejiautom6</vt:lpstr>
      <vt:lpstr>VAS076_D_Lengviejiautom6</vt:lpstr>
      <vt:lpstr>'Forma 7'!VAS076_D_Lengviejiautom7</vt:lpstr>
      <vt:lpstr>VAS076_D_Lengviejiautom7</vt:lpstr>
      <vt:lpstr>'Forma 7'!VAS076_D_Lengviejiautom8</vt:lpstr>
      <vt:lpstr>VAS076_D_Lengviejiautom8</vt:lpstr>
      <vt:lpstr>'Forma 7'!VAS076_D_Lengviejiautom9</vt:lpstr>
      <vt:lpstr>VAS076_D_Lengviejiautom9</vt:lpstr>
      <vt:lpstr>'Forma 7'!VAS076_D_Masinosiriranga6</vt:lpstr>
      <vt:lpstr>VAS076_D_Masinosiriranga6</vt:lpstr>
      <vt:lpstr>'Forma 7'!VAS076_D_Masinosiriranga7</vt:lpstr>
      <vt:lpstr>VAS076_D_Masinosiriranga7</vt:lpstr>
      <vt:lpstr>'Forma 7'!VAS076_D_Masinosiriranga8</vt:lpstr>
      <vt:lpstr>VAS076_D_Masinosiriranga8</vt:lpstr>
      <vt:lpstr>'Forma 7'!VAS076_D_Masinosiriranga9</vt:lpstr>
      <vt:lpstr>VAS076_D_Masinosiriranga9</vt:lpstr>
      <vt:lpstr>'Forma 7'!VAS076_D_Nematerialusis6</vt:lpstr>
      <vt:lpstr>VAS076_D_Nematerialusis6</vt:lpstr>
      <vt:lpstr>'Forma 7'!VAS076_D_Nematerialusis7</vt:lpstr>
      <vt:lpstr>VAS076_D_Nematerialusis7</vt:lpstr>
      <vt:lpstr>'Forma 7'!VAS076_D_Nematerialusis8</vt:lpstr>
      <vt:lpstr>VAS076_D_Nematerialusis8</vt:lpstr>
      <vt:lpstr>'Forma 7'!VAS076_D_Nematerialusis9</vt:lpstr>
      <vt:lpstr>VAS076_D_Nematerialusis9</vt:lpstr>
      <vt:lpstr>'Forma 7'!VAS076_D_Netiesiogiaipa3</vt:lpstr>
      <vt:lpstr>VAS076_D_Netiesiogiaipa3</vt:lpstr>
      <vt:lpstr>'Forma 7'!VAS076_D_Netiesiogiaipa4</vt:lpstr>
      <vt:lpstr>VAS076_D_Netiesiogiaipa4</vt:lpstr>
      <vt:lpstr>'Forma 7'!VAS076_D_Nuotekuirdumbl5</vt:lpstr>
      <vt:lpstr>VAS076_D_Nuotekuirdumbl5</vt:lpstr>
      <vt:lpstr>'Forma 7'!VAS076_D_Nuotekuirdumbl6</vt:lpstr>
      <vt:lpstr>VAS076_D_Nuotekuirdumbl6</vt:lpstr>
      <vt:lpstr>'Forma 7'!VAS076_D_Nuotekuirdumbl7</vt:lpstr>
      <vt:lpstr>VAS076_D_Nuotekuirdumbl7</vt:lpstr>
      <vt:lpstr>'Forma 7'!VAS076_D_Paskirstomasil2</vt:lpstr>
      <vt:lpstr>VAS076_D_Paskirstomasil2</vt:lpstr>
      <vt:lpstr>'Forma 7'!VAS076_D_Pastataiadmini6</vt:lpstr>
      <vt:lpstr>VAS076_D_Pastataiadmini6</vt:lpstr>
      <vt:lpstr>'Forma 7'!VAS076_D_Pastataiadmini7</vt:lpstr>
      <vt:lpstr>VAS076_D_Pastataiadmini7</vt:lpstr>
      <vt:lpstr>'Forma 7'!VAS076_D_Pastataiadmini8</vt:lpstr>
      <vt:lpstr>VAS076_D_Pastataiadmini8</vt:lpstr>
      <vt:lpstr>'Forma 7'!VAS076_D_Pastataiadmini9</vt:lpstr>
      <vt:lpstr>VAS076_D_Pastataiadmini9</vt:lpstr>
      <vt:lpstr>'Forma 7'!VAS076_D_Pastataiirstat6</vt:lpstr>
      <vt:lpstr>VAS076_D_Pastataiirstat6</vt:lpstr>
      <vt:lpstr>'Forma 7'!VAS076_D_Pastataiirstat7</vt:lpstr>
      <vt:lpstr>VAS076_D_Pastataiirstat7</vt:lpstr>
      <vt:lpstr>'Forma 7'!VAS076_D_Pastataiirstat8</vt:lpstr>
      <vt:lpstr>VAS076_D_Pastataiirstat8</vt:lpstr>
      <vt:lpstr>'Forma 7'!VAS076_D_Pastataiirstat9</vt:lpstr>
      <vt:lpstr>VAS076_D_Pastataiirstat9</vt:lpstr>
      <vt:lpstr>'Forma 7'!VAS076_D_Saulessviesose1</vt:lpstr>
      <vt:lpstr>VAS076_D_Saulessviesose1</vt:lpstr>
      <vt:lpstr>'Forma 7'!VAS076_D_Saulessviesose2</vt:lpstr>
      <vt:lpstr>VAS076_D_Saulessviesose2</vt:lpstr>
      <vt:lpstr>'Forma 7'!VAS076_D_Saulessviesose3</vt:lpstr>
      <vt:lpstr>VAS076_D_Saulessviesose3</vt:lpstr>
      <vt:lpstr>'Forma 7'!VAS076_D_Saulessviesose4</vt:lpstr>
      <vt:lpstr>VAS076_D_Saulessviesose4</vt:lpstr>
      <vt:lpstr>'Forma 7'!VAS076_D_Silumosatsiska1</vt:lpstr>
      <vt:lpstr>VAS076_D_Silumosatsiska1</vt:lpstr>
      <vt:lpstr>'Forma 7'!VAS076_D_Silumosatsiska2</vt:lpstr>
      <vt:lpstr>VAS076_D_Silumosatsiska2</vt:lpstr>
      <vt:lpstr>'Forma 7'!VAS076_D_Silumosatsiska3</vt:lpstr>
      <vt:lpstr>VAS076_D_Silumosatsiska3</vt:lpstr>
      <vt:lpstr>'Forma 7'!VAS076_D_Silumosatsiska4</vt:lpstr>
      <vt:lpstr>VAS076_D_Silumosatsiska4</vt:lpstr>
      <vt:lpstr>'Forma 7'!VAS076_D_Silumosirkarst1</vt:lpstr>
      <vt:lpstr>VAS076_D_Silumosirkarst1</vt:lpstr>
      <vt:lpstr>'Forma 7'!VAS076_D_Silumosirkarst2</vt:lpstr>
      <vt:lpstr>VAS076_D_Silumosirkarst2</vt:lpstr>
      <vt:lpstr>'Forma 7'!VAS076_D_Silumosirkarst3</vt:lpstr>
      <vt:lpstr>VAS076_D_Silumosirkarst3</vt:lpstr>
      <vt:lpstr>'Forma 7'!VAS076_D_Silumosirkarst4</vt:lpstr>
      <vt:lpstr>VAS076_D_Silumosirkarst4</vt:lpstr>
      <vt:lpstr>'Forma 7'!VAS076_D_Specprogramine6</vt:lpstr>
      <vt:lpstr>VAS076_D_Specprogramine6</vt:lpstr>
      <vt:lpstr>'Forma 7'!VAS076_D_Specprogramine7</vt:lpstr>
      <vt:lpstr>VAS076_D_Specprogramine7</vt:lpstr>
      <vt:lpstr>'Forma 7'!VAS076_D_Specprogramine8</vt:lpstr>
      <vt:lpstr>VAS076_D_Specprogramine8</vt:lpstr>
      <vt:lpstr>'Forma 7'!VAS076_D_Specprogramine9</vt:lpstr>
      <vt:lpstr>VAS076_D_Specprogramine9</vt:lpstr>
      <vt:lpstr>'Forma 7'!VAS076_D_Standartinepro6</vt:lpstr>
      <vt:lpstr>VAS076_D_Standartinepro6</vt:lpstr>
      <vt:lpstr>'Forma 7'!VAS076_D_Standartinepro7</vt:lpstr>
      <vt:lpstr>VAS076_D_Standartinepro7</vt:lpstr>
      <vt:lpstr>'Forma 7'!VAS076_D_Standartinepro8</vt:lpstr>
      <vt:lpstr>VAS076_D_Standartinepro8</vt:lpstr>
      <vt:lpstr>'Forma 7'!VAS076_D_Standartinepro9</vt:lpstr>
      <vt:lpstr>VAS076_D_Standartinepro9</vt:lpstr>
      <vt:lpstr>'Forma 7'!VAS076_D_Tiesiogiaipask2</vt:lpstr>
      <vt:lpstr>VAS076_D_Tiesiogiaipask2</vt:lpstr>
      <vt:lpstr>'Forma 7'!VAS076_D_Transportoprie6</vt:lpstr>
      <vt:lpstr>VAS076_D_Transportoprie6</vt:lpstr>
      <vt:lpstr>'Forma 7'!VAS076_D_Transportoprie7</vt:lpstr>
      <vt:lpstr>VAS076_D_Transportoprie7</vt:lpstr>
      <vt:lpstr>'Forma 7'!VAS076_D_Transportoprie8</vt:lpstr>
      <vt:lpstr>VAS076_D_Transportoprie8</vt:lpstr>
      <vt:lpstr>'Forma 7'!VAS076_D_Transportoprie9</vt:lpstr>
      <vt:lpstr>VAS076_D_Transportoprie9</vt:lpstr>
      <vt:lpstr>'Forma 7'!VAS076_D_Vamzdynai6</vt:lpstr>
      <vt:lpstr>VAS076_D_Vamzdynai6</vt:lpstr>
      <vt:lpstr>'Forma 7'!VAS076_D_Vamzdynai7</vt:lpstr>
      <vt:lpstr>VAS076_D_Vamzdynai7</vt:lpstr>
      <vt:lpstr>'Forma 7'!VAS076_D_Vamzdynai8</vt:lpstr>
      <vt:lpstr>VAS076_D_Vamzdynai8</vt:lpstr>
      <vt:lpstr>'Forma 7'!VAS076_D_Vamzdynai9</vt:lpstr>
      <vt:lpstr>VAS076_D_Vamzdynai9</vt:lpstr>
      <vt:lpstr>'Forma 7'!VAS076_D_Vandenssiurbli5</vt:lpstr>
      <vt:lpstr>VAS076_D_Vandenssiurbli5</vt:lpstr>
      <vt:lpstr>'Forma 7'!VAS076_D_Vandenssiurbli6</vt:lpstr>
      <vt:lpstr>VAS076_D_Vandenssiurbli6</vt:lpstr>
      <vt:lpstr>'Forma 7'!VAS076_D_Vandenssiurbli7</vt:lpstr>
      <vt:lpstr>VAS076_D_Vandenssiurbli7</vt:lpstr>
      <vt:lpstr>'Forma 7'!VAS076_D_Verslovienetui3</vt:lpstr>
      <vt:lpstr>VAS076_D_Verslovienetui3</vt:lpstr>
      <vt:lpstr>'Forma 7'!VAS076_F_131IS</vt:lpstr>
      <vt:lpstr>VAS076_F_131IS</vt:lpstr>
      <vt:lpstr>'Forma 7'!VAS076_F_1331GeriamojoVandens</vt:lpstr>
      <vt:lpstr>VAS076_F_1331GeriamojoVandens</vt:lpstr>
      <vt:lpstr>'Forma 7'!VAS076_F_1332GeriamojoVandens</vt:lpstr>
      <vt:lpstr>VAS076_F_1332GeriamojoVandens</vt:lpstr>
      <vt:lpstr>'Forma 7'!VAS076_F_1333GeriamojoVandens</vt:lpstr>
      <vt:lpstr>VAS076_F_1333GeriamojoVandens</vt:lpstr>
      <vt:lpstr>'Forma 7'!VAS076_F_133IsViso</vt:lpstr>
      <vt:lpstr>VAS076_F_133IsViso</vt:lpstr>
      <vt:lpstr>'Forma 7'!VAS076_F_1341NuotekuSurinkimas</vt:lpstr>
      <vt:lpstr>VAS076_F_1341NuotekuSurinkimas</vt:lpstr>
      <vt:lpstr>'Forma 7'!VAS076_F_1342NuotekuValymas</vt:lpstr>
      <vt:lpstr>VAS076_F_1342NuotekuValymas</vt:lpstr>
      <vt:lpstr>'Forma 7'!VAS076_F_1343NuotekuDumblo</vt:lpstr>
      <vt:lpstr>VAS076_F_1343NuotekuDumblo</vt:lpstr>
      <vt:lpstr>'Forma 7'!VAS076_F_134IsViso</vt:lpstr>
      <vt:lpstr>VAS076_F_134IsViso</vt:lpstr>
      <vt:lpstr>'Forma 7'!VAS076_F_135PavirsiniuNuoteku</vt:lpstr>
      <vt:lpstr>VAS076_F_135PavirsiniuNuoteku</vt:lpstr>
      <vt:lpstr>'Forma 7'!VAS076_F_136KitosReguliuojamosios</vt:lpstr>
      <vt:lpstr>VAS076_F_136KitosReguliuojamosios</vt:lpstr>
      <vt:lpstr>'Forma 7'!VAS076_F_137KitosVeiklos</vt:lpstr>
      <vt:lpstr>VAS076_F_137KitosVeiklos</vt:lpstr>
      <vt:lpstr>'Forma 7'!VAS076_F_141IS</vt:lpstr>
      <vt:lpstr>VAS076_F_141IS</vt:lpstr>
      <vt:lpstr>'Forma 7'!VAS076_F_1431GeriamojoVandens</vt:lpstr>
      <vt:lpstr>VAS076_F_1431GeriamojoVandens</vt:lpstr>
      <vt:lpstr>'Forma 7'!VAS076_F_1432GeriamojoVandens</vt:lpstr>
      <vt:lpstr>VAS076_F_1432GeriamojoVandens</vt:lpstr>
      <vt:lpstr>'Forma 7'!VAS076_F_1433GeriamojoVandens</vt:lpstr>
      <vt:lpstr>VAS076_F_1433GeriamojoVandens</vt:lpstr>
      <vt:lpstr>'Forma 7'!VAS076_F_143IsViso</vt:lpstr>
      <vt:lpstr>VAS076_F_143IsViso</vt:lpstr>
      <vt:lpstr>'Forma 7'!VAS076_F_1441NuotekuSurinkimas</vt:lpstr>
      <vt:lpstr>VAS076_F_1441NuotekuSurinkimas</vt:lpstr>
      <vt:lpstr>'Forma 7'!VAS076_F_1442NuotekuValymas</vt:lpstr>
      <vt:lpstr>VAS076_F_1442NuotekuValymas</vt:lpstr>
      <vt:lpstr>'Forma 7'!VAS076_F_1443NuotekuDumblo</vt:lpstr>
      <vt:lpstr>VAS076_F_1443NuotekuDumblo</vt:lpstr>
      <vt:lpstr>'Forma 7'!VAS076_F_144IsViso</vt:lpstr>
      <vt:lpstr>VAS076_F_144IsViso</vt:lpstr>
      <vt:lpstr>'Forma 7'!VAS076_F_145PavirsiniuNuoteku</vt:lpstr>
      <vt:lpstr>VAS076_F_145PavirsiniuNuoteku</vt:lpstr>
      <vt:lpstr>'Forma 7'!VAS076_F_146KitosReguliuojamosios</vt:lpstr>
      <vt:lpstr>VAS076_F_146KitosReguliuojamosios</vt:lpstr>
      <vt:lpstr>'Forma 7'!VAS076_F_147KitosVeiklos</vt:lpstr>
      <vt:lpstr>VAS076_F_147KitosVeiklos</vt:lpstr>
      <vt:lpstr>'Forma 7'!VAS076_F_151IS</vt:lpstr>
      <vt:lpstr>VAS076_F_151IS</vt:lpstr>
      <vt:lpstr>'Forma 7'!VAS076_F_1531GeriamojoVandens</vt:lpstr>
      <vt:lpstr>VAS076_F_1531GeriamojoVandens</vt:lpstr>
      <vt:lpstr>'Forma 7'!VAS076_F_1532GeriamojoVandens</vt:lpstr>
      <vt:lpstr>VAS076_F_1532GeriamojoVandens</vt:lpstr>
      <vt:lpstr>'Forma 7'!VAS076_F_1533GeriamojoVandens</vt:lpstr>
      <vt:lpstr>VAS076_F_1533GeriamojoVandens</vt:lpstr>
      <vt:lpstr>'Forma 7'!VAS076_F_153IsViso</vt:lpstr>
      <vt:lpstr>VAS076_F_153IsViso</vt:lpstr>
      <vt:lpstr>'Forma 7'!VAS076_F_1541NuotekuSurinkimas</vt:lpstr>
      <vt:lpstr>VAS076_F_1541NuotekuSurinkimas</vt:lpstr>
      <vt:lpstr>'Forma 7'!VAS076_F_1542NuotekuValymas</vt:lpstr>
      <vt:lpstr>VAS076_F_1542NuotekuValymas</vt:lpstr>
      <vt:lpstr>'Forma 7'!VAS076_F_1543NuotekuDumblo</vt:lpstr>
      <vt:lpstr>VAS076_F_1543NuotekuDumblo</vt:lpstr>
      <vt:lpstr>'Forma 7'!VAS076_F_154IsViso</vt:lpstr>
      <vt:lpstr>VAS076_F_154IsViso</vt:lpstr>
      <vt:lpstr>'Forma 7'!VAS076_F_155PavirsiniuNuoteku</vt:lpstr>
      <vt:lpstr>VAS076_F_155PavirsiniuNuoteku</vt:lpstr>
      <vt:lpstr>'Forma 7'!VAS076_F_156KitosReguliuojamosios</vt:lpstr>
      <vt:lpstr>VAS076_F_156KitosReguliuojamosios</vt:lpstr>
      <vt:lpstr>'Forma 7'!VAS076_F_157KitosVeiklos</vt:lpstr>
      <vt:lpstr>VAS076_F_157KitosVeiklos</vt:lpstr>
      <vt:lpstr>'Forma 7'!VAS076_F_161IS</vt:lpstr>
      <vt:lpstr>VAS076_F_161IS</vt:lpstr>
      <vt:lpstr>'Forma 7'!VAS076_F_1631GeriamojoVandens</vt:lpstr>
      <vt:lpstr>VAS076_F_1631GeriamojoVandens</vt:lpstr>
      <vt:lpstr>'Forma 7'!VAS076_F_1632GeriamojoVandens</vt:lpstr>
      <vt:lpstr>VAS076_F_1632GeriamojoVandens</vt:lpstr>
      <vt:lpstr>'Forma 7'!VAS076_F_1633GeriamojoVandens</vt:lpstr>
      <vt:lpstr>VAS076_F_1633GeriamojoVandens</vt:lpstr>
      <vt:lpstr>'Forma 7'!VAS076_F_163IsViso</vt:lpstr>
      <vt:lpstr>VAS076_F_163IsViso</vt:lpstr>
      <vt:lpstr>'Forma 7'!VAS076_F_1641NuotekuSurinkimas</vt:lpstr>
      <vt:lpstr>VAS076_F_1641NuotekuSurinkimas</vt:lpstr>
      <vt:lpstr>'Forma 7'!VAS076_F_1642NuotekuValymas</vt:lpstr>
      <vt:lpstr>VAS076_F_1642NuotekuValymas</vt:lpstr>
      <vt:lpstr>'Forma 7'!VAS076_F_1643NuotekuDumblo</vt:lpstr>
      <vt:lpstr>VAS076_F_1643NuotekuDumblo</vt:lpstr>
      <vt:lpstr>'Forma 7'!VAS076_F_164IsViso</vt:lpstr>
      <vt:lpstr>VAS076_F_164IsViso</vt:lpstr>
      <vt:lpstr>'Forma 7'!VAS076_F_165PavirsiniuNuoteku</vt:lpstr>
      <vt:lpstr>VAS076_F_165PavirsiniuNuoteku</vt:lpstr>
      <vt:lpstr>'Forma 7'!VAS076_F_166KitosReguliuojamosios</vt:lpstr>
      <vt:lpstr>VAS076_F_166KitosReguliuojamosios</vt:lpstr>
      <vt:lpstr>'Forma 7'!VAS076_F_167KitosVeiklos</vt:lpstr>
      <vt:lpstr>VAS076_F_167KitosVeiklos</vt:lpstr>
      <vt:lpstr>'Forma 7'!VAS076_F_171IS</vt:lpstr>
      <vt:lpstr>VAS076_F_171IS</vt:lpstr>
      <vt:lpstr>'Forma 7'!VAS076_F_1731GeriamojoVandens</vt:lpstr>
      <vt:lpstr>VAS076_F_1731GeriamojoVandens</vt:lpstr>
      <vt:lpstr>'Forma 7'!VAS076_F_1732GeriamojoVandens</vt:lpstr>
      <vt:lpstr>VAS076_F_1732GeriamojoVandens</vt:lpstr>
      <vt:lpstr>'Forma 7'!VAS076_F_1733GeriamojoVandens</vt:lpstr>
      <vt:lpstr>VAS076_F_1733GeriamojoVandens</vt:lpstr>
      <vt:lpstr>'Forma 7'!VAS076_F_173IsViso</vt:lpstr>
      <vt:lpstr>VAS076_F_173IsViso</vt:lpstr>
      <vt:lpstr>'Forma 7'!VAS076_F_1741NuotekuSurinkimas</vt:lpstr>
      <vt:lpstr>VAS076_F_1741NuotekuSurinkimas</vt:lpstr>
      <vt:lpstr>'Forma 7'!VAS076_F_1742NuotekuValymas</vt:lpstr>
      <vt:lpstr>VAS076_F_1742NuotekuValymas</vt:lpstr>
      <vt:lpstr>'Forma 7'!VAS076_F_1743NuotekuDumblo</vt:lpstr>
      <vt:lpstr>VAS076_F_1743NuotekuDumblo</vt:lpstr>
      <vt:lpstr>'Forma 7'!VAS076_F_174IsViso</vt:lpstr>
      <vt:lpstr>VAS076_F_174IsViso</vt:lpstr>
      <vt:lpstr>'Forma 7'!VAS076_F_175PavirsiniuNuoteku</vt:lpstr>
      <vt:lpstr>VAS076_F_175PavirsiniuNuoteku</vt:lpstr>
      <vt:lpstr>'Forma 7'!VAS076_F_176KitosReguliuojamosios</vt:lpstr>
      <vt:lpstr>VAS076_F_176KitosReguliuojamosios</vt:lpstr>
      <vt:lpstr>'Forma 7'!VAS076_F_177KitosVeiklos</vt:lpstr>
      <vt:lpstr>VAS076_F_177KitosVeiklos</vt:lpstr>
      <vt:lpstr>'Forma 7'!VAS076_F_181IS</vt:lpstr>
      <vt:lpstr>VAS076_F_181IS</vt:lpstr>
      <vt:lpstr>'Forma 7'!VAS076_F_1831GeriamojoVandens</vt:lpstr>
      <vt:lpstr>VAS076_F_1831GeriamojoVandens</vt:lpstr>
      <vt:lpstr>'Forma 7'!VAS076_F_1832GeriamojoVandens</vt:lpstr>
      <vt:lpstr>VAS076_F_1832GeriamojoVandens</vt:lpstr>
      <vt:lpstr>'Forma 7'!VAS076_F_1833GeriamojoVandens</vt:lpstr>
      <vt:lpstr>VAS076_F_1833GeriamojoVandens</vt:lpstr>
      <vt:lpstr>'Forma 7'!VAS076_F_183IsViso</vt:lpstr>
      <vt:lpstr>VAS076_F_183IsViso</vt:lpstr>
      <vt:lpstr>'Forma 7'!VAS076_F_1841NuotekuSurinkimas</vt:lpstr>
      <vt:lpstr>VAS076_F_1841NuotekuSurinkimas</vt:lpstr>
      <vt:lpstr>'Forma 7'!VAS076_F_1842NuotekuValymas</vt:lpstr>
      <vt:lpstr>VAS076_F_1842NuotekuValymas</vt:lpstr>
      <vt:lpstr>'Forma 7'!VAS076_F_1843NuotekuDumblo</vt:lpstr>
      <vt:lpstr>VAS076_F_1843NuotekuDumblo</vt:lpstr>
      <vt:lpstr>'Forma 7'!VAS076_F_184IsViso</vt:lpstr>
      <vt:lpstr>VAS076_F_184IsViso</vt:lpstr>
      <vt:lpstr>'Forma 7'!VAS076_F_185PavirsiniuNuoteku</vt:lpstr>
      <vt:lpstr>VAS076_F_185PavirsiniuNuoteku</vt:lpstr>
      <vt:lpstr>'Forma 7'!VAS076_F_186KitosReguliuojamosios</vt:lpstr>
      <vt:lpstr>VAS076_F_186KitosReguliuojamosios</vt:lpstr>
      <vt:lpstr>'Forma 7'!VAS076_F_187KitosVeiklos</vt:lpstr>
      <vt:lpstr>VAS076_F_187KitosVeiklos</vt:lpstr>
      <vt:lpstr>'Forma 7'!VAS076_F_191IS</vt:lpstr>
      <vt:lpstr>VAS076_F_191IS</vt:lpstr>
      <vt:lpstr>'Forma 7'!VAS076_F_1931GeriamojoVandens</vt:lpstr>
      <vt:lpstr>VAS076_F_1931GeriamojoVandens</vt:lpstr>
      <vt:lpstr>'Forma 7'!VAS076_F_1932GeriamojoVandens</vt:lpstr>
      <vt:lpstr>VAS076_F_1932GeriamojoVandens</vt:lpstr>
      <vt:lpstr>'Forma 7'!VAS076_F_1933GeriamojoVandens</vt:lpstr>
      <vt:lpstr>VAS076_F_1933GeriamojoVandens</vt:lpstr>
      <vt:lpstr>'Forma 7'!VAS076_F_193IsViso</vt:lpstr>
      <vt:lpstr>VAS076_F_193IsViso</vt:lpstr>
      <vt:lpstr>'Forma 7'!VAS076_F_1941NuotekuSurinkimas</vt:lpstr>
      <vt:lpstr>VAS076_F_1941NuotekuSurinkimas</vt:lpstr>
      <vt:lpstr>'Forma 7'!VAS076_F_1942NuotekuValymas</vt:lpstr>
      <vt:lpstr>VAS076_F_1942NuotekuValymas</vt:lpstr>
      <vt:lpstr>'Forma 7'!VAS076_F_1943NuotekuDumblo</vt:lpstr>
      <vt:lpstr>VAS076_F_1943NuotekuDumblo</vt:lpstr>
      <vt:lpstr>'Forma 7'!VAS076_F_194IsViso</vt:lpstr>
      <vt:lpstr>VAS076_F_194IsViso</vt:lpstr>
      <vt:lpstr>'Forma 7'!VAS076_F_195PavirsiniuNuoteku</vt:lpstr>
      <vt:lpstr>VAS076_F_195PavirsiniuNuoteku</vt:lpstr>
      <vt:lpstr>'Forma 7'!VAS076_F_196KitosReguliuojamosios</vt:lpstr>
      <vt:lpstr>VAS076_F_196KitosReguliuojamosios</vt:lpstr>
      <vt:lpstr>'Forma 7'!VAS076_F_197KitosVeiklos</vt:lpstr>
      <vt:lpstr>VAS076_F_197KitosVeiklos</vt:lpstr>
      <vt:lpstr>'Forma 7'!VAS076_F_201IS</vt:lpstr>
      <vt:lpstr>VAS076_F_201IS</vt:lpstr>
      <vt:lpstr>'Forma 7'!VAS076_F_2031GeriamojoVandens</vt:lpstr>
      <vt:lpstr>VAS076_F_2031GeriamojoVandens</vt:lpstr>
      <vt:lpstr>'Forma 7'!VAS076_F_2032GeriamojoVandens</vt:lpstr>
      <vt:lpstr>VAS076_F_2032GeriamojoVandens</vt:lpstr>
      <vt:lpstr>'Forma 7'!VAS076_F_2033GeriamojoVandens</vt:lpstr>
      <vt:lpstr>VAS076_F_2033GeriamojoVandens</vt:lpstr>
      <vt:lpstr>'Forma 7'!VAS076_F_203IsViso</vt:lpstr>
      <vt:lpstr>VAS076_F_203IsViso</vt:lpstr>
      <vt:lpstr>'Forma 7'!VAS076_F_2041NuotekuSurinkimas</vt:lpstr>
      <vt:lpstr>VAS076_F_2041NuotekuSurinkimas</vt:lpstr>
      <vt:lpstr>'Forma 7'!VAS076_F_2042NuotekuValymas</vt:lpstr>
      <vt:lpstr>VAS076_F_2042NuotekuValymas</vt:lpstr>
      <vt:lpstr>'Forma 7'!VAS076_F_2043NuotekuDumblo</vt:lpstr>
      <vt:lpstr>VAS076_F_2043NuotekuDumblo</vt:lpstr>
      <vt:lpstr>'Forma 7'!VAS076_F_204IsViso</vt:lpstr>
      <vt:lpstr>VAS076_F_204IsViso</vt:lpstr>
      <vt:lpstr>'Forma 7'!VAS076_F_205PavirsiniuNuoteku</vt:lpstr>
      <vt:lpstr>VAS076_F_205PavirsiniuNuoteku</vt:lpstr>
      <vt:lpstr>'Forma 7'!VAS076_F_206KitosReguliuojamosios</vt:lpstr>
      <vt:lpstr>VAS076_F_206KitosReguliuojamosios</vt:lpstr>
      <vt:lpstr>'Forma 7'!VAS076_F_207KitosVeiklos</vt:lpstr>
      <vt:lpstr>VAS076_F_207KitosVeiklos</vt:lpstr>
      <vt:lpstr>'Forma 7'!VAS076_F_211IS</vt:lpstr>
      <vt:lpstr>VAS076_F_211IS</vt:lpstr>
      <vt:lpstr>'Forma 7'!VAS076_F_2131GeriamojoVandens</vt:lpstr>
      <vt:lpstr>VAS076_F_2131GeriamojoVandens</vt:lpstr>
      <vt:lpstr>'Forma 7'!VAS076_F_2132GeriamojoVandens</vt:lpstr>
      <vt:lpstr>VAS076_F_2132GeriamojoVandens</vt:lpstr>
      <vt:lpstr>'Forma 7'!VAS076_F_2133GeriamojoVandens</vt:lpstr>
      <vt:lpstr>VAS076_F_2133GeriamojoVandens</vt:lpstr>
      <vt:lpstr>'Forma 7'!VAS076_F_213IsViso</vt:lpstr>
      <vt:lpstr>VAS076_F_213IsViso</vt:lpstr>
      <vt:lpstr>'Forma 7'!VAS076_F_2141NuotekuSurinkimas</vt:lpstr>
      <vt:lpstr>VAS076_F_2141NuotekuSurinkimas</vt:lpstr>
      <vt:lpstr>'Forma 7'!VAS076_F_2142NuotekuValymas</vt:lpstr>
      <vt:lpstr>VAS076_F_2142NuotekuValymas</vt:lpstr>
      <vt:lpstr>'Forma 7'!VAS076_F_2143NuotekuDumblo</vt:lpstr>
      <vt:lpstr>VAS076_F_2143NuotekuDumblo</vt:lpstr>
      <vt:lpstr>'Forma 7'!VAS076_F_214IsViso</vt:lpstr>
      <vt:lpstr>VAS076_F_214IsViso</vt:lpstr>
      <vt:lpstr>'Forma 7'!VAS076_F_215PavirsiniuNuoteku</vt:lpstr>
      <vt:lpstr>VAS076_F_215PavirsiniuNuoteku</vt:lpstr>
      <vt:lpstr>'Forma 7'!VAS076_F_216KitosReguliuojamosios</vt:lpstr>
      <vt:lpstr>VAS076_F_216KitosReguliuojamosios</vt:lpstr>
      <vt:lpstr>'Forma 7'!VAS076_F_217KitosVeiklos</vt:lpstr>
      <vt:lpstr>VAS076_F_217KitosVeiklos</vt:lpstr>
      <vt:lpstr>'Forma 7'!VAS076_F_221IS</vt:lpstr>
      <vt:lpstr>VAS076_F_221IS</vt:lpstr>
      <vt:lpstr>'Forma 7'!VAS076_F_2231GeriamojoVandens</vt:lpstr>
      <vt:lpstr>VAS076_F_2231GeriamojoVandens</vt:lpstr>
      <vt:lpstr>'Forma 7'!VAS076_F_2232GeriamojoVandens</vt:lpstr>
      <vt:lpstr>VAS076_F_2232GeriamojoVandens</vt:lpstr>
      <vt:lpstr>'Forma 7'!VAS076_F_2233GeriamojoVandens</vt:lpstr>
      <vt:lpstr>VAS076_F_2233GeriamojoVandens</vt:lpstr>
      <vt:lpstr>'Forma 7'!VAS076_F_223IsViso</vt:lpstr>
      <vt:lpstr>VAS076_F_223IsViso</vt:lpstr>
      <vt:lpstr>'Forma 7'!VAS076_F_2241NuotekuSurinkimas</vt:lpstr>
      <vt:lpstr>VAS076_F_2241NuotekuSurinkimas</vt:lpstr>
      <vt:lpstr>'Forma 7'!VAS076_F_2242NuotekuValymas</vt:lpstr>
      <vt:lpstr>VAS076_F_2242NuotekuValymas</vt:lpstr>
      <vt:lpstr>'Forma 7'!VAS076_F_2243NuotekuDumblo</vt:lpstr>
      <vt:lpstr>VAS076_F_2243NuotekuDumblo</vt:lpstr>
      <vt:lpstr>'Forma 7'!VAS076_F_224IsViso</vt:lpstr>
      <vt:lpstr>VAS076_F_224IsViso</vt:lpstr>
      <vt:lpstr>'Forma 7'!VAS076_F_225PavirsiniuNuoteku</vt:lpstr>
      <vt:lpstr>VAS076_F_225PavirsiniuNuoteku</vt:lpstr>
      <vt:lpstr>'Forma 7'!VAS076_F_226KitosReguliuojamosios</vt:lpstr>
      <vt:lpstr>VAS076_F_226KitosReguliuojamosios</vt:lpstr>
      <vt:lpstr>'Forma 7'!VAS076_F_227KitosVeiklos</vt:lpstr>
      <vt:lpstr>VAS076_F_227KitosVeiklos</vt:lpstr>
      <vt:lpstr>'Forma 7'!VAS076_F_231IS</vt:lpstr>
      <vt:lpstr>VAS076_F_231IS</vt:lpstr>
      <vt:lpstr>'Forma 7'!VAS076_F_2331GeriamojoVandens</vt:lpstr>
      <vt:lpstr>VAS076_F_2331GeriamojoVandens</vt:lpstr>
      <vt:lpstr>'Forma 7'!VAS076_F_2332GeriamojoVandens</vt:lpstr>
      <vt:lpstr>VAS076_F_2332GeriamojoVandens</vt:lpstr>
      <vt:lpstr>'Forma 7'!VAS076_F_2333GeriamojoVandens</vt:lpstr>
      <vt:lpstr>VAS076_F_2333GeriamojoVandens</vt:lpstr>
      <vt:lpstr>'Forma 7'!VAS076_F_233IsViso</vt:lpstr>
      <vt:lpstr>VAS076_F_233IsViso</vt:lpstr>
      <vt:lpstr>'Forma 7'!VAS076_F_2341NuotekuSurinkimas</vt:lpstr>
      <vt:lpstr>VAS076_F_2341NuotekuSurinkimas</vt:lpstr>
      <vt:lpstr>'Forma 7'!VAS076_F_2342NuotekuValymas</vt:lpstr>
      <vt:lpstr>VAS076_F_2342NuotekuValymas</vt:lpstr>
      <vt:lpstr>'Forma 7'!VAS076_F_2343NuotekuDumblo</vt:lpstr>
      <vt:lpstr>VAS076_F_2343NuotekuDumblo</vt:lpstr>
      <vt:lpstr>'Forma 7'!VAS076_F_234IsViso</vt:lpstr>
      <vt:lpstr>VAS076_F_234IsViso</vt:lpstr>
      <vt:lpstr>'Forma 7'!VAS076_F_235PavirsiniuNuoteku</vt:lpstr>
      <vt:lpstr>VAS076_F_235PavirsiniuNuoteku</vt:lpstr>
      <vt:lpstr>'Forma 7'!VAS076_F_236KitosReguliuojamosios</vt:lpstr>
      <vt:lpstr>VAS076_F_236KitosReguliuojamosios</vt:lpstr>
      <vt:lpstr>'Forma 7'!VAS076_F_237KitosVeiklos</vt:lpstr>
      <vt:lpstr>VAS076_F_237KitosVeiklos</vt:lpstr>
      <vt:lpstr>'Forma 7'!VAS076_F_241IS</vt:lpstr>
      <vt:lpstr>VAS076_F_241IS</vt:lpstr>
      <vt:lpstr>'Forma 7'!VAS076_F_2431GeriamojoVandens</vt:lpstr>
      <vt:lpstr>VAS076_F_2431GeriamojoVandens</vt:lpstr>
      <vt:lpstr>'Forma 7'!VAS076_F_2432GeriamojoVandens</vt:lpstr>
      <vt:lpstr>VAS076_F_2432GeriamojoVandens</vt:lpstr>
      <vt:lpstr>'Forma 7'!VAS076_F_2433GeriamojoVandens</vt:lpstr>
      <vt:lpstr>VAS076_F_2433GeriamojoVandens</vt:lpstr>
      <vt:lpstr>'Forma 7'!VAS076_F_243IsViso</vt:lpstr>
      <vt:lpstr>VAS076_F_243IsViso</vt:lpstr>
      <vt:lpstr>'Forma 7'!VAS076_F_2441NuotekuSurinkimas</vt:lpstr>
      <vt:lpstr>VAS076_F_2441NuotekuSurinkimas</vt:lpstr>
      <vt:lpstr>'Forma 7'!VAS076_F_2442NuotekuValymas</vt:lpstr>
      <vt:lpstr>VAS076_F_2442NuotekuValymas</vt:lpstr>
      <vt:lpstr>'Forma 7'!VAS076_F_2443NuotekuDumblo</vt:lpstr>
      <vt:lpstr>VAS076_F_2443NuotekuDumblo</vt:lpstr>
      <vt:lpstr>'Forma 7'!VAS076_F_244IsViso</vt:lpstr>
      <vt:lpstr>VAS076_F_244IsViso</vt:lpstr>
      <vt:lpstr>'Forma 7'!VAS076_F_245PavirsiniuNuoteku</vt:lpstr>
      <vt:lpstr>VAS076_F_245PavirsiniuNuoteku</vt:lpstr>
      <vt:lpstr>'Forma 7'!VAS076_F_246KitosReguliuojamosios</vt:lpstr>
      <vt:lpstr>VAS076_F_246KitosReguliuojamosios</vt:lpstr>
      <vt:lpstr>'Forma 7'!VAS076_F_247KitosVeiklos</vt:lpstr>
      <vt:lpstr>VAS076_F_247KitosVeiklos</vt:lpstr>
      <vt:lpstr>'Forma 7'!VAS076_F_Apskaitospriet61IS</vt:lpstr>
      <vt:lpstr>VAS076_F_Apskaitospriet61IS</vt:lpstr>
      <vt:lpstr>'Forma 7'!VAS076_F_Apskaitospriet631GeriamojoVandens</vt:lpstr>
      <vt:lpstr>VAS076_F_Apskaitospriet631GeriamojoVandens</vt:lpstr>
      <vt:lpstr>'Forma 7'!VAS076_F_Apskaitospriet632GeriamojoVandens</vt:lpstr>
      <vt:lpstr>VAS076_F_Apskaitospriet632GeriamojoVandens</vt:lpstr>
      <vt:lpstr>'Forma 7'!VAS076_F_Apskaitospriet633GeriamojoVandens</vt:lpstr>
      <vt:lpstr>VAS076_F_Apskaitospriet633GeriamojoVandens</vt:lpstr>
      <vt:lpstr>'Forma 7'!VAS076_F_Apskaitospriet63IsViso</vt:lpstr>
      <vt:lpstr>VAS076_F_Apskaitospriet63IsViso</vt:lpstr>
      <vt:lpstr>'Forma 7'!VAS076_F_Apskaitospriet641NuotekuSurinkimas</vt:lpstr>
      <vt:lpstr>VAS076_F_Apskaitospriet641NuotekuSurinkimas</vt:lpstr>
      <vt:lpstr>'Forma 7'!VAS076_F_Apskaitospriet642NuotekuValymas</vt:lpstr>
      <vt:lpstr>VAS076_F_Apskaitospriet642NuotekuValymas</vt:lpstr>
      <vt:lpstr>'Forma 7'!VAS076_F_Apskaitospriet643NuotekuDumblo</vt:lpstr>
      <vt:lpstr>VAS076_F_Apskaitospriet643NuotekuDumblo</vt:lpstr>
      <vt:lpstr>'Forma 7'!VAS076_F_Apskaitospriet64IsViso</vt:lpstr>
      <vt:lpstr>VAS076_F_Apskaitospriet64IsViso</vt:lpstr>
      <vt:lpstr>'Forma 7'!VAS076_F_Apskaitospriet65PavirsiniuNuoteku</vt:lpstr>
      <vt:lpstr>VAS076_F_Apskaitospriet65PavirsiniuNuoteku</vt:lpstr>
      <vt:lpstr>'Forma 7'!VAS076_F_Apskaitospriet66KitosReguliuojamosios</vt:lpstr>
      <vt:lpstr>VAS076_F_Apskaitospriet66KitosReguliuojamosios</vt:lpstr>
      <vt:lpstr>'Forma 7'!VAS076_F_Apskaitospriet67KitosVeiklos</vt:lpstr>
      <vt:lpstr>VAS076_F_Apskaitospriet67KitosVeiklos</vt:lpstr>
      <vt:lpstr>'Forma 7'!VAS076_F_Apskaitospriet6Apskaitosveikla1</vt:lpstr>
      <vt:lpstr>VAS076_F_Apskaitospriet6Apskaitosveikla1</vt:lpstr>
      <vt:lpstr>'Forma 7'!VAS076_F_Apskaitospriet6Kitareguliuoja1</vt:lpstr>
      <vt:lpstr>VAS076_F_Apskaitospriet6Kitareguliuoja1</vt:lpstr>
      <vt:lpstr>'Forma 7'!VAS076_F_Apskaitospriet71IS</vt:lpstr>
      <vt:lpstr>VAS076_F_Apskaitospriet71IS</vt:lpstr>
      <vt:lpstr>'Forma 7'!VAS076_F_Apskaitospriet731GeriamojoVandens</vt:lpstr>
      <vt:lpstr>VAS076_F_Apskaitospriet731GeriamojoVandens</vt:lpstr>
      <vt:lpstr>'Forma 7'!VAS076_F_Apskaitospriet732GeriamojoVandens</vt:lpstr>
      <vt:lpstr>VAS076_F_Apskaitospriet732GeriamojoVandens</vt:lpstr>
      <vt:lpstr>'Forma 7'!VAS076_F_Apskaitospriet733GeriamojoVandens</vt:lpstr>
      <vt:lpstr>VAS076_F_Apskaitospriet733GeriamojoVandens</vt:lpstr>
      <vt:lpstr>'Forma 7'!VAS076_F_Apskaitospriet73IsViso</vt:lpstr>
      <vt:lpstr>VAS076_F_Apskaitospriet73IsViso</vt:lpstr>
      <vt:lpstr>'Forma 7'!VAS076_F_Apskaitospriet741NuotekuSurinkimas</vt:lpstr>
      <vt:lpstr>VAS076_F_Apskaitospriet741NuotekuSurinkimas</vt:lpstr>
      <vt:lpstr>'Forma 7'!VAS076_F_Apskaitospriet742NuotekuValymas</vt:lpstr>
      <vt:lpstr>VAS076_F_Apskaitospriet742NuotekuValymas</vt:lpstr>
      <vt:lpstr>'Forma 7'!VAS076_F_Apskaitospriet743NuotekuDumblo</vt:lpstr>
      <vt:lpstr>VAS076_F_Apskaitospriet743NuotekuDumblo</vt:lpstr>
      <vt:lpstr>'Forma 7'!VAS076_F_Apskaitospriet74IsViso</vt:lpstr>
      <vt:lpstr>VAS076_F_Apskaitospriet74IsViso</vt:lpstr>
      <vt:lpstr>'Forma 7'!VAS076_F_Apskaitospriet75PavirsiniuNuoteku</vt:lpstr>
      <vt:lpstr>VAS076_F_Apskaitospriet75PavirsiniuNuoteku</vt:lpstr>
      <vt:lpstr>'Forma 7'!VAS076_F_Apskaitospriet76KitosReguliuojamosios</vt:lpstr>
      <vt:lpstr>VAS076_F_Apskaitospriet76KitosReguliuojamosios</vt:lpstr>
      <vt:lpstr>'Forma 7'!VAS076_F_Apskaitospriet77KitosVeiklos</vt:lpstr>
      <vt:lpstr>VAS076_F_Apskaitospriet77KitosVeiklos</vt:lpstr>
      <vt:lpstr>'Forma 7'!VAS076_F_Apskaitospriet7Apskaitosveikla1</vt:lpstr>
      <vt:lpstr>VAS076_F_Apskaitospriet7Apskaitosveikla1</vt:lpstr>
      <vt:lpstr>'Forma 7'!VAS076_F_Apskaitospriet7Kitareguliuoja1</vt:lpstr>
      <vt:lpstr>VAS076_F_Apskaitospriet7Kitareguliuoja1</vt:lpstr>
      <vt:lpstr>'Forma 7'!VAS076_F_Apskaitospriet81IS</vt:lpstr>
      <vt:lpstr>VAS076_F_Apskaitospriet81IS</vt:lpstr>
      <vt:lpstr>'Forma 7'!VAS076_F_Apskaitospriet831GeriamojoVandens</vt:lpstr>
      <vt:lpstr>VAS076_F_Apskaitospriet831GeriamojoVandens</vt:lpstr>
      <vt:lpstr>'Forma 7'!VAS076_F_Apskaitospriet832GeriamojoVandens</vt:lpstr>
      <vt:lpstr>VAS076_F_Apskaitospriet832GeriamojoVandens</vt:lpstr>
      <vt:lpstr>'Forma 7'!VAS076_F_Apskaitospriet833GeriamojoVandens</vt:lpstr>
      <vt:lpstr>VAS076_F_Apskaitospriet833GeriamojoVandens</vt:lpstr>
      <vt:lpstr>'Forma 7'!VAS076_F_Apskaitospriet83IsViso</vt:lpstr>
      <vt:lpstr>VAS076_F_Apskaitospriet83IsViso</vt:lpstr>
      <vt:lpstr>'Forma 7'!VAS076_F_Apskaitospriet841NuotekuSurinkimas</vt:lpstr>
      <vt:lpstr>VAS076_F_Apskaitospriet841NuotekuSurinkimas</vt:lpstr>
      <vt:lpstr>'Forma 7'!VAS076_F_Apskaitospriet842NuotekuValymas</vt:lpstr>
      <vt:lpstr>VAS076_F_Apskaitospriet842NuotekuValymas</vt:lpstr>
      <vt:lpstr>'Forma 7'!VAS076_F_Apskaitospriet843NuotekuDumblo</vt:lpstr>
      <vt:lpstr>VAS076_F_Apskaitospriet843NuotekuDumblo</vt:lpstr>
      <vt:lpstr>'Forma 7'!VAS076_F_Apskaitospriet84IsViso</vt:lpstr>
      <vt:lpstr>VAS076_F_Apskaitospriet84IsViso</vt:lpstr>
      <vt:lpstr>'Forma 7'!VAS076_F_Apskaitospriet85PavirsiniuNuoteku</vt:lpstr>
      <vt:lpstr>VAS076_F_Apskaitospriet85PavirsiniuNuoteku</vt:lpstr>
      <vt:lpstr>'Forma 7'!VAS076_F_Apskaitospriet86KitosReguliuojamosios</vt:lpstr>
      <vt:lpstr>VAS076_F_Apskaitospriet86KitosReguliuojamosios</vt:lpstr>
      <vt:lpstr>'Forma 7'!VAS076_F_Apskaitospriet87KitosVeiklos</vt:lpstr>
      <vt:lpstr>VAS076_F_Apskaitospriet87KitosVeiklos</vt:lpstr>
      <vt:lpstr>'Forma 7'!VAS076_F_Apskaitospriet8Apskaitosveikla1</vt:lpstr>
      <vt:lpstr>VAS076_F_Apskaitospriet8Apskaitosveikla1</vt:lpstr>
      <vt:lpstr>'Forma 7'!VAS076_F_Apskaitospriet8Kitareguliuoja1</vt:lpstr>
      <vt:lpstr>VAS076_F_Apskaitospriet8Kitareguliuoja1</vt:lpstr>
      <vt:lpstr>'Forma 7'!VAS076_F_Apskaitospriet91IS</vt:lpstr>
      <vt:lpstr>VAS076_F_Apskaitospriet91IS</vt:lpstr>
      <vt:lpstr>'Forma 7'!VAS076_F_Apskaitospriet931GeriamojoVandens</vt:lpstr>
      <vt:lpstr>VAS076_F_Apskaitospriet931GeriamojoVandens</vt:lpstr>
      <vt:lpstr>'Forma 7'!VAS076_F_Apskaitospriet932GeriamojoVandens</vt:lpstr>
      <vt:lpstr>VAS076_F_Apskaitospriet932GeriamojoVandens</vt:lpstr>
      <vt:lpstr>'Forma 7'!VAS076_F_Apskaitospriet933GeriamojoVandens</vt:lpstr>
      <vt:lpstr>VAS076_F_Apskaitospriet933GeriamojoVandens</vt:lpstr>
      <vt:lpstr>'Forma 7'!VAS076_F_Apskaitospriet93IsViso</vt:lpstr>
      <vt:lpstr>VAS076_F_Apskaitospriet93IsViso</vt:lpstr>
      <vt:lpstr>'Forma 7'!VAS076_F_Apskaitospriet941NuotekuSurinkimas</vt:lpstr>
      <vt:lpstr>VAS076_F_Apskaitospriet941NuotekuSurinkimas</vt:lpstr>
      <vt:lpstr>'Forma 7'!VAS076_F_Apskaitospriet942NuotekuValymas</vt:lpstr>
      <vt:lpstr>VAS076_F_Apskaitospriet942NuotekuValymas</vt:lpstr>
      <vt:lpstr>'Forma 7'!VAS076_F_Apskaitospriet943NuotekuDumblo</vt:lpstr>
      <vt:lpstr>VAS076_F_Apskaitospriet943NuotekuDumblo</vt:lpstr>
      <vt:lpstr>'Forma 7'!VAS076_F_Apskaitospriet94IsViso</vt:lpstr>
      <vt:lpstr>VAS076_F_Apskaitospriet94IsViso</vt:lpstr>
      <vt:lpstr>'Forma 7'!VAS076_F_Apskaitospriet95PavirsiniuNuoteku</vt:lpstr>
      <vt:lpstr>VAS076_F_Apskaitospriet95PavirsiniuNuoteku</vt:lpstr>
      <vt:lpstr>'Forma 7'!VAS076_F_Apskaitospriet96KitosReguliuojamosios</vt:lpstr>
      <vt:lpstr>VAS076_F_Apskaitospriet96KitosReguliuojamosios</vt:lpstr>
      <vt:lpstr>'Forma 7'!VAS076_F_Apskaitospriet97KitosVeiklos</vt:lpstr>
      <vt:lpstr>VAS076_F_Apskaitospriet97KitosVeiklos</vt:lpstr>
      <vt:lpstr>'Forma 7'!VAS076_F_Apskaitospriet9Apskaitosveikla1</vt:lpstr>
      <vt:lpstr>VAS076_F_Apskaitospriet9Apskaitosveikla1</vt:lpstr>
      <vt:lpstr>'Forma 7'!VAS076_F_Apskaitospriet9Kitareguliuoja1</vt:lpstr>
      <vt:lpstr>VAS076_F_Apskaitospriet9Kitareguliuoja1</vt:lpstr>
      <vt:lpstr>'Forma 7'!VAS076_F_Atsiskaitomiej11IS</vt:lpstr>
      <vt:lpstr>VAS076_F_Atsiskaitomiej11IS</vt:lpstr>
      <vt:lpstr>'Forma 7'!VAS076_F_Atsiskaitomiej131GeriamojoVandens</vt:lpstr>
      <vt:lpstr>VAS076_F_Atsiskaitomiej131GeriamojoVandens</vt:lpstr>
      <vt:lpstr>'Forma 7'!VAS076_F_Atsiskaitomiej132GeriamojoVandens</vt:lpstr>
      <vt:lpstr>VAS076_F_Atsiskaitomiej132GeriamojoVandens</vt:lpstr>
      <vt:lpstr>'Forma 7'!VAS076_F_Atsiskaitomiej133GeriamojoVandens</vt:lpstr>
      <vt:lpstr>VAS076_F_Atsiskaitomiej133GeriamojoVandens</vt:lpstr>
      <vt:lpstr>'Forma 7'!VAS076_F_Atsiskaitomiej13IsViso</vt:lpstr>
      <vt:lpstr>VAS076_F_Atsiskaitomiej13IsViso</vt:lpstr>
      <vt:lpstr>'Forma 7'!VAS076_F_Atsiskaitomiej141NuotekuSurinkimas</vt:lpstr>
      <vt:lpstr>VAS076_F_Atsiskaitomiej141NuotekuSurinkimas</vt:lpstr>
      <vt:lpstr>'Forma 7'!VAS076_F_Atsiskaitomiej142NuotekuValymas</vt:lpstr>
      <vt:lpstr>VAS076_F_Atsiskaitomiej142NuotekuValymas</vt:lpstr>
      <vt:lpstr>'Forma 7'!VAS076_F_Atsiskaitomiej143NuotekuDumblo</vt:lpstr>
      <vt:lpstr>VAS076_F_Atsiskaitomiej143NuotekuDumblo</vt:lpstr>
      <vt:lpstr>'Forma 7'!VAS076_F_Atsiskaitomiej14IsViso</vt:lpstr>
      <vt:lpstr>VAS076_F_Atsiskaitomiej14IsViso</vt:lpstr>
      <vt:lpstr>'Forma 7'!VAS076_F_Atsiskaitomiej15PavirsiniuNuoteku</vt:lpstr>
      <vt:lpstr>VAS076_F_Atsiskaitomiej15PavirsiniuNuoteku</vt:lpstr>
      <vt:lpstr>'Forma 7'!VAS076_F_Atsiskaitomiej16KitosReguliuojamosios</vt:lpstr>
      <vt:lpstr>VAS076_F_Atsiskaitomiej16KitosReguliuojamosios</vt:lpstr>
      <vt:lpstr>'Forma 7'!VAS076_F_Atsiskaitomiej17KitosVeiklos</vt:lpstr>
      <vt:lpstr>VAS076_F_Atsiskaitomiej17KitosVeiklos</vt:lpstr>
      <vt:lpstr>'Forma 7'!VAS076_F_Atsiskaitomiej1Apskaitosveikla1</vt:lpstr>
      <vt:lpstr>VAS076_F_Atsiskaitomiej1Apskaitosveikla1</vt:lpstr>
      <vt:lpstr>'Forma 7'!VAS076_F_Atsiskaitomiej1Kitareguliuoja1</vt:lpstr>
      <vt:lpstr>VAS076_F_Atsiskaitomiej1Kitareguliuoja1</vt:lpstr>
      <vt:lpstr>'Forma 7'!VAS076_F_Atsiskaitomiej21IS</vt:lpstr>
      <vt:lpstr>VAS076_F_Atsiskaitomiej21IS</vt:lpstr>
      <vt:lpstr>'Forma 7'!VAS076_F_Atsiskaitomiej231GeriamojoVandens</vt:lpstr>
      <vt:lpstr>VAS076_F_Atsiskaitomiej231GeriamojoVandens</vt:lpstr>
      <vt:lpstr>'Forma 7'!VAS076_F_Atsiskaitomiej232GeriamojoVandens</vt:lpstr>
      <vt:lpstr>VAS076_F_Atsiskaitomiej232GeriamojoVandens</vt:lpstr>
      <vt:lpstr>'Forma 7'!VAS076_F_Atsiskaitomiej233GeriamojoVandens</vt:lpstr>
      <vt:lpstr>VAS076_F_Atsiskaitomiej233GeriamojoVandens</vt:lpstr>
      <vt:lpstr>'Forma 7'!VAS076_F_Atsiskaitomiej23IsViso</vt:lpstr>
      <vt:lpstr>VAS076_F_Atsiskaitomiej23IsViso</vt:lpstr>
      <vt:lpstr>'Forma 7'!VAS076_F_Atsiskaitomiej241NuotekuSurinkimas</vt:lpstr>
      <vt:lpstr>VAS076_F_Atsiskaitomiej241NuotekuSurinkimas</vt:lpstr>
      <vt:lpstr>'Forma 7'!VAS076_F_Atsiskaitomiej242NuotekuValymas</vt:lpstr>
      <vt:lpstr>VAS076_F_Atsiskaitomiej242NuotekuValymas</vt:lpstr>
      <vt:lpstr>'Forma 7'!VAS076_F_Atsiskaitomiej243NuotekuDumblo</vt:lpstr>
      <vt:lpstr>VAS076_F_Atsiskaitomiej243NuotekuDumblo</vt:lpstr>
      <vt:lpstr>'Forma 7'!VAS076_F_Atsiskaitomiej24IsViso</vt:lpstr>
      <vt:lpstr>VAS076_F_Atsiskaitomiej24IsViso</vt:lpstr>
      <vt:lpstr>'Forma 7'!VAS076_F_Atsiskaitomiej25PavirsiniuNuoteku</vt:lpstr>
      <vt:lpstr>VAS076_F_Atsiskaitomiej25PavirsiniuNuoteku</vt:lpstr>
      <vt:lpstr>'Forma 7'!VAS076_F_Atsiskaitomiej26KitosReguliuojamosios</vt:lpstr>
      <vt:lpstr>VAS076_F_Atsiskaitomiej26KitosReguliuojamosios</vt:lpstr>
      <vt:lpstr>'Forma 7'!VAS076_F_Atsiskaitomiej27KitosVeiklos</vt:lpstr>
      <vt:lpstr>VAS076_F_Atsiskaitomiej27KitosVeiklos</vt:lpstr>
      <vt:lpstr>'Forma 7'!VAS076_F_Atsiskaitomiej2Apskaitosveikla1</vt:lpstr>
      <vt:lpstr>VAS076_F_Atsiskaitomiej2Apskaitosveikla1</vt:lpstr>
      <vt:lpstr>'Forma 7'!VAS076_F_Atsiskaitomiej2Kitareguliuoja1</vt:lpstr>
      <vt:lpstr>VAS076_F_Atsiskaitomiej2Kitareguliuoja1</vt:lpstr>
      <vt:lpstr>'Forma 7'!VAS076_F_Atsiskaitomiej31IS</vt:lpstr>
      <vt:lpstr>VAS076_F_Atsiskaitomiej31IS</vt:lpstr>
      <vt:lpstr>'Forma 7'!VAS076_F_Atsiskaitomiej331GeriamojoVandens</vt:lpstr>
      <vt:lpstr>VAS076_F_Atsiskaitomiej331GeriamojoVandens</vt:lpstr>
      <vt:lpstr>'Forma 7'!VAS076_F_Atsiskaitomiej332GeriamojoVandens</vt:lpstr>
      <vt:lpstr>VAS076_F_Atsiskaitomiej332GeriamojoVandens</vt:lpstr>
      <vt:lpstr>'Forma 7'!VAS076_F_Atsiskaitomiej333GeriamojoVandens</vt:lpstr>
      <vt:lpstr>VAS076_F_Atsiskaitomiej333GeriamojoVandens</vt:lpstr>
      <vt:lpstr>'Forma 7'!VAS076_F_Atsiskaitomiej33IsViso</vt:lpstr>
      <vt:lpstr>VAS076_F_Atsiskaitomiej33IsViso</vt:lpstr>
      <vt:lpstr>'Forma 7'!VAS076_F_Atsiskaitomiej341NuotekuSurinkimas</vt:lpstr>
      <vt:lpstr>VAS076_F_Atsiskaitomiej341NuotekuSurinkimas</vt:lpstr>
      <vt:lpstr>'Forma 7'!VAS076_F_Atsiskaitomiej342NuotekuValymas</vt:lpstr>
      <vt:lpstr>VAS076_F_Atsiskaitomiej342NuotekuValymas</vt:lpstr>
      <vt:lpstr>'Forma 7'!VAS076_F_Atsiskaitomiej343NuotekuDumblo</vt:lpstr>
      <vt:lpstr>VAS076_F_Atsiskaitomiej343NuotekuDumblo</vt:lpstr>
      <vt:lpstr>'Forma 7'!VAS076_F_Atsiskaitomiej34IsViso</vt:lpstr>
      <vt:lpstr>VAS076_F_Atsiskaitomiej34IsViso</vt:lpstr>
      <vt:lpstr>'Forma 7'!VAS076_F_Atsiskaitomiej35PavirsiniuNuoteku</vt:lpstr>
      <vt:lpstr>VAS076_F_Atsiskaitomiej35PavirsiniuNuoteku</vt:lpstr>
      <vt:lpstr>'Forma 7'!VAS076_F_Atsiskaitomiej36KitosReguliuojamosios</vt:lpstr>
      <vt:lpstr>VAS076_F_Atsiskaitomiej36KitosReguliuojamosios</vt:lpstr>
      <vt:lpstr>'Forma 7'!VAS076_F_Atsiskaitomiej37KitosVeiklos</vt:lpstr>
      <vt:lpstr>VAS076_F_Atsiskaitomiej37KitosVeiklos</vt:lpstr>
      <vt:lpstr>'Forma 7'!VAS076_F_Atsiskaitomiej3Apskaitosveikla1</vt:lpstr>
      <vt:lpstr>VAS076_F_Atsiskaitomiej3Apskaitosveikla1</vt:lpstr>
      <vt:lpstr>'Forma 7'!VAS076_F_Atsiskaitomiej3Kitareguliuoja1</vt:lpstr>
      <vt:lpstr>VAS076_F_Atsiskaitomiej3Kitareguliuoja1</vt:lpstr>
      <vt:lpstr>'Forma 7'!VAS076_F_Atsiskaitomiej41IS</vt:lpstr>
      <vt:lpstr>VAS076_F_Atsiskaitomiej41IS</vt:lpstr>
      <vt:lpstr>'Forma 7'!VAS076_F_Atsiskaitomiej431GeriamojoVandens</vt:lpstr>
      <vt:lpstr>VAS076_F_Atsiskaitomiej431GeriamojoVandens</vt:lpstr>
      <vt:lpstr>'Forma 7'!VAS076_F_Atsiskaitomiej432GeriamojoVandens</vt:lpstr>
      <vt:lpstr>VAS076_F_Atsiskaitomiej432GeriamojoVandens</vt:lpstr>
      <vt:lpstr>'Forma 7'!VAS076_F_Atsiskaitomiej433GeriamojoVandens</vt:lpstr>
      <vt:lpstr>VAS076_F_Atsiskaitomiej433GeriamojoVandens</vt:lpstr>
      <vt:lpstr>'Forma 7'!VAS076_F_Atsiskaitomiej43IsViso</vt:lpstr>
      <vt:lpstr>VAS076_F_Atsiskaitomiej43IsViso</vt:lpstr>
      <vt:lpstr>'Forma 7'!VAS076_F_Atsiskaitomiej441NuotekuSurinkimas</vt:lpstr>
      <vt:lpstr>VAS076_F_Atsiskaitomiej441NuotekuSurinkimas</vt:lpstr>
      <vt:lpstr>'Forma 7'!VAS076_F_Atsiskaitomiej442NuotekuValymas</vt:lpstr>
      <vt:lpstr>VAS076_F_Atsiskaitomiej442NuotekuValymas</vt:lpstr>
      <vt:lpstr>'Forma 7'!VAS076_F_Atsiskaitomiej443NuotekuDumblo</vt:lpstr>
      <vt:lpstr>VAS076_F_Atsiskaitomiej443NuotekuDumblo</vt:lpstr>
      <vt:lpstr>'Forma 7'!VAS076_F_Atsiskaitomiej44IsViso</vt:lpstr>
      <vt:lpstr>VAS076_F_Atsiskaitomiej44IsViso</vt:lpstr>
      <vt:lpstr>'Forma 7'!VAS076_F_Atsiskaitomiej45PavirsiniuNuoteku</vt:lpstr>
      <vt:lpstr>VAS076_F_Atsiskaitomiej45PavirsiniuNuoteku</vt:lpstr>
      <vt:lpstr>'Forma 7'!VAS076_F_Atsiskaitomiej46KitosReguliuojamosios</vt:lpstr>
      <vt:lpstr>VAS076_F_Atsiskaitomiej46KitosReguliuojamosios</vt:lpstr>
      <vt:lpstr>'Forma 7'!VAS076_F_Atsiskaitomiej47KitosVeiklos</vt:lpstr>
      <vt:lpstr>VAS076_F_Atsiskaitomiej47KitosVeiklos</vt:lpstr>
      <vt:lpstr>'Forma 7'!VAS076_F_Atsiskaitomiej4Apskaitosveikla1</vt:lpstr>
      <vt:lpstr>VAS076_F_Atsiskaitomiej4Apskaitosveikla1</vt:lpstr>
      <vt:lpstr>'Forma 7'!VAS076_F_Atsiskaitomiej4Kitareguliuoja1</vt:lpstr>
      <vt:lpstr>VAS076_F_Atsiskaitomiej4Kitareguliuoja1</vt:lpstr>
      <vt:lpstr>'Forma 7'!VAS076_F_Bendraipaskirs31IS</vt:lpstr>
      <vt:lpstr>VAS076_F_Bendraipaskirs31IS</vt:lpstr>
      <vt:lpstr>'Forma 7'!VAS076_F_Bendraipaskirs331GeriamojoVandens</vt:lpstr>
      <vt:lpstr>VAS076_F_Bendraipaskirs331GeriamojoVandens</vt:lpstr>
      <vt:lpstr>'Forma 7'!VAS076_F_Bendraipaskirs332GeriamojoVandens</vt:lpstr>
      <vt:lpstr>VAS076_F_Bendraipaskirs332GeriamojoVandens</vt:lpstr>
      <vt:lpstr>'Forma 7'!VAS076_F_Bendraipaskirs333GeriamojoVandens</vt:lpstr>
      <vt:lpstr>VAS076_F_Bendraipaskirs333GeriamojoVandens</vt:lpstr>
      <vt:lpstr>'Forma 7'!VAS076_F_Bendraipaskirs33IsViso</vt:lpstr>
      <vt:lpstr>VAS076_F_Bendraipaskirs33IsViso</vt:lpstr>
      <vt:lpstr>'Forma 7'!VAS076_F_Bendraipaskirs341NuotekuSurinkimas</vt:lpstr>
      <vt:lpstr>VAS076_F_Bendraipaskirs341NuotekuSurinkimas</vt:lpstr>
      <vt:lpstr>'Forma 7'!VAS076_F_Bendraipaskirs342NuotekuValymas</vt:lpstr>
      <vt:lpstr>VAS076_F_Bendraipaskirs342NuotekuValymas</vt:lpstr>
      <vt:lpstr>'Forma 7'!VAS076_F_Bendraipaskirs343NuotekuDumblo</vt:lpstr>
      <vt:lpstr>VAS076_F_Bendraipaskirs343NuotekuDumblo</vt:lpstr>
      <vt:lpstr>'Forma 7'!VAS076_F_Bendraipaskirs34IsViso</vt:lpstr>
      <vt:lpstr>VAS076_F_Bendraipaskirs34IsViso</vt:lpstr>
      <vt:lpstr>'Forma 7'!VAS076_F_Bendraipaskirs35PavirsiniuNuoteku</vt:lpstr>
      <vt:lpstr>VAS076_F_Bendraipaskirs35PavirsiniuNuoteku</vt:lpstr>
      <vt:lpstr>'Forma 7'!VAS076_F_Bendraipaskirs36KitosReguliuojamosios</vt:lpstr>
      <vt:lpstr>VAS076_F_Bendraipaskirs36KitosReguliuojamosios</vt:lpstr>
      <vt:lpstr>'Forma 7'!VAS076_F_Bendraipaskirs37KitosVeiklos</vt:lpstr>
      <vt:lpstr>VAS076_F_Bendraipaskirs37KitosVeiklos</vt:lpstr>
      <vt:lpstr>'Forma 7'!VAS076_F_Bendraipaskirs3Apskaitosveikla1</vt:lpstr>
      <vt:lpstr>VAS076_F_Bendraipaskirs3Apskaitosveikla1</vt:lpstr>
      <vt:lpstr>'Forma 7'!VAS076_F_Bendraipaskirs3Kitareguliuoja1</vt:lpstr>
      <vt:lpstr>VAS076_F_Bendraipaskirs3Kitareguliuoja1</vt:lpstr>
      <vt:lpstr>'Forma 7'!VAS076_F_Cpunktui171IS</vt:lpstr>
      <vt:lpstr>VAS076_F_Cpunktui171IS</vt:lpstr>
      <vt:lpstr>'Forma 7'!VAS076_F_Cpunktui1731GeriamojoVandens</vt:lpstr>
      <vt:lpstr>VAS076_F_Cpunktui1731GeriamojoVandens</vt:lpstr>
      <vt:lpstr>'Forma 7'!VAS076_F_Cpunktui1732GeriamojoVandens</vt:lpstr>
      <vt:lpstr>VAS076_F_Cpunktui1732GeriamojoVandens</vt:lpstr>
      <vt:lpstr>'Forma 7'!VAS076_F_Cpunktui1733GeriamojoVandens</vt:lpstr>
      <vt:lpstr>VAS076_F_Cpunktui1733GeriamojoVandens</vt:lpstr>
      <vt:lpstr>'Forma 7'!VAS076_F_Cpunktui173IsViso</vt:lpstr>
      <vt:lpstr>VAS076_F_Cpunktui173IsViso</vt:lpstr>
      <vt:lpstr>'Forma 7'!VAS076_F_Cpunktui1741NuotekuSurinkimas</vt:lpstr>
      <vt:lpstr>VAS076_F_Cpunktui1741NuotekuSurinkimas</vt:lpstr>
      <vt:lpstr>'Forma 7'!VAS076_F_Cpunktui1742NuotekuValymas</vt:lpstr>
      <vt:lpstr>VAS076_F_Cpunktui1742NuotekuValymas</vt:lpstr>
      <vt:lpstr>'Forma 7'!VAS076_F_Cpunktui1743NuotekuDumblo</vt:lpstr>
      <vt:lpstr>VAS076_F_Cpunktui1743NuotekuDumblo</vt:lpstr>
      <vt:lpstr>'Forma 7'!VAS076_F_Cpunktui174IsViso</vt:lpstr>
      <vt:lpstr>VAS076_F_Cpunktui174IsViso</vt:lpstr>
      <vt:lpstr>'Forma 7'!VAS076_F_Cpunktui175PavirsiniuNuoteku</vt:lpstr>
      <vt:lpstr>VAS076_F_Cpunktui175PavirsiniuNuoteku</vt:lpstr>
      <vt:lpstr>'Forma 7'!VAS076_F_Cpunktui176KitosReguliuojamosios</vt:lpstr>
      <vt:lpstr>VAS076_F_Cpunktui176KitosReguliuojamosios</vt:lpstr>
      <vt:lpstr>'Forma 7'!VAS076_F_Cpunktui177KitosVeiklos</vt:lpstr>
      <vt:lpstr>VAS076_F_Cpunktui177KitosVeiklos</vt:lpstr>
      <vt:lpstr>'Forma 7'!VAS076_F_Cpunktui17Apskaitosveikla1</vt:lpstr>
      <vt:lpstr>VAS076_F_Cpunktui17Apskaitosveikla1</vt:lpstr>
      <vt:lpstr>'Forma 7'!VAS076_F_Cpunktui17Kitareguliuoja1</vt:lpstr>
      <vt:lpstr>VAS076_F_Cpunktui17Kitareguliuoja1</vt:lpstr>
      <vt:lpstr>'Forma 7'!VAS076_F_Cpunktui181IS</vt:lpstr>
      <vt:lpstr>VAS076_F_Cpunktui181IS</vt:lpstr>
      <vt:lpstr>'Forma 7'!VAS076_F_Cpunktui1831GeriamojoVandens</vt:lpstr>
      <vt:lpstr>VAS076_F_Cpunktui1831GeriamojoVandens</vt:lpstr>
      <vt:lpstr>'Forma 7'!VAS076_F_Cpunktui1832GeriamojoVandens</vt:lpstr>
      <vt:lpstr>VAS076_F_Cpunktui1832GeriamojoVandens</vt:lpstr>
      <vt:lpstr>'Forma 7'!VAS076_F_Cpunktui1833GeriamojoVandens</vt:lpstr>
      <vt:lpstr>VAS076_F_Cpunktui1833GeriamojoVandens</vt:lpstr>
      <vt:lpstr>'Forma 7'!VAS076_F_Cpunktui183IsViso</vt:lpstr>
      <vt:lpstr>VAS076_F_Cpunktui183IsViso</vt:lpstr>
      <vt:lpstr>'Forma 7'!VAS076_F_Cpunktui1841NuotekuSurinkimas</vt:lpstr>
      <vt:lpstr>VAS076_F_Cpunktui1841NuotekuSurinkimas</vt:lpstr>
      <vt:lpstr>'Forma 7'!VAS076_F_Cpunktui1842NuotekuValymas</vt:lpstr>
      <vt:lpstr>VAS076_F_Cpunktui1842NuotekuValymas</vt:lpstr>
      <vt:lpstr>'Forma 7'!VAS076_F_Cpunktui1843NuotekuDumblo</vt:lpstr>
      <vt:lpstr>VAS076_F_Cpunktui1843NuotekuDumblo</vt:lpstr>
      <vt:lpstr>'Forma 7'!VAS076_F_Cpunktui184IsViso</vt:lpstr>
      <vt:lpstr>VAS076_F_Cpunktui184IsViso</vt:lpstr>
      <vt:lpstr>'Forma 7'!VAS076_F_Cpunktui185PavirsiniuNuoteku</vt:lpstr>
      <vt:lpstr>VAS076_F_Cpunktui185PavirsiniuNuoteku</vt:lpstr>
      <vt:lpstr>'Forma 7'!VAS076_F_Cpunktui186KitosReguliuojamosios</vt:lpstr>
      <vt:lpstr>VAS076_F_Cpunktui186KitosReguliuojamosios</vt:lpstr>
      <vt:lpstr>'Forma 7'!VAS076_F_Cpunktui187KitosVeiklos</vt:lpstr>
      <vt:lpstr>VAS076_F_Cpunktui187KitosVeiklos</vt:lpstr>
      <vt:lpstr>'Forma 7'!VAS076_F_Cpunktui18Apskaitosveikla1</vt:lpstr>
      <vt:lpstr>VAS076_F_Cpunktui18Apskaitosveikla1</vt:lpstr>
      <vt:lpstr>'Forma 7'!VAS076_F_Cpunktui18Kitareguliuoja1</vt:lpstr>
      <vt:lpstr>VAS076_F_Cpunktui18Kitareguliuoja1</vt:lpstr>
      <vt:lpstr>'Forma 7'!VAS076_F_Cpunktui191IS</vt:lpstr>
      <vt:lpstr>VAS076_F_Cpunktui191IS</vt:lpstr>
      <vt:lpstr>'Forma 7'!VAS076_F_Cpunktui1931GeriamojoVandens</vt:lpstr>
      <vt:lpstr>VAS076_F_Cpunktui1931GeriamojoVandens</vt:lpstr>
      <vt:lpstr>'Forma 7'!VAS076_F_Cpunktui1932GeriamojoVandens</vt:lpstr>
      <vt:lpstr>VAS076_F_Cpunktui1932GeriamojoVandens</vt:lpstr>
      <vt:lpstr>'Forma 7'!VAS076_F_Cpunktui1933GeriamojoVandens</vt:lpstr>
      <vt:lpstr>VAS076_F_Cpunktui1933GeriamojoVandens</vt:lpstr>
      <vt:lpstr>'Forma 7'!VAS076_F_Cpunktui193IsViso</vt:lpstr>
      <vt:lpstr>VAS076_F_Cpunktui193IsViso</vt:lpstr>
      <vt:lpstr>'Forma 7'!VAS076_F_Cpunktui1941NuotekuSurinkimas</vt:lpstr>
      <vt:lpstr>VAS076_F_Cpunktui1941NuotekuSurinkimas</vt:lpstr>
      <vt:lpstr>'Forma 7'!VAS076_F_Cpunktui1942NuotekuValymas</vt:lpstr>
      <vt:lpstr>VAS076_F_Cpunktui1942NuotekuValymas</vt:lpstr>
      <vt:lpstr>'Forma 7'!VAS076_F_Cpunktui1943NuotekuDumblo</vt:lpstr>
      <vt:lpstr>VAS076_F_Cpunktui1943NuotekuDumblo</vt:lpstr>
      <vt:lpstr>'Forma 7'!VAS076_F_Cpunktui194IsViso</vt:lpstr>
      <vt:lpstr>VAS076_F_Cpunktui194IsViso</vt:lpstr>
      <vt:lpstr>'Forma 7'!VAS076_F_Cpunktui195PavirsiniuNuoteku</vt:lpstr>
      <vt:lpstr>VAS076_F_Cpunktui195PavirsiniuNuoteku</vt:lpstr>
      <vt:lpstr>'Forma 7'!VAS076_F_Cpunktui196KitosReguliuojamosios</vt:lpstr>
      <vt:lpstr>VAS076_F_Cpunktui196KitosReguliuojamosios</vt:lpstr>
      <vt:lpstr>'Forma 7'!VAS076_F_Cpunktui197KitosVeiklos</vt:lpstr>
      <vt:lpstr>VAS076_F_Cpunktui197KitosVeiklos</vt:lpstr>
      <vt:lpstr>'Forma 7'!VAS076_F_Cpunktui19Apskaitosveikla1</vt:lpstr>
      <vt:lpstr>VAS076_F_Cpunktui19Apskaitosveikla1</vt:lpstr>
      <vt:lpstr>'Forma 7'!VAS076_F_Cpunktui19Kitareguliuoja1</vt:lpstr>
      <vt:lpstr>VAS076_F_Cpunktui19Kitareguliuoja1</vt:lpstr>
      <vt:lpstr>'Forma 7'!VAS076_F_Cpunktui201IS</vt:lpstr>
      <vt:lpstr>VAS076_F_Cpunktui201IS</vt:lpstr>
      <vt:lpstr>'Forma 7'!VAS076_F_Cpunktui2031GeriamojoVandens</vt:lpstr>
      <vt:lpstr>VAS076_F_Cpunktui2031GeriamojoVandens</vt:lpstr>
      <vt:lpstr>'Forma 7'!VAS076_F_Cpunktui2032GeriamojoVandens</vt:lpstr>
      <vt:lpstr>VAS076_F_Cpunktui2032GeriamojoVandens</vt:lpstr>
      <vt:lpstr>'Forma 7'!VAS076_F_Cpunktui2033GeriamojoVandens</vt:lpstr>
      <vt:lpstr>VAS076_F_Cpunktui2033GeriamojoVandens</vt:lpstr>
      <vt:lpstr>'Forma 7'!VAS076_F_Cpunktui203IsViso</vt:lpstr>
      <vt:lpstr>VAS076_F_Cpunktui203IsViso</vt:lpstr>
      <vt:lpstr>'Forma 7'!VAS076_F_Cpunktui2041NuotekuSurinkimas</vt:lpstr>
      <vt:lpstr>VAS076_F_Cpunktui2041NuotekuSurinkimas</vt:lpstr>
      <vt:lpstr>'Forma 7'!VAS076_F_Cpunktui2042NuotekuValymas</vt:lpstr>
      <vt:lpstr>VAS076_F_Cpunktui2042NuotekuValymas</vt:lpstr>
      <vt:lpstr>'Forma 7'!VAS076_F_Cpunktui2043NuotekuDumblo</vt:lpstr>
      <vt:lpstr>VAS076_F_Cpunktui2043NuotekuDumblo</vt:lpstr>
      <vt:lpstr>'Forma 7'!VAS076_F_Cpunktui204IsViso</vt:lpstr>
      <vt:lpstr>VAS076_F_Cpunktui204IsViso</vt:lpstr>
      <vt:lpstr>'Forma 7'!VAS076_F_Cpunktui205PavirsiniuNuoteku</vt:lpstr>
      <vt:lpstr>VAS076_F_Cpunktui205PavirsiniuNuoteku</vt:lpstr>
      <vt:lpstr>'Forma 7'!VAS076_F_Cpunktui206KitosReguliuojamosios</vt:lpstr>
      <vt:lpstr>VAS076_F_Cpunktui206KitosReguliuojamosios</vt:lpstr>
      <vt:lpstr>'Forma 7'!VAS076_F_Cpunktui207KitosVeiklos</vt:lpstr>
      <vt:lpstr>VAS076_F_Cpunktui207KitosVeiklos</vt:lpstr>
      <vt:lpstr>'Forma 7'!VAS076_F_Cpunktui20Apskaitosveikla1</vt:lpstr>
      <vt:lpstr>VAS076_F_Cpunktui20Apskaitosveikla1</vt:lpstr>
      <vt:lpstr>'Forma 7'!VAS076_F_Cpunktui20Kitareguliuoja1</vt:lpstr>
      <vt:lpstr>VAS076_F_Cpunktui20Kitareguliuoja1</vt:lpstr>
      <vt:lpstr>'Forma 7'!VAS076_F_Cpunktui211IS</vt:lpstr>
      <vt:lpstr>VAS076_F_Cpunktui211IS</vt:lpstr>
      <vt:lpstr>'Forma 7'!VAS076_F_Cpunktui2131GeriamojoVandens</vt:lpstr>
      <vt:lpstr>VAS076_F_Cpunktui2131GeriamojoVandens</vt:lpstr>
      <vt:lpstr>'Forma 7'!VAS076_F_Cpunktui2132GeriamojoVandens</vt:lpstr>
      <vt:lpstr>VAS076_F_Cpunktui2132GeriamojoVandens</vt:lpstr>
      <vt:lpstr>'Forma 7'!VAS076_F_Cpunktui2133GeriamojoVandens</vt:lpstr>
      <vt:lpstr>VAS076_F_Cpunktui2133GeriamojoVandens</vt:lpstr>
      <vt:lpstr>'Forma 7'!VAS076_F_Cpunktui213IsViso</vt:lpstr>
      <vt:lpstr>VAS076_F_Cpunktui213IsViso</vt:lpstr>
      <vt:lpstr>'Forma 7'!VAS076_F_Cpunktui2141NuotekuSurinkimas</vt:lpstr>
      <vt:lpstr>VAS076_F_Cpunktui2141NuotekuSurinkimas</vt:lpstr>
      <vt:lpstr>'Forma 7'!VAS076_F_Cpunktui2142NuotekuValymas</vt:lpstr>
      <vt:lpstr>VAS076_F_Cpunktui2142NuotekuValymas</vt:lpstr>
      <vt:lpstr>'Forma 7'!VAS076_F_Cpunktui2143NuotekuDumblo</vt:lpstr>
      <vt:lpstr>VAS076_F_Cpunktui2143NuotekuDumblo</vt:lpstr>
      <vt:lpstr>'Forma 7'!VAS076_F_Cpunktui214IsViso</vt:lpstr>
      <vt:lpstr>VAS076_F_Cpunktui214IsViso</vt:lpstr>
      <vt:lpstr>'Forma 7'!VAS076_F_Cpunktui215PavirsiniuNuoteku</vt:lpstr>
      <vt:lpstr>VAS076_F_Cpunktui215PavirsiniuNuoteku</vt:lpstr>
      <vt:lpstr>'Forma 7'!VAS076_F_Cpunktui216KitosReguliuojamosios</vt:lpstr>
      <vt:lpstr>VAS076_F_Cpunktui216KitosReguliuojamosios</vt:lpstr>
      <vt:lpstr>'Forma 7'!VAS076_F_Cpunktui217KitosVeiklos</vt:lpstr>
      <vt:lpstr>VAS076_F_Cpunktui217KitosVeiklos</vt:lpstr>
      <vt:lpstr>'Forma 7'!VAS076_F_Cpunktui21Apskaitosveikla1</vt:lpstr>
      <vt:lpstr>VAS076_F_Cpunktui21Apskaitosveikla1</vt:lpstr>
      <vt:lpstr>'Forma 7'!VAS076_F_Cpunktui21Kitareguliuoja1</vt:lpstr>
      <vt:lpstr>VAS076_F_Cpunktui21Kitareguliuoja1</vt:lpstr>
      <vt:lpstr>'Forma 7'!VAS076_F_Cpunktui251IS</vt:lpstr>
      <vt:lpstr>VAS076_F_Cpunktui251IS</vt:lpstr>
      <vt:lpstr>'Forma 7'!VAS076_F_Cpunktui2531GeriamojoVandens</vt:lpstr>
      <vt:lpstr>VAS076_F_Cpunktui2531GeriamojoVandens</vt:lpstr>
      <vt:lpstr>'Forma 7'!VAS076_F_Cpunktui2532GeriamojoVandens</vt:lpstr>
      <vt:lpstr>VAS076_F_Cpunktui2532GeriamojoVandens</vt:lpstr>
      <vt:lpstr>'Forma 7'!VAS076_F_Cpunktui2533GeriamojoVandens</vt:lpstr>
      <vt:lpstr>VAS076_F_Cpunktui2533GeriamojoVandens</vt:lpstr>
      <vt:lpstr>'Forma 7'!VAS076_F_Cpunktui253IsViso</vt:lpstr>
      <vt:lpstr>VAS076_F_Cpunktui253IsViso</vt:lpstr>
      <vt:lpstr>'Forma 7'!VAS076_F_Cpunktui2541NuotekuSurinkimas</vt:lpstr>
      <vt:lpstr>VAS076_F_Cpunktui2541NuotekuSurinkimas</vt:lpstr>
      <vt:lpstr>'Forma 7'!VAS076_F_Cpunktui2542NuotekuValymas</vt:lpstr>
      <vt:lpstr>VAS076_F_Cpunktui2542NuotekuValymas</vt:lpstr>
      <vt:lpstr>'Forma 7'!VAS076_F_Cpunktui2543NuotekuDumblo</vt:lpstr>
      <vt:lpstr>VAS076_F_Cpunktui2543NuotekuDumblo</vt:lpstr>
      <vt:lpstr>'Forma 7'!VAS076_F_Cpunktui254IsViso</vt:lpstr>
      <vt:lpstr>VAS076_F_Cpunktui254IsViso</vt:lpstr>
      <vt:lpstr>'Forma 7'!VAS076_F_Cpunktui255PavirsiniuNuoteku</vt:lpstr>
      <vt:lpstr>VAS076_F_Cpunktui255PavirsiniuNuoteku</vt:lpstr>
      <vt:lpstr>'Forma 7'!VAS076_F_Cpunktui256KitosReguliuojamosios</vt:lpstr>
      <vt:lpstr>VAS076_F_Cpunktui256KitosReguliuojamosios</vt:lpstr>
      <vt:lpstr>'Forma 7'!VAS076_F_Cpunktui257KitosVeiklos</vt:lpstr>
      <vt:lpstr>VAS076_F_Cpunktui257KitosVeiklos</vt:lpstr>
      <vt:lpstr>'Forma 7'!VAS076_F_Cpunktui25Apskaitosveikla1</vt:lpstr>
      <vt:lpstr>VAS076_F_Cpunktui25Apskaitosveikla1</vt:lpstr>
      <vt:lpstr>'Forma 7'!VAS076_F_Cpunktui25Kitareguliuoja1</vt:lpstr>
      <vt:lpstr>VAS076_F_Cpunktui25Kitareguliuoja1</vt:lpstr>
      <vt:lpstr>'Forma 7'!VAS076_F_Cpunktui261IS</vt:lpstr>
      <vt:lpstr>VAS076_F_Cpunktui261IS</vt:lpstr>
      <vt:lpstr>'Forma 7'!VAS076_F_Cpunktui2631GeriamojoVandens</vt:lpstr>
      <vt:lpstr>VAS076_F_Cpunktui2631GeriamojoVandens</vt:lpstr>
      <vt:lpstr>'Forma 7'!VAS076_F_Cpunktui2632GeriamojoVandens</vt:lpstr>
      <vt:lpstr>VAS076_F_Cpunktui2632GeriamojoVandens</vt:lpstr>
      <vt:lpstr>'Forma 7'!VAS076_F_Cpunktui2633GeriamojoVandens</vt:lpstr>
      <vt:lpstr>VAS076_F_Cpunktui2633GeriamojoVandens</vt:lpstr>
      <vt:lpstr>'Forma 7'!VAS076_F_Cpunktui263IsViso</vt:lpstr>
      <vt:lpstr>VAS076_F_Cpunktui263IsViso</vt:lpstr>
      <vt:lpstr>'Forma 7'!VAS076_F_Cpunktui2641NuotekuSurinkimas</vt:lpstr>
      <vt:lpstr>VAS076_F_Cpunktui2641NuotekuSurinkimas</vt:lpstr>
      <vt:lpstr>'Forma 7'!VAS076_F_Cpunktui2642NuotekuValymas</vt:lpstr>
      <vt:lpstr>VAS076_F_Cpunktui2642NuotekuValymas</vt:lpstr>
      <vt:lpstr>'Forma 7'!VAS076_F_Cpunktui2643NuotekuDumblo</vt:lpstr>
      <vt:lpstr>VAS076_F_Cpunktui2643NuotekuDumblo</vt:lpstr>
      <vt:lpstr>'Forma 7'!VAS076_F_Cpunktui264IsViso</vt:lpstr>
      <vt:lpstr>VAS076_F_Cpunktui264IsViso</vt:lpstr>
      <vt:lpstr>'Forma 7'!VAS076_F_Cpunktui265PavirsiniuNuoteku</vt:lpstr>
      <vt:lpstr>VAS076_F_Cpunktui265PavirsiniuNuoteku</vt:lpstr>
      <vt:lpstr>'Forma 7'!VAS076_F_Cpunktui266KitosReguliuojamosios</vt:lpstr>
      <vt:lpstr>VAS076_F_Cpunktui266KitosReguliuojamosios</vt:lpstr>
      <vt:lpstr>'Forma 7'!VAS076_F_Cpunktui267KitosVeiklos</vt:lpstr>
      <vt:lpstr>VAS076_F_Cpunktui267KitosVeiklos</vt:lpstr>
      <vt:lpstr>'Forma 7'!VAS076_F_Cpunktui26Apskaitosveikla1</vt:lpstr>
      <vt:lpstr>VAS076_F_Cpunktui26Apskaitosveikla1</vt:lpstr>
      <vt:lpstr>'Forma 7'!VAS076_F_Cpunktui26Kitareguliuoja1</vt:lpstr>
      <vt:lpstr>VAS076_F_Cpunktui26Kitareguliuoja1</vt:lpstr>
      <vt:lpstr>'Forma 7'!VAS076_F_Cpunktui271IS</vt:lpstr>
      <vt:lpstr>VAS076_F_Cpunktui271IS</vt:lpstr>
      <vt:lpstr>'Forma 7'!VAS076_F_Cpunktui2731GeriamojoVandens</vt:lpstr>
      <vt:lpstr>VAS076_F_Cpunktui2731GeriamojoVandens</vt:lpstr>
      <vt:lpstr>'Forma 7'!VAS076_F_Cpunktui2732GeriamojoVandens</vt:lpstr>
      <vt:lpstr>VAS076_F_Cpunktui2732GeriamojoVandens</vt:lpstr>
      <vt:lpstr>'Forma 7'!VAS076_F_Cpunktui2733GeriamojoVandens</vt:lpstr>
      <vt:lpstr>VAS076_F_Cpunktui2733GeriamojoVandens</vt:lpstr>
      <vt:lpstr>'Forma 7'!VAS076_F_Cpunktui273IsViso</vt:lpstr>
      <vt:lpstr>VAS076_F_Cpunktui273IsViso</vt:lpstr>
      <vt:lpstr>'Forma 7'!VAS076_F_Cpunktui2741NuotekuSurinkimas</vt:lpstr>
      <vt:lpstr>VAS076_F_Cpunktui2741NuotekuSurinkimas</vt:lpstr>
      <vt:lpstr>'Forma 7'!VAS076_F_Cpunktui2742NuotekuValymas</vt:lpstr>
      <vt:lpstr>VAS076_F_Cpunktui2742NuotekuValymas</vt:lpstr>
      <vt:lpstr>'Forma 7'!VAS076_F_Cpunktui2743NuotekuDumblo</vt:lpstr>
      <vt:lpstr>VAS076_F_Cpunktui2743NuotekuDumblo</vt:lpstr>
      <vt:lpstr>'Forma 7'!VAS076_F_Cpunktui274IsViso</vt:lpstr>
      <vt:lpstr>VAS076_F_Cpunktui274IsViso</vt:lpstr>
      <vt:lpstr>'Forma 7'!VAS076_F_Cpunktui275PavirsiniuNuoteku</vt:lpstr>
      <vt:lpstr>VAS076_F_Cpunktui275PavirsiniuNuoteku</vt:lpstr>
      <vt:lpstr>'Forma 7'!VAS076_F_Cpunktui276KitosReguliuojamosios</vt:lpstr>
      <vt:lpstr>VAS076_F_Cpunktui276KitosReguliuojamosios</vt:lpstr>
      <vt:lpstr>'Forma 7'!VAS076_F_Cpunktui277KitosVeiklos</vt:lpstr>
      <vt:lpstr>VAS076_F_Cpunktui277KitosVeiklos</vt:lpstr>
      <vt:lpstr>'Forma 7'!VAS076_F_Cpunktui27Apskaitosveikla1</vt:lpstr>
      <vt:lpstr>VAS076_F_Cpunktui27Apskaitosveikla1</vt:lpstr>
      <vt:lpstr>'Forma 7'!VAS076_F_Cpunktui27Kitareguliuoja1</vt:lpstr>
      <vt:lpstr>VAS076_F_Cpunktui27Kitareguliuoja1</vt:lpstr>
      <vt:lpstr>'Forma 7'!VAS076_F_Cpunktui281IS</vt:lpstr>
      <vt:lpstr>VAS076_F_Cpunktui281IS</vt:lpstr>
      <vt:lpstr>'Forma 7'!VAS076_F_Cpunktui2831GeriamojoVandens</vt:lpstr>
      <vt:lpstr>VAS076_F_Cpunktui2831GeriamojoVandens</vt:lpstr>
      <vt:lpstr>'Forma 7'!VAS076_F_Cpunktui2832GeriamojoVandens</vt:lpstr>
      <vt:lpstr>VAS076_F_Cpunktui2832GeriamojoVandens</vt:lpstr>
      <vt:lpstr>'Forma 7'!VAS076_F_Cpunktui2833GeriamojoVandens</vt:lpstr>
      <vt:lpstr>VAS076_F_Cpunktui2833GeriamojoVandens</vt:lpstr>
      <vt:lpstr>'Forma 7'!VAS076_F_Cpunktui283IsViso</vt:lpstr>
      <vt:lpstr>VAS076_F_Cpunktui283IsViso</vt:lpstr>
      <vt:lpstr>'Forma 7'!VAS076_F_Cpunktui2841NuotekuSurinkimas</vt:lpstr>
      <vt:lpstr>VAS076_F_Cpunktui2841NuotekuSurinkimas</vt:lpstr>
      <vt:lpstr>'Forma 7'!VAS076_F_Cpunktui2842NuotekuValymas</vt:lpstr>
      <vt:lpstr>VAS076_F_Cpunktui2842NuotekuValymas</vt:lpstr>
      <vt:lpstr>'Forma 7'!VAS076_F_Cpunktui2843NuotekuDumblo</vt:lpstr>
      <vt:lpstr>VAS076_F_Cpunktui2843NuotekuDumblo</vt:lpstr>
      <vt:lpstr>'Forma 7'!VAS076_F_Cpunktui284IsViso</vt:lpstr>
      <vt:lpstr>VAS076_F_Cpunktui284IsViso</vt:lpstr>
      <vt:lpstr>'Forma 7'!VAS076_F_Cpunktui285PavirsiniuNuoteku</vt:lpstr>
      <vt:lpstr>VAS076_F_Cpunktui285PavirsiniuNuoteku</vt:lpstr>
      <vt:lpstr>'Forma 7'!VAS076_F_Cpunktui286KitosReguliuojamosios</vt:lpstr>
      <vt:lpstr>VAS076_F_Cpunktui286KitosReguliuojamosios</vt:lpstr>
      <vt:lpstr>'Forma 7'!VAS076_F_Cpunktui287KitosVeiklos</vt:lpstr>
      <vt:lpstr>VAS076_F_Cpunktui287KitosVeiklos</vt:lpstr>
      <vt:lpstr>'Forma 7'!VAS076_F_Cpunktui28Apskaitosveikla1</vt:lpstr>
      <vt:lpstr>VAS076_F_Cpunktui28Apskaitosveikla1</vt:lpstr>
      <vt:lpstr>'Forma 7'!VAS076_F_Cpunktui28Kitareguliuoja1</vt:lpstr>
      <vt:lpstr>VAS076_F_Cpunktui28Kitareguliuoja1</vt:lpstr>
      <vt:lpstr>'Forma 7'!VAS076_F_Cpunktui291IS</vt:lpstr>
      <vt:lpstr>VAS076_F_Cpunktui291IS</vt:lpstr>
      <vt:lpstr>'Forma 7'!VAS076_F_Cpunktui2931GeriamojoVandens</vt:lpstr>
      <vt:lpstr>VAS076_F_Cpunktui2931GeriamojoVandens</vt:lpstr>
      <vt:lpstr>'Forma 7'!VAS076_F_Cpunktui2932GeriamojoVandens</vt:lpstr>
      <vt:lpstr>VAS076_F_Cpunktui2932GeriamojoVandens</vt:lpstr>
      <vt:lpstr>'Forma 7'!VAS076_F_Cpunktui2933GeriamojoVandens</vt:lpstr>
      <vt:lpstr>VAS076_F_Cpunktui2933GeriamojoVandens</vt:lpstr>
      <vt:lpstr>'Forma 7'!VAS076_F_Cpunktui293IsViso</vt:lpstr>
      <vt:lpstr>VAS076_F_Cpunktui293IsViso</vt:lpstr>
      <vt:lpstr>'Forma 7'!VAS076_F_Cpunktui2941NuotekuSurinkimas</vt:lpstr>
      <vt:lpstr>VAS076_F_Cpunktui2941NuotekuSurinkimas</vt:lpstr>
      <vt:lpstr>'Forma 7'!VAS076_F_Cpunktui2942NuotekuValymas</vt:lpstr>
      <vt:lpstr>VAS076_F_Cpunktui2942NuotekuValymas</vt:lpstr>
      <vt:lpstr>'Forma 7'!VAS076_F_Cpunktui2943NuotekuDumblo</vt:lpstr>
      <vt:lpstr>VAS076_F_Cpunktui2943NuotekuDumblo</vt:lpstr>
      <vt:lpstr>'Forma 7'!VAS076_F_Cpunktui294IsViso</vt:lpstr>
      <vt:lpstr>VAS076_F_Cpunktui294IsViso</vt:lpstr>
      <vt:lpstr>'Forma 7'!VAS076_F_Cpunktui295PavirsiniuNuoteku</vt:lpstr>
      <vt:lpstr>VAS076_F_Cpunktui295PavirsiniuNuoteku</vt:lpstr>
      <vt:lpstr>'Forma 7'!VAS076_F_Cpunktui296KitosReguliuojamosios</vt:lpstr>
      <vt:lpstr>VAS076_F_Cpunktui296KitosReguliuojamosios</vt:lpstr>
      <vt:lpstr>'Forma 7'!VAS076_F_Cpunktui297KitosVeiklos</vt:lpstr>
      <vt:lpstr>VAS076_F_Cpunktui297KitosVeiklos</vt:lpstr>
      <vt:lpstr>'Forma 7'!VAS076_F_Cpunktui29Apskaitosveikla1</vt:lpstr>
      <vt:lpstr>VAS076_F_Cpunktui29Apskaitosveikla1</vt:lpstr>
      <vt:lpstr>'Forma 7'!VAS076_F_Cpunktui29Kitareguliuoja1</vt:lpstr>
      <vt:lpstr>VAS076_F_Cpunktui29Kitareguliuoja1</vt:lpstr>
      <vt:lpstr>'Forma 7'!VAS076_F_Cpunktui301IS</vt:lpstr>
      <vt:lpstr>VAS076_F_Cpunktui301IS</vt:lpstr>
      <vt:lpstr>'Forma 7'!VAS076_F_Cpunktui3031GeriamojoVandens</vt:lpstr>
      <vt:lpstr>VAS076_F_Cpunktui3031GeriamojoVandens</vt:lpstr>
      <vt:lpstr>'Forma 7'!VAS076_F_Cpunktui3032GeriamojoVandens</vt:lpstr>
      <vt:lpstr>VAS076_F_Cpunktui3032GeriamojoVandens</vt:lpstr>
      <vt:lpstr>'Forma 7'!VAS076_F_Cpunktui3033GeriamojoVandens</vt:lpstr>
      <vt:lpstr>VAS076_F_Cpunktui3033GeriamojoVandens</vt:lpstr>
      <vt:lpstr>'Forma 7'!VAS076_F_Cpunktui303IsViso</vt:lpstr>
      <vt:lpstr>VAS076_F_Cpunktui303IsViso</vt:lpstr>
      <vt:lpstr>'Forma 7'!VAS076_F_Cpunktui3041NuotekuSurinkimas</vt:lpstr>
      <vt:lpstr>VAS076_F_Cpunktui3041NuotekuSurinkimas</vt:lpstr>
      <vt:lpstr>'Forma 7'!VAS076_F_Cpunktui3042NuotekuValymas</vt:lpstr>
      <vt:lpstr>VAS076_F_Cpunktui3042NuotekuValymas</vt:lpstr>
      <vt:lpstr>'Forma 7'!VAS076_F_Cpunktui3043NuotekuDumblo</vt:lpstr>
      <vt:lpstr>VAS076_F_Cpunktui3043NuotekuDumblo</vt:lpstr>
      <vt:lpstr>'Forma 7'!VAS076_F_Cpunktui304IsViso</vt:lpstr>
      <vt:lpstr>VAS076_F_Cpunktui304IsViso</vt:lpstr>
      <vt:lpstr>'Forma 7'!VAS076_F_Cpunktui305PavirsiniuNuoteku</vt:lpstr>
      <vt:lpstr>VAS076_F_Cpunktui305PavirsiniuNuoteku</vt:lpstr>
      <vt:lpstr>'Forma 7'!VAS076_F_Cpunktui306KitosReguliuojamosios</vt:lpstr>
      <vt:lpstr>VAS076_F_Cpunktui306KitosReguliuojamosios</vt:lpstr>
      <vt:lpstr>'Forma 7'!VAS076_F_Cpunktui307KitosVeiklos</vt:lpstr>
      <vt:lpstr>VAS076_F_Cpunktui307KitosVeiklos</vt:lpstr>
      <vt:lpstr>'Forma 7'!VAS076_F_Cpunktui30Apskaitosveikla1</vt:lpstr>
      <vt:lpstr>VAS076_F_Cpunktui30Apskaitosveikla1</vt:lpstr>
      <vt:lpstr>'Forma 7'!VAS076_F_Cpunktui30Kitareguliuoja1</vt:lpstr>
      <vt:lpstr>VAS076_F_Cpunktui30Kitareguliuoja1</vt:lpstr>
      <vt:lpstr>'Forma 7'!VAS076_F_Cpunktui311IS</vt:lpstr>
      <vt:lpstr>VAS076_F_Cpunktui311IS</vt:lpstr>
      <vt:lpstr>'Forma 7'!VAS076_F_Cpunktui3131GeriamojoVandens</vt:lpstr>
      <vt:lpstr>VAS076_F_Cpunktui3131GeriamojoVandens</vt:lpstr>
      <vt:lpstr>'Forma 7'!VAS076_F_Cpunktui3132GeriamojoVandens</vt:lpstr>
      <vt:lpstr>VAS076_F_Cpunktui3132GeriamojoVandens</vt:lpstr>
      <vt:lpstr>'Forma 7'!VAS076_F_Cpunktui3133GeriamojoVandens</vt:lpstr>
      <vt:lpstr>VAS076_F_Cpunktui3133GeriamojoVandens</vt:lpstr>
      <vt:lpstr>'Forma 7'!VAS076_F_Cpunktui313IsViso</vt:lpstr>
      <vt:lpstr>VAS076_F_Cpunktui313IsViso</vt:lpstr>
      <vt:lpstr>'Forma 7'!VAS076_F_Cpunktui3141NuotekuSurinkimas</vt:lpstr>
      <vt:lpstr>VAS076_F_Cpunktui3141NuotekuSurinkimas</vt:lpstr>
      <vt:lpstr>'Forma 7'!VAS076_F_Cpunktui3142NuotekuValymas</vt:lpstr>
      <vt:lpstr>VAS076_F_Cpunktui3142NuotekuValymas</vt:lpstr>
      <vt:lpstr>'Forma 7'!VAS076_F_Cpunktui3143NuotekuDumblo</vt:lpstr>
      <vt:lpstr>VAS076_F_Cpunktui3143NuotekuDumblo</vt:lpstr>
      <vt:lpstr>'Forma 7'!VAS076_F_Cpunktui314IsViso</vt:lpstr>
      <vt:lpstr>VAS076_F_Cpunktui314IsViso</vt:lpstr>
      <vt:lpstr>'Forma 7'!VAS076_F_Cpunktui315PavirsiniuNuoteku</vt:lpstr>
      <vt:lpstr>VAS076_F_Cpunktui315PavirsiniuNuoteku</vt:lpstr>
      <vt:lpstr>'Forma 7'!VAS076_F_Cpunktui316KitosReguliuojamosios</vt:lpstr>
      <vt:lpstr>VAS076_F_Cpunktui316KitosReguliuojamosios</vt:lpstr>
      <vt:lpstr>'Forma 7'!VAS076_F_Cpunktui317KitosVeiklos</vt:lpstr>
      <vt:lpstr>VAS076_F_Cpunktui317KitosVeiklos</vt:lpstr>
      <vt:lpstr>'Forma 7'!VAS076_F_Cpunktui31Apskaitosveikla1</vt:lpstr>
      <vt:lpstr>VAS076_F_Cpunktui31Apskaitosveikla1</vt:lpstr>
      <vt:lpstr>'Forma 7'!VAS076_F_Cpunktui31Kitareguliuoja1</vt:lpstr>
      <vt:lpstr>VAS076_F_Cpunktui31Kitareguliuoja1</vt:lpstr>
      <vt:lpstr>'Forma 7'!VAS076_F_Cpunktui321IS</vt:lpstr>
      <vt:lpstr>VAS076_F_Cpunktui321IS</vt:lpstr>
      <vt:lpstr>'Forma 7'!VAS076_F_Cpunktui3231GeriamojoVandens</vt:lpstr>
      <vt:lpstr>VAS076_F_Cpunktui3231GeriamojoVandens</vt:lpstr>
      <vt:lpstr>'Forma 7'!VAS076_F_Cpunktui3232GeriamojoVandens</vt:lpstr>
      <vt:lpstr>VAS076_F_Cpunktui3232GeriamojoVandens</vt:lpstr>
      <vt:lpstr>'Forma 7'!VAS076_F_Cpunktui3233GeriamojoVandens</vt:lpstr>
      <vt:lpstr>VAS076_F_Cpunktui3233GeriamojoVandens</vt:lpstr>
      <vt:lpstr>'Forma 7'!VAS076_F_Cpunktui323IsViso</vt:lpstr>
      <vt:lpstr>VAS076_F_Cpunktui323IsViso</vt:lpstr>
      <vt:lpstr>'Forma 7'!VAS076_F_Cpunktui3241NuotekuSurinkimas</vt:lpstr>
      <vt:lpstr>VAS076_F_Cpunktui3241NuotekuSurinkimas</vt:lpstr>
      <vt:lpstr>'Forma 7'!VAS076_F_Cpunktui3242NuotekuValymas</vt:lpstr>
      <vt:lpstr>VAS076_F_Cpunktui3242NuotekuValymas</vt:lpstr>
      <vt:lpstr>'Forma 7'!VAS076_F_Cpunktui3243NuotekuDumblo</vt:lpstr>
      <vt:lpstr>VAS076_F_Cpunktui3243NuotekuDumblo</vt:lpstr>
      <vt:lpstr>'Forma 7'!VAS076_F_Cpunktui324IsViso</vt:lpstr>
      <vt:lpstr>VAS076_F_Cpunktui324IsViso</vt:lpstr>
      <vt:lpstr>'Forma 7'!VAS076_F_Cpunktui325PavirsiniuNuoteku</vt:lpstr>
      <vt:lpstr>VAS076_F_Cpunktui325PavirsiniuNuoteku</vt:lpstr>
      <vt:lpstr>'Forma 7'!VAS076_F_Cpunktui326KitosReguliuojamosios</vt:lpstr>
      <vt:lpstr>VAS076_F_Cpunktui326KitosReguliuojamosios</vt:lpstr>
      <vt:lpstr>'Forma 7'!VAS076_F_Cpunktui327KitosVeiklos</vt:lpstr>
      <vt:lpstr>VAS076_F_Cpunktui327KitosVeiklos</vt:lpstr>
      <vt:lpstr>'Forma 7'!VAS076_F_Cpunktui32Apskaitosveikla1</vt:lpstr>
      <vt:lpstr>VAS076_F_Cpunktui32Apskaitosveikla1</vt:lpstr>
      <vt:lpstr>'Forma 7'!VAS076_F_Cpunktui32Kitareguliuoja1</vt:lpstr>
      <vt:lpstr>VAS076_F_Cpunktui32Kitareguliuoja1</vt:lpstr>
      <vt:lpstr>'Forma 7'!VAS076_F_Cpunktui331IS</vt:lpstr>
      <vt:lpstr>VAS076_F_Cpunktui331IS</vt:lpstr>
      <vt:lpstr>'Forma 7'!VAS076_F_Cpunktui3331GeriamojoVandens</vt:lpstr>
      <vt:lpstr>VAS076_F_Cpunktui3331GeriamojoVandens</vt:lpstr>
      <vt:lpstr>'Forma 7'!VAS076_F_Cpunktui3332GeriamojoVandens</vt:lpstr>
      <vt:lpstr>VAS076_F_Cpunktui3332GeriamojoVandens</vt:lpstr>
      <vt:lpstr>'Forma 7'!VAS076_F_Cpunktui3333GeriamojoVandens</vt:lpstr>
      <vt:lpstr>VAS076_F_Cpunktui3333GeriamojoVandens</vt:lpstr>
      <vt:lpstr>'Forma 7'!VAS076_F_Cpunktui333IsViso</vt:lpstr>
      <vt:lpstr>VAS076_F_Cpunktui333IsViso</vt:lpstr>
      <vt:lpstr>'Forma 7'!VAS076_F_Cpunktui3341NuotekuSurinkimas</vt:lpstr>
      <vt:lpstr>VAS076_F_Cpunktui3341NuotekuSurinkimas</vt:lpstr>
      <vt:lpstr>'Forma 7'!VAS076_F_Cpunktui3342NuotekuValymas</vt:lpstr>
      <vt:lpstr>VAS076_F_Cpunktui3342NuotekuValymas</vt:lpstr>
      <vt:lpstr>'Forma 7'!VAS076_F_Cpunktui3343NuotekuDumblo</vt:lpstr>
      <vt:lpstr>VAS076_F_Cpunktui3343NuotekuDumblo</vt:lpstr>
      <vt:lpstr>'Forma 7'!VAS076_F_Cpunktui334IsViso</vt:lpstr>
      <vt:lpstr>VAS076_F_Cpunktui334IsViso</vt:lpstr>
      <vt:lpstr>'Forma 7'!VAS076_F_Cpunktui335PavirsiniuNuoteku</vt:lpstr>
      <vt:lpstr>VAS076_F_Cpunktui335PavirsiniuNuoteku</vt:lpstr>
      <vt:lpstr>'Forma 7'!VAS076_F_Cpunktui336KitosReguliuojamosios</vt:lpstr>
      <vt:lpstr>VAS076_F_Cpunktui336KitosReguliuojamosios</vt:lpstr>
      <vt:lpstr>'Forma 7'!VAS076_F_Cpunktui337KitosVeiklos</vt:lpstr>
      <vt:lpstr>VAS076_F_Cpunktui337KitosVeiklos</vt:lpstr>
      <vt:lpstr>'Forma 7'!VAS076_F_Cpunktui33Apskaitosveikla1</vt:lpstr>
      <vt:lpstr>VAS076_F_Cpunktui33Apskaitosveikla1</vt:lpstr>
      <vt:lpstr>'Forma 7'!VAS076_F_Cpunktui33Kitareguliuoja1</vt:lpstr>
      <vt:lpstr>VAS076_F_Cpunktui33Kitareguliuoja1</vt:lpstr>
      <vt:lpstr>'Forma 7'!VAS076_F_Cpunktui341IS</vt:lpstr>
      <vt:lpstr>VAS076_F_Cpunktui341IS</vt:lpstr>
      <vt:lpstr>'Forma 7'!VAS076_F_Cpunktui3431GeriamojoVandens</vt:lpstr>
      <vt:lpstr>VAS076_F_Cpunktui3431GeriamojoVandens</vt:lpstr>
      <vt:lpstr>'Forma 7'!VAS076_F_Cpunktui3432GeriamojoVandens</vt:lpstr>
      <vt:lpstr>VAS076_F_Cpunktui3432GeriamojoVandens</vt:lpstr>
      <vt:lpstr>'Forma 7'!VAS076_F_Cpunktui3433GeriamojoVandens</vt:lpstr>
      <vt:lpstr>VAS076_F_Cpunktui3433GeriamojoVandens</vt:lpstr>
      <vt:lpstr>'Forma 7'!VAS076_F_Cpunktui343IsViso</vt:lpstr>
      <vt:lpstr>VAS076_F_Cpunktui343IsViso</vt:lpstr>
      <vt:lpstr>'Forma 7'!VAS076_F_Cpunktui3441NuotekuSurinkimas</vt:lpstr>
      <vt:lpstr>VAS076_F_Cpunktui3441NuotekuSurinkimas</vt:lpstr>
      <vt:lpstr>'Forma 7'!VAS076_F_Cpunktui3442NuotekuValymas</vt:lpstr>
      <vt:lpstr>VAS076_F_Cpunktui3442NuotekuValymas</vt:lpstr>
      <vt:lpstr>'Forma 7'!VAS076_F_Cpunktui3443NuotekuDumblo</vt:lpstr>
      <vt:lpstr>VAS076_F_Cpunktui3443NuotekuDumblo</vt:lpstr>
      <vt:lpstr>'Forma 7'!VAS076_F_Cpunktui344IsViso</vt:lpstr>
      <vt:lpstr>VAS076_F_Cpunktui344IsViso</vt:lpstr>
      <vt:lpstr>'Forma 7'!VAS076_F_Cpunktui345PavirsiniuNuoteku</vt:lpstr>
      <vt:lpstr>VAS076_F_Cpunktui345PavirsiniuNuoteku</vt:lpstr>
      <vt:lpstr>'Forma 7'!VAS076_F_Cpunktui346KitosReguliuojamosios</vt:lpstr>
      <vt:lpstr>VAS076_F_Cpunktui346KitosReguliuojamosios</vt:lpstr>
      <vt:lpstr>'Forma 7'!VAS076_F_Cpunktui347KitosVeiklos</vt:lpstr>
      <vt:lpstr>VAS076_F_Cpunktui347KitosVeiklos</vt:lpstr>
      <vt:lpstr>'Forma 7'!VAS076_F_Cpunktui34Apskaitosveikla1</vt:lpstr>
      <vt:lpstr>VAS076_F_Cpunktui34Apskaitosveikla1</vt:lpstr>
      <vt:lpstr>'Forma 7'!VAS076_F_Cpunktui34Kitareguliuoja1</vt:lpstr>
      <vt:lpstr>VAS076_F_Cpunktui34Kitareguliuoja1</vt:lpstr>
      <vt:lpstr>'Forma 7'!VAS076_F_Cpunktui351IS</vt:lpstr>
      <vt:lpstr>VAS076_F_Cpunktui351IS</vt:lpstr>
      <vt:lpstr>'Forma 7'!VAS076_F_Cpunktui3531GeriamojoVandens</vt:lpstr>
      <vt:lpstr>VAS076_F_Cpunktui3531GeriamojoVandens</vt:lpstr>
      <vt:lpstr>'Forma 7'!VAS076_F_Cpunktui3532GeriamojoVandens</vt:lpstr>
      <vt:lpstr>VAS076_F_Cpunktui3532GeriamojoVandens</vt:lpstr>
      <vt:lpstr>'Forma 7'!VAS076_F_Cpunktui3533GeriamojoVandens</vt:lpstr>
      <vt:lpstr>VAS076_F_Cpunktui3533GeriamojoVandens</vt:lpstr>
      <vt:lpstr>'Forma 7'!VAS076_F_Cpunktui353IsViso</vt:lpstr>
      <vt:lpstr>VAS076_F_Cpunktui353IsViso</vt:lpstr>
      <vt:lpstr>'Forma 7'!VAS076_F_Cpunktui3541NuotekuSurinkimas</vt:lpstr>
      <vt:lpstr>VAS076_F_Cpunktui3541NuotekuSurinkimas</vt:lpstr>
      <vt:lpstr>'Forma 7'!VAS076_F_Cpunktui3542NuotekuValymas</vt:lpstr>
      <vt:lpstr>VAS076_F_Cpunktui3542NuotekuValymas</vt:lpstr>
      <vt:lpstr>'Forma 7'!VAS076_F_Cpunktui3543NuotekuDumblo</vt:lpstr>
      <vt:lpstr>VAS076_F_Cpunktui3543NuotekuDumblo</vt:lpstr>
      <vt:lpstr>'Forma 7'!VAS076_F_Cpunktui354IsViso</vt:lpstr>
      <vt:lpstr>VAS076_F_Cpunktui354IsViso</vt:lpstr>
      <vt:lpstr>'Forma 7'!VAS076_F_Cpunktui355PavirsiniuNuoteku</vt:lpstr>
      <vt:lpstr>VAS076_F_Cpunktui355PavirsiniuNuoteku</vt:lpstr>
      <vt:lpstr>'Forma 7'!VAS076_F_Cpunktui356KitosReguliuojamosios</vt:lpstr>
      <vt:lpstr>VAS076_F_Cpunktui356KitosReguliuojamosios</vt:lpstr>
      <vt:lpstr>'Forma 7'!VAS076_F_Cpunktui357KitosVeiklos</vt:lpstr>
      <vt:lpstr>VAS076_F_Cpunktui357KitosVeiklos</vt:lpstr>
      <vt:lpstr>'Forma 7'!VAS076_F_Cpunktui35Apskaitosveikla1</vt:lpstr>
      <vt:lpstr>VAS076_F_Cpunktui35Apskaitosveikla1</vt:lpstr>
      <vt:lpstr>'Forma 7'!VAS076_F_Cpunktui35Kitareguliuoja1</vt:lpstr>
      <vt:lpstr>VAS076_F_Cpunktui35Kitareguliuoja1</vt:lpstr>
      <vt:lpstr>'Forma 7'!VAS076_F_Cpunktui361IS</vt:lpstr>
      <vt:lpstr>VAS076_F_Cpunktui361IS</vt:lpstr>
      <vt:lpstr>'Forma 7'!VAS076_F_Cpunktui3631GeriamojoVandens</vt:lpstr>
      <vt:lpstr>VAS076_F_Cpunktui3631GeriamojoVandens</vt:lpstr>
      <vt:lpstr>'Forma 7'!VAS076_F_Cpunktui3632GeriamojoVandens</vt:lpstr>
      <vt:lpstr>VAS076_F_Cpunktui3632GeriamojoVandens</vt:lpstr>
      <vt:lpstr>'Forma 7'!VAS076_F_Cpunktui3633GeriamojoVandens</vt:lpstr>
      <vt:lpstr>VAS076_F_Cpunktui3633GeriamojoVandens</vt:lpstr>
      <vt:lpstr>'Forma 7'!VAS076_F_Cpunktui363IsViso</vt:lpstr>
      <vt:lpstr>VAS076_F_Cpunktui363IsViso</vt:lpstr>
      <vt:lpstr>'Forma 7'!VAS076_F_Cpunktui3641NuotekuSurinkimas</vt:lpstr>
      <vt:lpstr>VAS076_F_Cpunktui3641NuotekuSurinkimas</vt:lpstr>
      <vt:lpstr>'Forma 7'!VAS076_F_Cpunktui3642NuotekuValymas</vt:lpstr>
      <vt:lpstr>VAS076_F_Cpunktui3642NuotekuValymas</vt:lpstr>
      <vt:lpstr>'Forma 7'!VAS076_F_Cpunktui3643NuotekuDumblo</vt:lpstr>
      <vt:lpstr>VAS076_F_Cpunktui3643NuotekuDumblo</vt:lpstr>
      <vt:lpstr>'Forma 7'!VAS076_F_Cpunktui364IsViso</vt:lpstr>
      <vt:lpstr>VAS076_F_Cpunktui364IsViso</vt:lpstr>
      <vt:lpstr>'Forma 7'!VAS076_F_Cpunktui365PavirsiniuNuoteku</vt:lpstr>
      <vt:lpstr>VAS076_F_Cpunktui365PavirsiniuNuoteku</vt:lpstr>
      <vt:lpstr>'Forma 7'!VAS076_F_Cpunktui366KitosReguliuojamosios</vt:lpstr>
      <vt:lpstr>VAS076_F_Cpunktui366KitosReguliuojamosios</vt:lpstr>
      <vt:lpstr>'Forma 7'!VAS076_F_Cpunktui367KitosVeiklos</vt:lpstr>
      <vt:lpstr>VAS076_F_Cpunktui367KitosVeiklos</vt:lpstr>
      <vt:lpstr>'Forma 7'!VAS076_F_Cpunktui36Apskaitosveikla1</vt:lpstr>
      <vt:lpstr>VAS076_F_Cpunktui36Apskaitosveikla1</vt:lpstr>
      <vt:lpstr>'Forma 7'!VAS076_F_Cpunktui36Kitareguliuoja1</vt:lpstr>
      <vt:lpstr>VAS076_F_Cpunktui36Kitareguliuoja1</vt:lpstr>
      <vt:lpstr>'Forma 7'!VAS076_F_Cpunktui371IS</vt:lpstr>
      <vt:lpstr>VAS076_F_Cpunktui371IS</vt:lpstr>
      <vt:lpstr>'Forma 7'!VAS076_F_Cpunktui3731GeriamojoVandens</vt:lpstr>
      <vt:lpstr>VAS076_F_Cpunktui3731GeriamojoVandens</vt:lpstr>
      <vt:lpstr>'Forma 7'!VAS076_F_Cpunktui3732GeriamojoVandens</vt:lpstr>
      <vt:lpstr>VAS076_F_Cpunktui3732GeriamojoVandens</vt:lpstr>
      <vt:lpstr>'Forma 7'!VAS076_F_Cpunktui3733GeriamojoVandens</vt:lpstr>
      <vt:lpstr>VAS076_F_Cpunktui3733GeriamojoVandens</vt:lpstr>
      <vt:lpstr>'Forma 7'!VAS076_F_Cpunktui373IsViso</vt:lpstr>
      <vt:lpstr>VAS076_F_Cpunktui373IsViso</vt:lpstr>
      <vt:lpstr>'Forma 7'!VAS076_F_Cpunktui3741NuotekuSurinkimas</vt:lpstr>
      <vt:lpstr>VAS076_F_Cpunktui3741NuotekuSurinkimas</vt:lpstr>
      <vt:lpstr>'Forma 7'!VAS076_F_Cpunktui3742NuotekuValymas</vt:lpstr>
      <vt:lpstr>VAS076_F_Cpunktui3742NuotekuValymas</vt:lpstr>
      <vt:lpstr>'Forma 7'!VAS076_F_Cpunktui3743NuotekuDumblo</vt:lpstr>
      <vt:lpstr>VAS076_F_Cpunktui3743NuotekuDumblo</vt:lpstr>
      <vt:lpstr>'Forma 7'!VAS076_F_Cpunktui374IsViso</vt:lpstr>
      <vt:lpstr>VAS076_F_Cpunktui374IsViso</vt:lpstr>
      <vt:lpstr>'Forma 7'!VAS076_F_Cpunktui375PavirsiniuNuoteku</vt:lpstr>
      <vt:lpstr>VAS076_F_Cpunktui375PavirsiniuNuoteku</vt:lpstr>
      <vt:lpstr>'Forma 7'!VAS076_F_Cpunktui376KitosReguliuojamosios</vt:lpstr>
      <vt:lpstr>VAS076_F_Cpunktui376KitosReguliuojamosios</vt:lpstr>
      <vt:lpstr>'Forma 7'!VAS076_F_Cpunktui377KitosVeiklos</vt:lpstr>
      <vt:lpstr>VAS076_F_Cpunktui377KitosVeiklos</vt:lpstr>
      <vt:lpstr>'Forma 7'!VAS076_F_Cpunktui37Apskaitosveikla1</vt:lpstr>
      <vt:lpstr>VAS076_F_Cpunktui37Apskaitosveikla1</vt:lpstr>
      <vt:lpstr>'Forma 7'!VAS076_F_Cpunktui37Kitareguliuoja1</vt:lpstr>
      <vt:lpstr>VAS076_F_Cpunktui37Kitareguliuoja1</vt:lpstr>
      <vt:lpstr>'Forma 7'!VAS076_F_Cpunktui381IS</vt:lpstr>
      <vt:lpstr>VAS076_F_Cpunktui381IS</vt:lpstr>
      <vt:lpstr>'Forma 7'!VAS076_F_Cpunktui3831GeriamojoVandens</vt:lpstr>
      <vt:lpstr>VAS076_F_Cpunktui3831GeriamojoVandens</vt:lpstr>
      <vt:lpstr>'Forma 7'!VAS076_F_Cpunktui3832GeriamojoVandens</vt:lpstr>
      <vt:lpstr>VAS076_F_Cpunktui3832GeriamojoVandens</vt:lpstr>
      <vt:lpstr>'Forma 7'!VAS076_F_Cpunktui3833GeriamojoVandens</vt:lpstr>
      <vt:lpstr>VAS076_F_Cpunktui3833GeriamojoVandens</vt:lpstr>
      <vt:lpstr>'Forma 7'!VAS076_F_Cpunktui383IsViso</vt:lpstr>
      <vt:lpstr>VAS076_F_Cpunktui383IsViso</vt:lpstr>
      <vt:lpstr>'Forma 7'!VAS076_F_Cpunktui3841NuotekuSurinkimas</vt:lpstr>
      <vt:lpstr>VAS076_F_Cpunktui3841NuotekuSurinkimas</vt:lpstr>
      <vt:lpstr>'Forma 7'!VAS076_F_Cpunktui3842NuotekuValymas</vt:lpstr>
      <vt:lpstr>VAS076_F_Cpunktui3842NuotekuValymas</vt:lpstr>
      <vt:lpstr>'Forma 7'!VAS076_F_Cpunktui3843NuotekuDumblo</vt:lpstr>
      <vt:lpstr>VAS076_F_Cpunktui3843NuotekuDumblo</vt:lpstr>
      <vt:lpstr>'Forma 7'!VAS076_F_Cpunktui384IsViso</vt:lpstr>
      <vt:lpstr>VAS076_F_Cpunktui384IsViso</vt:lpstr>
      <vt:lpstr>'Forma 7'!VAS076_F_Cpunktui385PavirsiniuNuoteku</vt:lpstr>
      <vt:lpstr>VAS076_F_Cpunktui385PavirsiniuNuoteku</vt:lpstr>
      <vt:lpstr>'Forma 7'!VAS076_F_Cpunktui386KitosReguliuojamosios</vt:lpstr>
      <vt:lpstr>VAS076_F_Cpunktui386KitosReguliuojamosios</vt:lpstr>
      <vt:lpstr>'Forma 7'!VAS076_F_Cpunktui387KitosVeiklos</vt:lpstr>
      <vt:lpstr>VAS076_F_Cpunktui387KitosVeiklos</vt:lpstr>
      <vt:lpstr>'Forma 7'!VAS076_F_Cpunktui38Apskaitosveikla1</vt:lpstr>
      <vt:lpstr>VAS076_F_Cpunktui38Apskaitosveikla1</vt:lpstr>
      <vt:lpstr>'Forma 7'!VAS076_F_Cpunktui38Kitareguliuoja1</vt:lpstr>
      <vt:lpstr>VAS076_F_Cpunktui38Kitareguliuoja1</vt:lpstr>
      <vt:lpstr>'Forma 7'!VAS076_F_Cpunktui391IS</vt:lpstr>
      <vt:lpstr>VAS076_F_Cpunktui391IS</vt:lpstr>
      <vt:lpstr>'Forma 7'!VAS076_F_Cpunktui3931GeriamojoVandens</vt:lpstr>
      <vt:lpstr>VAS076_F_Cpunktui3931GeriamojoVandens</vt:lpstr>
      <vt:lpstr>'Forma 7'!VAS076_F_Cpunktui3932GeriamojoVandens</vt:lpstr>
      <vt:lpstr>VAS076_F_Cpunktui3932GeriamojoVandens</vt:lpstr>
      <vt:lpstr>'Forma 7'!VAS076_F_Cpunktui3933GeriamojoVandens</vt:lpstr>
      <vt:lpstr>VAS076_F_Cpunktui3933GeriamojoVandens</vt:lpstr>
      <vt:lpstr>'Forma 7'!VAS076_F_Cpunktui393IsViso</vt:lpstr>
      <vt:lpstr>VAS076_F_Cpunktui393IsViso</vt:lpstr>
      <vt:lpstr>'Forma 7'!VAS076_F_Cpunktui3941NuotekuSurinkimas</vt:lpstr>
      <vt:lpstr>VAS076_F_Cpunktui3941NuotekuSurinkimas</vt:lpstr>
      <vt:lpstr>'Forma 7'!VAS076_F_Cpunktui3942NuotekuValymas</vt:lpstr>
      <vt:lpstr>VAS076_F_Cpunktui3942NuotekuValymas</vt:lpstr>
      <vt:lpstr>'Forma 7'!VAS076_F_Cpunktui3943NuotekuDumblo</vt:lpstr>
      <vt:lpstr>VAS076_F_Cpunktui3943NuotekuDumblo</vt:lpstr>
      <vt:lpstr>'Forma 7'!VAS076_F_Cpunktui394IsViso</vt:lpstr>
      <vt:lpstr>VAS076_F_Cpunktui394IsViso</vt:lpstr>
      <vt:lpstr>'Forma 7'!VAS076_F_Cpunktui395PavirsiniuNuoteku</vt:lpstr>
      <vt:lpstr>VAS076_F_Cpunktui395PavirsiniuNuoteku</vt:lpstr>
      <vt:lpstr>'Forma 7'!VAS076_F_Cpunktui396KitosReguliuojamosios</vt:lpstr>
      <vt:lpstr>VAS076_F_Cpunktui396KitosReguliuojamosios</vt:lpstr>
      <vt:lpstr>'Forma 7'!VAS076_F_Cpunktui397KitosVeiklos</vt:lpstr>
      <vt:lpstr>VAS076_F_Cpunktui397KitosVeiklos</vt:lpstr>
      <vt:lpstr>'Forma 7'!VAS076_F_Cpunktui39Apskaitosveikla1</vt:lpstr>
      <vt:lpstr>VAS076_F_Cpunktui39Apskaitosveikla1</vt:lpstr>
      <vt:lpstr>'Forma 7'!VAS076_F_Cpunktui39Kitareguliuoja1</vt:lpstr>
      <vt:lpstr>VAS076_F_Cpunktui39Kitareguliuoja1</vt:lpstr>
      <vt:lpstr>'Forma 7'!VAS076_F_Cpunktui401IS</vt:lpstr>
      <vt:lpstr>VAS076_F_Cpunktui401IS</vt:lpstr>
      <vt:lpstr>'Forma 7'!VAS076_F_Cpunktui4031GeriamojoVandens</vt:lpstr>
      <vt:lpstr>VAS076_F_Cpunktui4031GeriamojoVandens</vt:lpstr>
      <vt:lpstr>'Forma 7'!VAS076_F_Cpunktui4032GeriamojoVandens</vt:lpstr>
      <vt:lpstr>VAS076_F_Cpunktui4032GeriamojoVandens</vt:lpstr>
      <vt:lpstr>'Forma 7'!VAS076_F_Cpunktui4033GeriamojoVandens</vt:lpstr>
      <vt:lpstr>VAS076_F_Cpunktui4033GeriamojoVandens</vt:lpstr>
      <vt:lpstr>'Forma 7'!VAS076_F_Cpunktui403IsViso</vt:lpstr>
      <vt:lpstr>VAS076_F_Cpunktui403IsViso</vt:lpstr>
      <vt:lpstr>'Forma 7'!VAS076_F_Cpunktui4041NuotekuSurinkimas</vt:lpstr>
      <vt:lpstr>VAS076_F_Cpunktui4041NuotekuSurinkimas</vt:lpstr>
      <vt:lpstr>'Forma 7'!VAS076_F_Cpunktui4042NuotekuValymas</vt:lpstr>
      <vt:lpstr>VAS076_F_Cpunktui4042NuotekuValymas</vt:lpstr>
      <vt:lpstr>'Forma 7'!VAS076_F_Cpunktui4043NuotekuDumblo</vt:lpstr>
      <vt:lpstr>VAS076_F_Cpunktui4043NuotekuDumblo</vt:lpstr>
      <vt:lpstr>'Forma 7'!VAS076_F_Cpunktui404IsViso</vt:lpstr>
      <vt:lpstr>VAS076_F_Cpunktui404IsViso</vt:lpstr>
      <vt:lpstr>'Forma 7'!VAS076_F_Cpunktui405PavirsiniuNuoteku</vt:lpstr>
      <vt:lpstr>VAS076_F_Cpunktui405PavirsiniuNuoteku</vt:lpstr>
      <vt:lpstr>'Forma 7'!VAS076_F_Cpunktui406KitosReguliuojamosios</vt:lpstr>
      <vt:lpstr>VAS076_F_Cpunktui406KitosReguliuojamosios</vt:lpstr>
      <vt:lpstr>'Forma 7'!VAS076_F_Cpunktui407KitosVeiklos</vt:lpstr>
      <vt:lpstr>VAS076_F_Cpunktui407KitosVeiklos</vt:lpstr>
      <vt:lpstr>'Forma 7'!VAS076_F_Cpunktui40Apskaitosveikla1</vt:lpstr>
      <vt:lpstr>VAS076_F_Cpunktui40Apskaitosveikla1</vt:lpstr>
      <vt:lpstr>'Forma 7'!VAS076_F_Cpunktui40Kitareguliuoja1</vt:lpstr>
      <vt:lpstr>VAS076_F_Cpunktui40Kitareguliuoja1</vt:lpstr>
      <vt:lpstr>'Forma 7'!VAS076_F_Epunktui161IS</vt:lpstr>
      <vt:lpstr>VAS076_F_Epunktui161IS</vt:lpstr>
      <vt:lpstr>'Forma 7'!VAS076_F_Epunktui1631GeriamojoVandens</vt:lpstr>
      <vt:lpstr>VAS076_F_Epunktui1631GeriamojoVandens</vt:lpstr>
      <vt:lpstr>'Forma 7'!VAS076_F_Epunktui1632GeriamojoVandens</vt:lpstr>
      <vt:lpstr>VAS076_F_Epunktui1632GeriamojoVandens</vt:lpstr>
      <vt:lpstr>'Forma 7'!VAS076_F_Epunktui1633GeriamojoVandens</vt:lpstr>
      <vt:lpstr>VAS076_F_Epunktui1633GeriamojoVandens</vt:lpstr>
      <vt:lpstr>'Forma 7'!VAS076_F_Epunktui163IsViso</vt:lpstr>
      <vt:lpstr>VAS076_F_Epunktui163IsViso</vt:lpstr>
      <vt:lpstr>'Forma 7'!VAS076_F_Epunktui1641NuotekuSurinkimas</vt:lpstr>
      <vt:lpstr>VAS076_F_Epunktui1641NuotekuSurinkimas</vt:lpstr>
      <vt:lpstr>'Forma 7'!VAS076_F_Epunktui1642NuotekuValymas</vt:lpstr>
      <vt:lpstr>VAS076_F_Epunktui1642NuotekuValymas</vt:lpstr>
      <vt:lpstr>'Forma 7'!VAS076_F_Epunktui1643NuotekuDumblo</vt:lpstr>
      <vt:lpstr>VAS076_F_Epunktui1643NuotekuDumblo</vt:lpstr>
      <vt:lpstr>'Forma 7'!VAS076_F_Epunktui164IsViso</vt:lpstr>
      <vt:lpstr>VAS076_F_Epunktui164IsViso</vt:lpstr>
      <vt:lpstr>'Forma 7'!VAS076_F_Epunktui165PavirsiniuNuoteku</vt:lpstr>
      <vt:lpstr>VAS076_F_Epunktui165PavirsiniuNuoteku</vt:lpstr>
      <vt:lpstr>'Forma 7'!VAS076_F_Epunktui166KitosReguliuojamosios</vt:lpstr>
      <vt:lpstr>VAS076_F_Epunktui166KitosReguliuojamosios</vt:lpstr>
      <vt:lpstr>'Forma 7'!VAS076_F_Epunktui167KitosVeiklos</vt:lpstr>
      <vt:lpstr>VAS076_F_Epunktui167KitosVeiklos</vt:lpstr>
      <vt:lpstr>'Forma 7'!VAS076_F_Epunktui16Apskaitosveikla1</vt:lpstr>
      <vt:lpstr>VAS076_F_Epunktui16Apskaitosveikla1</vt:lpstr>
      <vt:lpstr>'Forma 7'!VAS076_F_Epunktui16Kitareguliuoja1</vt:lpstr>
      <vt:lpstr>VAS076_F_Epunktui16Kitareguliuoja1</vt:lpstr>
      <vt:lpstr>'Forma 7'!VAS076_F_Epunktui171IS</vt:lpstr>
      <vt:lpstr>VAS076_F_Epunktui171IS</vt:lpstr>
      <vt:lpstr>'Forma 7'!VAS076_F_Epunktui1731GeriamojoVandens</vt:lpstr>
      <vt:lpstr>VAS076_F_Epunktui1731GeriamojoVandens</vt:lpstr>
      <vt:lpstr>'Forma 7'!VAS076_F_Epunktui1732GeriamojoVandens</vt:lpstr>
      <vt:lpstr>VAS076_F_Epunktui1732GeriamojoVandens</vt:lpstr>
      <vt:lpstr>'Forma 7'!VAS076_F_Epunktui1733GeriamojoVandens</vt:lpstr>
      <vt:lpstr>VAS076_F_Epunktui1733GeriamojoVandens</vt:lpstr>
      <vt:lpstr>'Forma 7'!VAS076_F_Epunktui173IsViso</vt:lpstr>
      <vt:lpstr>VAS076_F_Epunktui173IsViso</vt:lpstr>
      <vt:lpstr>'Forma 7'!VAS076_F_Epunktui1741NuotekuSurinkimas</vt:lpstr>
      <vt:lpstr>VAS076_F_Epunktui1741NuotekuSurinkimas</vt:lpstr>
      <vt:lpstr>'Forma 7'!VAS076_F_Epunktui1742NuotekuValymas</vt:lpstr>
      <vt:lpstr>VAS076_F_Epunktui1742NuotekuValymas</vt:lpstr>
      <vt:lpstr>'Forma 7'!VAS076_F_Epunktui1743NuotekuDumblo</vt:lpstr>
      <vt:lpstr>VAS076_F_Epunktui1743NuotekuDumblo</vt:lpstr>
      <vt:lpstr>'Forma 7'!VAS076_F_Epunktui174IsViso</vt:lpstr>
      <vt:lpstr>VAS076_F_Epunktui174IsViso</vt:lpstr>
      <vt:lpstr>'Forma 7'!VAS076_F_Epunktui175PavirsiniuNuoteku</vt:lpstr>
      <vt:lpstr>VAS076_F_Epunktui175PavirsiniuNuoteku</vt:lpstr>
      <vt:lpstr>'Forma 7'!VAS076_F_Epunktui176KitosReguliuojamosios</vt:lpstr>
      <vt:lpstr>VAS076_F_Epunktui176KitosReguliuojamosios</vt:lpstr>
      <vt:lpstr>'Forma 7'!VAS076_F_Epunktui177KitosVeiklos</vt:lpstr>
      <vt:lpstr>VAS076_F_Epunktui177KitosVeiklos</vt:lpstr>
      <vt:lpstr>'Forma 7'!VAS076_F_Epunktui17Apskaitosveikla1</vt:lpstr>
      <vt:lpstr>VAS076_F_Epunktui17Apskaitosveikla1</vt:lpstr>
      <vt:lpstr>'Forma 7'!VAS076_F_Epunktui17Kitareguliuoja1</vt:lpstr>
      <vt:lpstr>VAS076_F_Epunktui17Kitareguliuoja1</vt:lpstr>
      <vt:lpstr>'Forma 7'!VAS076_F_Epunktui181IS</vt:lpstr>
      <vt:lpstr>VAS076_F_Epunktui181IS</vt:lpstr>
      <vt:lpstr>'Forma 7'!VAS076_F_Epunktui1831GeriamojoVandens</vt:lpstr>
      <vt:lpstr>VAS076_F_Epunktui1831GeriamojoVandens</vt:lpstr>
      <vt:lpstr>'Forma 7'!VAS076_F_Epunktui1832GeriamojoVandens</vt:lpstr>
      <vt:lpstr>VAS076_F_Epunktui1832GeriamojoVandens</vt:lpstr>
      <vt:lpstr>'Forma 7'!VAS076_F_Epunktui1833GeriamojoVandens</vt:lpstr>
      <vt:lpstr>VAS076_F_Epunktui1833GeriamojoVandens</vt:lpstr>
      <vt:lpstr>'Forma 7'!VAS076_F_Epunktui183IsViso</vt:lpstr>
      <vt:lpstr>VAS076_F_Epunktui183IsViso</vt:lpstr>
      <vt:lpstr>'Forma 7'!VAS076_F_Epunktui1841NuotekuSurinkimas</vt:lpstr>
      <vt:lpstr>VAS076_F_Epunktui1841NuotekuSurinkimas</vt:lpstr>
      <vt:lpstr>'Forma 7'!VAS076_F_Epunktui1842NuotekuValymas</vt:lpstr>
      <vt:lpstr>VAS076_F_Epunktui1842NuotekuValymas</vt:lpstr>
      <vt:lpstr>'Forma 7'!VAS076_F_Epunktui1843NuotekuDumblo</vt:lpstr>
      <vt:lpstr>VAS076_F_Epunktui1843NuotekuDumblo</vt:lpstr>
      <vt:lpstr>'Forma 7'!VAS076_F_Epunktui184IsViso</vt:lpstr>
      <vt:lpstr>VAS076_F_Epunktui184IsViso</vt:lpstr>
      <vt:lpstr>'Forma 7'!VAS076_F_Epunktui185PavirsiniuNuoteku</vt:lpstr>
      <vt:lpstr>VAS076_F_Epunktui185PavirsiniuNuoteku</vt:lpstr>
      <vt:lpstr>'Forma 7'!VAS076_F_Epunktui186KitosReguliuojamosios</vt:lpstr>
      <vt:lpstr>VAS076_F_Epunktui186KitosReguliuojamosios</vt:lpstr>
      <vt:lpstr>'Forma 7'!VAS076_F_Epunktui187KitosVeiklos</vt:lpstr>
      <vt:lpstr>VAS076_F_Epunktui187KitosVeiklos</vt:lpstr>
      <vt:lpstr>'Forma 7'!VAS076_F_Epunktui18Apskaitosveikla1</vt:lpstr>
      <vt:lpstr>VAS076_F_Epunktui18Apskaitosveikla1</vt:lpstr>
      <vt:lpstr>'Forma 7'!VAS076_F_Epunktui18Kitareguliuoja1</vt:lpstr>
      <vt:lpstr>VAS076_F_Epunktui18Kitareguliuoja1</vt:lpstr>
      <vt:lpstr>'Forma 7'!VAS076_F_Epunktui191IS</vt:lpstr>
      <vt:lpstr>VAS076_F_Epunktui191IS</vt:lpstr>
      <vt:lpstr>'Forma 7'!VAS076_F_Epunktui1931GeriamojoVandens</vt:lpstr>
      <vt:lpstr>VAS076_F_Epunktui1931GeriamojoVandens</vt:lpstr>
      <vt:lpstr>'Forma 7'!VAS076_F_Epunktui1932GeriamojoVandens</vt:lpstr>
      <vt:lpstr>VAS076_F_Epunktui1932GeriamojoVandens</vt:lpstr>
      <vt:lpstr>'Forma 7'!VAS076_F_Epunktui1933GeriamojoVandens</vt:lpstr>
      <vt:lpstr>VAS076_F_Epunktui1933GeriamojoVandens</vt:lpstr>
      <vt:lpstr>'Forma 7'!VAS076_F_Epunktui193IsViso</vt:lpstr>
      <vt:lpstr>VAS076_F_Epunktui193IsViso</vt:lpstr>
      <vt:lpstr>'Forma 7'!VAS076_F_Epunktui1941NuotekuSurinkimas</vt:lpstr>
      <vt:lpstr>VAS076_F_Epunktui1941NuotekuSurinkimas</vt:lpstr>
      <vt:lpstr>'Forma 7'!VAS076_F_Epunktui1942NuotekuValymas</vt:lpstr>
      <vt:lpstr>VAS076_F_Epunktui1942NuotekuValymas</vt:lpstr>
      <vt:lpstr>'Forma 7'!VAS076_F_Epunktui1943NuotekuDumblo</vt:lpstr>
      <vt:lpstr>VAS076_F_Epunktui1943NuotekuDumblo</vt:lpstr>
      <vt:lpstr>'Forma 7'!VAS076_F_Epunktui194IsViso</vt:lpstr>
      <vt:lpstr>VAS076_F_Epunktui194IsViso</vt:lpstr>
      <vt:lpstr>'Forma 7'!VAS076_F_Epunktui195PavirsiniuNuoteku</vt:lpstr>
      <vt:lpstr>VAS076_F_Epunktui195PavirsiniuNuoteku</vt:lpstr>
      <vt:lpstr>'Forma 7'!VAS076_F_Epunktui196KitosReguliuojamosios</vt:lpstr>
      <vt:lpstr>VAS076_F_Epunktui196KitosReguliuojamosios</vt:lpstr>
      <vt:lpstr>'Forma 7'!VAS076_F_Epunktui197KitosVeiklos</vt:lpstr>
      <vt:lpstr>VAS076_F_Epunktui197KitosVeiklos</vt:lpstr>
      <vt:lpstr>'Forma 7'!VAS076_F_Epunktui19Apskaitosveikla1</vt:lpstr>
      <vt:lpstr>VAS076_F_Epunktui19Apskaitosveikla1</vt:lpstr>
      <vt:lpstr>'Forma 7'!VAS076_F_Epunktui19Kitareguliuoja1</vt:lpstr>
      <vt:lpstr>VAS076_F_Epunktui19Kitareguliuoja1</vt:lpstr>
      <vt:lpstr>'Forma 7'!VAS076_F_Epunktui201IS</vt:lpstr>
      <vt:lpstr>VAS076_F_Epunktui201IS</vt:lpstr>
      <vt:lpstr>'Forma 7'!VAS076_F_Epunktui2031GeriamojoVandens</vt:lpstr>
      <vt:lpstr>VAS076_F_Epunktui2031GeriamojoVandens</vt:lpstr>
      <vt:lpstr>'Forma 7'!VAS076_F_Epunktui2032GeriamojoVandens</vt:lpstr>
      <vt:lpstr>VAS076_F_Epunktui2032GeriamojoVandens</vt:lpstr>
      <vt:lpstr>'Forma 7'!VAS076_F_Epunktui2033GeriamojoVandens</vt:lpstr>
      <vt:lpstr>VAS076_F_Epunktui2033GeriamojoVandens</vt:lpstr>
      <vt:lpstr>'Forma 7'!VAS076_F_Epunktui203IsViso</vt:lpstr>
      <vt:lpstr>VAS076_F_Epunktui203IsViso</vt:lpstr>
      <vt:lpstr>'Forma 7'!VAS076_F_Epunktui2041NuotekuSurinkimas</vt:lpstr>
      <vt:lpstr>VAS076_F_Epunktui2041NuotekuSurinkimas</vt:lpstr>
      <vt:lpstr>'Forma 7'!VAS076_F_Epunktui2042NuotekuValymas</vt:lpstr>
      <vt:lpstr>VAS076_F_Epunktui2042NuotekuValymas</vt:lpstr>
      <vt:lpstr>'Forma 7'!VAS076_F_Epunktui2043NuotekuDumblo</vt:lpstr>
      <vt:lpstr>VAS076_F_Epunktui2043NuotekuDumblo</vt:lpstr>
      <vt:lpstr>'Forma 7'!VAS076_F_Epunktui204IsViso</vt:lpstr>
      <vt:lpstr>VAS076_F_Epunktui204IsViso</vt:lpstr>
      <vt:lpstr>'Forma 7'!VAS076_F_Epunktui205PavirsiniuNuoteku</vt:lpstr>
      <vt:lpstr>VAS076_F_Epunktui205PavirsiniuNuoteku</vt:lpstr>
      <vt:lpstr>'Forma 7'!VAS076_F_Epunktui206KitosReguliuojamosios</vt:lpstr>
      <vt:lpstr>VAS076_F_Epunktui206KitosReguliuojamosios</vt:lpstr>
      <vt:lpstr>'Forma 7'!VAS076_F_Epunktui207KitosVeiklos</vt:lpstr>
      <vt:lpstr>VAS076_F_Epunktui207KitosVeiklos</vt:lpstr>
      <vt:lpstr>'Forma 7'!VAS076_F_Epunktui20Apskaitosveikla1</vt:lpstr>
      <vt:lpstr>VAS076_F_Epunktui20Apskaitosveikla1</vt:lpstr>
      <vt:lpstr>'Forma 7'!VAS076_F_Epunktui20Kitareguliuoja1</vt:lpstr>
      <vt:lpstr>VAS076_F_Epunktui20Kitareguliuoja1</vt:lpstr>
      <vt:lpstr>'Forma 7'!VAS076_F_Epunktui211IS</vt:lpstr>
      <vt:lpstr>VAS076_F_Epunktui211IS</vt:lpstr>
      <vt:lpstr>'Forma 7'!VAS076_F_Epunktui2131GeriamojoVandens</vt:lpstr>
      <vt:lpstr>VAS076_F_Epunktui2131GeriamojoVandens</vt:lpstr>
      <vt:lpstr>'Forma 7'!VAS076_F_Epunktui2132GeriamojoVandens</vt:lpstr>
      <vt:lpstr>VAS076_F_Epunktui2132GeriamojoVandens</vt:lpstr>
      <vt:lpstr>'Forma 7'!VAS076_F_Epunktui2133GeriamojoVandens</vt:lpstr>
      <vt:lpstr>VAS076_F_Epunktui2133GeriamojoVandens</vt:lpstr>
      <vt:lpstr>'Forma 7'!VAS076_F_Epunktui213IsViso</vt:lpstr>
      <vt:lpstr>VAS076_F_Epunktui213IsViso</vt:lpstr>
      <vt:lpstr>'Forma 7'!VAS076_F_Epunktui2141NuotekuSurinkimas</vt:lpstr>
      <vt:lpstr>VAS076_F_Epunktui2141NuotekuSurinkimas</vt:lpstr>
      <vt:lpstr>'Forma 7'!VAS076_F_Epunktui2142NuotekuValymas</vt:lpstr>
      <vt:lpstr>VAS076_F_Epunktui2142NuotekuValymas</vt:lpstr>
      <vt:lpstr>'Forma 7'!VAS076_F_Epunktui2143NuotekuDumblo</vt:lpstr>
      <vt:lpstr>VAS076_F_Epunktui2143NuotekuDumblo</vt:lpstr>
      <vt:lpstr>'Forma 7'!VAS076_F_Epunktui214IsViso</vt:lpstr>
      <vt:lpstr>VAS076_F_Epunktui214IsViso</vt:lpstr>
      <vt:lpstr>'Forma 7'!VAS076_F_Epunktui215PavirsiniuNuoteku</vt:lpstr>
      <vt:lpstr>VAS076_F_Epunktui215PavirsiniuNuoteku</vt:lpstr>
      <vt:lpstr>'Forma 7'!VAS076_F_Epunktui216KitosReguliuojamosios</vt:lpstr>
      <vt:lpstr>VAS076_F_Epunktui216KitosReguliuojamosios</vt:lpstr>
      <vt:lpstr>'Forma 7'!VAS076_F_Epunktui217KitosVeiklos</vt:lpstr>
      <vt:lpstr>VAS076_F_Epunktui217KitosVeiklos</vt:lpstr>
      <vt:lpstr>'Forma 7'!VAS076_F_Epunktui21Apskaitosveikla1</vt:lpstr>
      <vt:lpstr>VAS076_F_Epunktui21Apskaitosveikla1</vt:lpstr>
      <vt:lpstr>'Forma 7'!VAS076_F_Epunktui21Kitareguliuoja1</vt:lpstr>
      <vt:lpstr>VAS076_F_Epunktui21Kitareguliuoja1</vt:lpstr>
      <vt:lpstr>'Forma 7'!VAS076_F_Epunktui221IS</vt:lpstr>
      <vt:lpstr>VAS076_F_Epunktui221IS</vt:lpstr>
      <vt:lpstr>'Forma 7'!VAS076_F_Epunktui2231GeriamojoVandens</vt:lpstr>
      <vt:lpstr>VAS076_F_Epunktui2231GeriamojoVandens</vt:lpstr>
      <vt:lpstr>'Forma 7'!VAS076_F_Epunktui2232GeriamojoVandens</vt:lpstr>
      <vt:lpstr>VAS076_F_Epunktui2232GeriamojoVandens</vt:lpstr>
      <vt:lpstr>'Forma 7'!VAS076_F_Epunktui2233GeriamojoVandens</vt:lpstr>
      <vt:lpstr>VAS076_F_Epunktui2233GeriamojoVandens</vt:lpstr>
      <vt:lpstr>'Forma 7'!VAS076_F_Epunktui223IsViso</vt:lpstr>
      <vt:lpstr>VAS076_F_Epunktui223IsViso</vt:lpstr>
      <vt:lpstr>'Forma 7'!VAS076_F_Epunktui2241NuotekuSurinkimas</vt:lpstr>
      <vt:lpstr>VAS076_F_Epunktui2241NuotekuSurinkimas</vt:lpstr>
      <vt:lpstr>'Forma 7'!VAS076_F_Epunktui2242NuotekuValymas</vt:lpstr>
      <vt:lpstr>VAS076_F_Epunktui2242NuotekuValymas</vt:lpstr>
      <vt:lpstr>'Forma 7'!VAS076_F_Epunktui2243NuotekuDumblo</vt:lpstr>
      <vt:lpstr>VAS076_F_Epunktui2243NuotekuDumblo</vt:lpstr>
      <vt:lpstr>'Forma 7'!VAS076_F_Epunktui224IsViso</vt:lpstr>
      <vt:lpstr>VAS076_F_Epunktui224IsViso</vt:lpstr>
      <vt:lpstr>'Forma 7'!VAS076_F_Epunktui225PavirsiniuNuoteku</vt:lpstr>
      <vt:lpstr>VAS076_F_Epunktui225PavirsiniuNuoteku</vt:lpstr>
      <vt:lpstr>'Forma 7'!VAS076_F_Epunktui226KitosReguliuojamosios</vt:lpstr>
      <vt:lpstr>VAS076_F_Epunktui226KitosReguliuojamosios</vt:lpstr>
      <vt:lpstr>'Forma 7'!VAS076_F_Epunktui227KitosVeiklos</vt:lpstr>
      <vt:lpstr>VAS076_F_Epunktui227KitosVeiklos</vt:lpstr>
      <vt:lpstr>'Forma 7'!VAS076_F_Epunktui22Apskaitosveikla1</vt:lpstr>
      <vt:lpstr>VAS076_F_Epunktui22Apskaitosveikla1</vt:lpstr>
      <vt:lpstr>'Forma 7'!VAS076_F_Epunktui22Kitareguliuoja1</vt:lpstr>
      <vt:lpstr>VAS076_F_Epunktui22Kitareguliuoja1</vt:lpstr>
      <vt:lpstr>'Forma 7'!VAS076_F_Epunktui231IS</vt:lpstr>
      <vt:lpstr>VAS076_F_Epunktui231IS</vt:lpstr>
      <vt:lpstr>'Forma 7'!VAS076_F_Epunktui2331GeriamojoVandens</vt:lpstr>
      <vt:lpstr>VAS076_F_Epunktui2331GeriamojoVandens</vt:lpstr>
      <vt:lpstr>'Forma 7'!VAS076_F_Epunktui2332GeriamojoVandens</vt:lpstr>
      <vt:lpstr>VAS076_F_Epunktui2332GeriamojoVandens</vt:lpstr>
      <vt:lpstr>'Forma 7'!VAS076_F_Epunktui2333GeriamojoVandens</vt:lpstr>
      <vt:lpstr>VAS076_F_Epunktui2333GeriamojoVandens</vt:lpstr>
      <vt:lpstr>'Forma 7'!VAS076_F_Epunktui233IsViso</vt:lpstr>
      <vt:lpstr>VAS076_F_Epunktui233IsViso</vt:lpstr>
      <vt:lpstr>'Forma 7'!VAS076_F_Epunktui2341NuotekuSurinkimas</vt:lpstr>
      <vt:lpstr>VAS076_F_Epunktui2341NuotekuSurinkimas</vt:lpstr>
      <vt:lpstr>'Forma 7'!VAS076_F_Epunktui2342NuotekuValymas</vt:lpstr>
      <vt:lpstr>VAS076_F_Epunktui2342NuotekuValymas</vt:lpstr>
      <vt:lpstr>'Forma 7'!VAS076_F_Epunktui2343NuotekuDumblo</vt:lpstr>
      <vt:lpstr>VAS076_F_Epunktui2343NuotekuDumblo</vt:lpstr>
      <vt:lpstr>'Forma 7'!VAS076_F_Epunktui234IsViso</vt:lpstr>
      <vt:lpstr>VAS076_F_Epunktui234IsViso</vt:lpstr>
      <vt:lpstr>'Forma 7'!VAS076_F_Epunktui235PavirsiniuNuoteku</vt:lpstr>
      <vt:lpstr>VAS076_F_Epunktui235PavirsiniuNuoteku</vt:lpstr>
      <vt:lpstr>'Forma 7'!VAS076_F_Epunktui236KitosReguliuojamosios</vt:lpstr>
      <vt:lpstr>VAS076_F_Epunktui236KitosReguliuojamosios</vt:lpstr>
      <vt:lpstr>'Forma 7'!VAS076_F_Epunktui237KitosVeiklos</vt:lpstr>
      <vt:lpstr>VAS076_F_Epunktui237KitosVeiklos</vt:lpstr>
      <vt:lpstr>'Forma 7'!VAS076_F_Epunktui23Apskaitosveikla1</vt:lpstr>
      <vt:lpstr>VAS076_F_Epunktui23Apskaitosveikla1</vt:lpstr>
      <vt:lpstr>'Forma 7'!VAS076_F_Epunktui23Kitareguliuoja1</vt:lpstr>
      <vt:lpstr>VAS076_F_Epunktui23Kitareguliuoja1</vt:lpstr>
      <vt:lpstr>'Forma 7'!VAS076_F_Epunktui241IS</vt:lpstr>
      <vt:lpstr>VAS076_F_Epunktui241IS</vt:lpstr>
      <vt:lpstr>'Forma 7'!VAS076_F_Epunktui2431GeriamojoVandens</vt:lpstr>
      <vt:lpstr>VAS076_F_Epunktui2431GeriamojoVandens</vt:lpstr>
      <vt:lpstr>'Forma 7'!VAS076_F_Epunktui2432GeriamojoVandens</vt:lpstr>
      <vt:lpstr>VAS076_F_Epunktui2432GeriamojoVandens</vt:lpstr>
      <vt:lpstr>'Forma 7'!VAS076_F_Epunktui2433GeriamojoVandens</vt:lpstr>
      <vt:lpstr>VAS076_F_Epunktui2433GeriamojoVandens</vt:lpstr>
      <vt:lpstr>'Forma 7'!VAS076_F_Epunktui243IsViso</vt:lpstr>
      <vt:lpstr>VAS076_F_Epunktui243IsViso</vt:lpstr>
      <vt:lpstr>'Forma 7'!VAS076_F_Epunktui2441NuotekuSurinkimas</vt:lpstr>
      <vt:lpstr>VAS076_F_Epunktui2441NuotekuSurinkimas</vt:lpstr>
      <vt:lpstr>'Forma 7'!VAS076_F_Epunktui2442NuotekuValymas</vt:lpstr>
      <vt:lpstr>VAS076_F_Epunktui2442NuotekuValymas</vt:lpstr>
      <vt:lpstr>'Forma 7'!VAS076_F_Epunktui2443NuotekuDumblo</vt:lpstr>
      <vt:lpstr>VAS076_F_Epunktui2443NuotekuDumblo</vt:lpstr>
      <vt:lpstr>'Forma 7'!VAS076_F_Epunktui244IsViso</vt:lpstr>
      <vt:lpstr>VAS076_F_Epunktui244IsViso</vt:lpstr>
      <vt:lpstr>'Forma 7'!VAS076_F_Epunktui245PavirsiniuNuoteku</vt:lpstr>
      <vt:lpstr>VAS076_F_Epunktui245PavirsiniuNuoteku</vt:lpstr>
      <vt:lpstr>'Forma 7'!VAS076_F_Epunktui246KitosReguliuojamosios</vt:lpstr>
      <vt:lpstr>VAS076_F_Epunktui246KitosReguliuojamosios</vt:lpstr>
      <vt:lpstr>'Forma 7'!VAS076_F_Epunktui247KitosVeiklos</vt:lpstr>
      <vt:lpstr>VAS076_F_Epunktui247KitosVeiklos</vt:lpstr>
      <vt:lpstr>'Forma 7'!VAS076_F_Epunktui24Apskaitosveikla1</vt:lpstr>
      <vt:lpstr>VAS076_F_Epunktui24Apskaitosveikla1</vt:lpstr>
      <vt:lpstr>'Forma 7'!VAS076_F_Epunktui24Kitareguliuoja1</vt:lpstr>
      <vt:lpstr>VAS076_F_Epunktui24Kitareguliuoja1</vt:lpstr>
      <vt:lpstr>'Forma 7'!VAS076_F_Epunktui251IS</vt:lpstr>
      <vt:lpstr>VAS076_F_Epunktui251IS</vt:lpstr>
      <vt:lpstr>'Forma 7'!VAS076_F_Epunktui2531GeriamojoVandens</vt:lpstr>
      <vt:lpstr>VAS076_F_Epunktui2531GeriamojoVandens</vt:lpstr>
      <vt:lpstr>'Forma 7'!VAS076_F_Epunktui2532GeriamojoVandens</vt:lpstr>
      <vt:lpstr>VAS076_F_Epunktui2532GeriamojoVandens</vt:lpstr>
      <vt:lpstr>'Forma 7'!VAS076_F_Epunktui2533GeriamojoVandens</vt:lpstr>
      <vt:lpstr>VAS076_F_Epunktui2533GeriamojoVandens</vt:lpstr>
      <vt:lpstr>'Forma 7'!VAS076_F_Epunktui253IsViso</vt:lpstr>
      <vt:lpstr>VAS076_F_Epunktui253IsViso</vt:lpstr>
      <vt:lpstr>'Forma 7'!VAS076_F_Epunktui2541NuotekuSurinkimas</vt:lpstr>
      <vt:lpstr>VAS076_F_Epunktui2541NuotekuSurinkimas</vt:lpstr>
      <vt:lpstr>'Forma 7'!VAS076_F_Epunktui2542NuotekuValymas</vt:lpstr>
      <vt:lpstr>VAS076_F_Epunktui2542NuotekuValymas</vt:lpstr>
      <vt:lpstr>'Forma 7'!VAS076_F_Epunktui2543NuotekuDumblo</vt:lpstr>
      <vt:lpstr>VAS076_F_Epunktui2543NuotekuDumblo</vt:lpstr>
      <vt:lpstr>'Forma 7'!VAS076_F_Epunktui254IsViso</vt:lpstr>
      <vt:lpstr>VAS076_F_Epunktui254IsViso</vt:lpstr>
      <vt:lpstr>'Forma 7'!VAS076_F_Epunktui255PavirsiniuNuoteku</vt:lpstr>
      <vt:lpstr>VAS076_F_Epunktui255PavirsiniuNuoteku</vt:lpstr>
      <vt:lpstr>'Forma 7'!VAS076_F_Epunktui256KitosReguliuojamosios</vt:lpstr>
      <vt:lpstr>VAS076_F_Epunktui256KitosReguliuojamosios</vt:lpstr>
      <vt:lpstr>'Forma 7'!VAS076_F_Epunktui257KitosVeiklos</vt:lpstr>
      <vt:lpstr>VAS076_F_Epunktui257KitosVeiklos</vt:lpstr>
      <vt:lpstr>'Forma 7'!VAS076_F_Epunktui25Apskaitosveikla1</vt:lpstr>
      <vt:lpstr>VAS076_F_Epunktui25Apskaitosveikla1</vt:lpstr>
      <vt:lpstr>'Forma 7'!VAS076_F_Epunktui25Kitareguliuoja1</vt:lpstr>
      <vt:lpstr>VAS076_F_Epunktui25Kitareguliuoja1</vt:lpstr>
      <vt:lpstr>'Forma 7'!VAS076_F_Epunktui261IS</vt:lpstr>
      <vt:lpstr>VAS076_F_Epunktui261IS</vt:lpstr>
      <vt:lpstr>'Forma 7'!VAS076_F_Epunktui2631GeriamojoVandens</vt:lpstr>
      <vt:lpstr>VAS076_F_Epunktui2631GeriamojoVandens</vt:lpstr>
      <vt:lpstr>'Forma 7'!VAS076_F_Epunktui2632GeriamojoVandens</vt:lpstr>
      <vt:lpstr>VAS076_F_Epunktui2632GeriamojoVandens</vt:lpstr>
      <vt:lpstr>'Forma 7'!VAS076_F_Epunktui2633GeriamojoVandens</vt:lpstr>
      <vt:lpstr>VAS076_F_Epunktui2633GeriamojoVandens</vt:lpstr>
      <vt:lpstr>'Forma 7'!VAS076_F_Epunktui263IsViso</vt:lpstr>
      <vt:lpstr>VAS076_F_Epunktui263IsViso</vt:lpstr>
      <vt:lpstr>'Forma 7'!VAS076_F_Epunktui2641NuotekuSurinkimas</vt:lpstr>
      <vt:lpstr>VAS076_F_Epunktui2641NuotekuSurinkimas</vt:lpstr>
      <vt:lpstr>'Forma 7'!VAS076_F_Epunktui2642NuotekuValymas</vt:lpstr>
      <vt:lpstr>VAS076_F_Epunktui2642NuotekuValymas</vt:lpstr>
      <vt:lpstr>'Forma 7'!VAS076_F_Epunktui2643NuotekuDumblo</vt:lpstr>
      <vt:lpstr>VAS076_F_Epunktui2643NuotekuDumblo</vt:lpstr>
      <vt:lpstr>'Forma 7'!VAS076_F_Epunktui264IsViso</vt:lpstr>
      <vt:lpstr>VAS076_F_Epunktui264IsViso</vt:lpstr>
      <vt:lpstr>'Forma 7'!VAS076_F_Epunktui265PavirsiniuNuoteku</vt:lpstr>
      <vt:lpstr>VAS076_F_Epunktui265PavirsiniuNuoteku</vt:lpstr>
      <vt:lpstr>'Forma 7'!VAS076_F_Epunktui266KitosReguliuojamosios</vt:lpstr>
      <vt:lpstr>VAS076_F_Epunktui266KitosReguliuojamosios</vt:lpstr>
      <vt:lpstr>'Forma 7'!VAS076_F_Epunktui267KitosVeiklos</vt:lpstr>
      <vt:lpstr>VAS076_F_Epunktui267KitosVeiklos</vt:lpstr>
      <vt:lpstr>'Forma 7'!VAS076_F_Epunktui26Apskaitosveikla1</vt:lpstr>
      <vt:lpstr>VAS076_F_Epunktui26Apskaitosveikla1</vt:lpstr>
      <vt:lpstr>'Forma 7'!VAS076_F_Epunktui26Kitareguliuoja1</vt:lpstr>
      <vt:lpstr>VAS076_F_Epunktui26Kitareguliuoja1</vt:lpstr>
      <vt:lpstr>'Forma 7'!VAS076_F_Epunktui271IS</vt:lpstr>
      <vt:lpstr>VAS076_F_Epunktui271IS</vt:lpstr>
      <vt:lpstr>'Forma 7'!VAS076_F_Epunktui2731GeriamojoVandens</vt:lpstr>
      <vt:lpstr>VAS076_F_Epunktui2731GeriamojoVandens</vt:lpstr>
      <vt:lpstr>'Forma 7'!VAS076_F_Epunktui2732GeriamojoVandens</vt:lpstr>
      <vt:lpstr>VAS076_F_Epunktui2732GeriamojoVandens</vt:lpstr>
      <vt:lpstr>'Forma 7'!VAS076_F_Epunktui2733GeriamojoVandens</vt:lpstr>
      <vt:lpstr>VAS076_F_Epunktui2733GeriamojoVandens</vt:lpstr>
      <vt:lpstr>'Forma 7'!VAS076_F_Epunktui273IsViso</vt:lpstr>
      <vt:lpstr>VAS076_F_Epunktui273IsViso</vt:lpstr>
      <vt:lpstr>'Forma 7'!VAS076_F_Epunktui2741NuotekuSurinkimas</vt:lpstr>
      <vt:lpstr>VAS076_F_Epunktui2741NuotekuSurinkimas</vt:lpstr>
      <vt:lpstr>'Forma 7'!VAS076_F_Epunktui2742NuotekuValymas</vt:lpstr>
      <vt:lpstr>VAS076_F_Epunktui2742NuotekuValymas</vt:lpstr>
      <vt:lpstr>'Forma 7'!VAS076_F_Epunktui2743NuotekuDumblo</vt:lpstr>
      <vt:lpstr>VAS076_F_Epunktui2743NuotekuDumblo</vt:lpstr>
      <vt:lpstr>'Forma 7'!VAS076_F_Epunktui274IsViso</vt:lpstr>
      <vt:lpstr>VAS076_F_Epunktui274IsViso</vt:lpstr>
      <vt:lpstr>'Forma 7'!VAS076_F_Epunktui275PavirsiniuNuoteku</vt:lpstr>
      <vt:lpstr>VAS076_F_Epunktui275PavirsiniuNuoteku</vt:lpstr>
      <vt:lpstr>'Forma 7'!VAS076_F_Epunktui276KitosReguliuojamosios</vt:lpstr>
      <vt:lpstr>VAS076_F_Epunktui276KitosReguliuojamosios</vt:lpstr>
      <vt:lpstr>'Forma 7'!VAS076_F_Epunktui277KitosVeiklos</vt:lpstr>
      <vt:lpstr>VAS076_F_Epunktui277KitosVeiklos</vt:lpstr>
      <vt:lpstr>'Forma 7'!VAS076_F_Epunktui27Apskaitosveikla1</vt:lpstr>
      <vt:lpstr>VAS076_F_Epunktui27Apskaitosveikla1</vt:lpstr>
      <vt:lpstr>'Forma 7'!VAS076_F_Epunktui27Kitareguliuoja1</vt:lpstr>
      <vt:lpstr>VAS076_F_Epunktui27Kitareguliuoja1</vt:lpstr>
      <vt:lpstr>'Forma 7'!VAS076_F_Epunktui281IS</vt:lpstr>
      <vt:lpstr>VAS076_F_Epunktui281IS</vt:lpstr>
      <vt:lpstr>'Forma 7'!VAS076_F_Epunktui2831GeriamojoVandens</vt:lpstr>
      <vt:lpstr>VAS076_F_Epunktui2831GeriamojoVandens</vt:lpstr>
      <vt:lpstr>'Forma 7'!VAS076_F_Epunktui2832GeriamojoVandens</vt:lpstr>
      <vt:lpstr>VAS076_F_Epunktui2832GeriamojoVandens</vt:lpstr>
      <vt:lpstr>'Forma 7'!VAS076_F_Epunktui2833GeriamojoVandens</vt:lpstr>
      <vt:lpstr>VAS076_F_Epunktui2833GeriamojoVandens</vt:lpstr>
      <vt:lpstr>'Forma 7'!VAS076_F_Epunktui283IsViso</vt:lpstr>
      <vt:lpstr>VAS076_F_Epunktui283IsViso</vt:lpstr>
      <vt:lpstr>'Forma 7'!VAS076_F_Epunktui2841NuotekuSurinkimas</vt:lpstr>
      <vt:lpstr>VAS076_F_Epunktui2841NuotekuSurinkimas</vt:lpstr>
      <vt:lpstr>'Forma 7'!VAS076_F_Epunktui2842NuotekuValymas</vt:lpstr>
      <vt:lpstr>VAS076_F_Epunktui2842NuotekuValymas</vt:lpstr>
      <vt:lpstr>'Forma 7'!VAS076_F_Epunktui2843NuotekuDumblo</vt:lpstr>
      <vt:lpstr>VAS076_F_Epunktui2843NuotekuDumblo</vt:lpstr>
      <vt:lpstr>'Forma 7'!VAS076_F_Epunktui284IsViso</vt:lpstr>
      <vt:lpstr>VAS076_F_Epunktui284IsViso</vt:lpstr>
      <vt:lpstr>'Forma 7'!VAS076_F_Epunktui285PavirsiniuNuoteku</vt:lpstr>
      <vt:lpstr>VAS076_F_Epunktui285PavirsiniuNuoteku</vt:lpstr>
      <vt:lpstr>'Forma 7'!VAS076_F_Epunktui286KitosReguliuojamosios</vt:lpstr>
      <vt:lpstr>VAS076_F_Epunktui286KitosReguliuojamosios</vt:lpstr>
      <vt:lpstr>'Forma 7'!VAS076_F_Epunktui287KitosVeiklos</vt:lpstr>
      <vt:lpstr>VAS076_F_Epunktui287KitosVeiklos</vt:lpstr>
      <vt:lpstr>'Forma 7'!VAS076_F_Epunktui28Apskaitosveikla1</vt:lpstr>
      <vt:lpstr>VAS076_F_Epunktui28Apskaitosveikla1</vt:lpstr>
      <vt:lpstr>'Forma 7'!VAS076_F_Epunktui28Kitareguliuoja1</vt:lpstr>
      <vt:lpstr>VAS076_F_Epunktui28Kitareguliuoja1</vt:lpstr>
      <vt:lpstr>'Forma 7'!VAS076_F_Epunktui291IS</vt:lpstr>
      <vt:lpstr>VAS076_F_Epunktui291IS</vt:lpstr>
      <vt:lpstr>'Forma 7'!VAS076_F_Epunktui2931GeriamojoVandens</vt:lpstr>
      <vt:lpstr>VAS076_F_Epunktui2931GeriamojoVandens</vt:lpstr>
      <vt:lpstr>'Forma 7'!VAS076_F_Epunktui2932GeriamojoVandens</vt:lpstr>
      <vt:lpstr>VAS076_F_Epunktui2932GeriamojoVandens</vt:lpstr>
      <vt:lpstr>'Forma 7'!VAS076_F_Epunktui2933GeriamojoVandens</vt:lpstr>
      <vt:lpstr>VAS076_F_Epunktui2933GeriamojoVandens</vt:lpstr>
      <vt:lpstr>'Forma 7'!VAS076_F_Epunktui293IsViso</vt:lpstr>
      <vt:lpstr>VAS076_F_Epunktui293IsViso</vt:lpstr>
      <vt:lpstr>'Forma 7'!VAS076_F_Epunktui2941NuotekuSurinkimas</vt:lpstr>
      <vt:lpstr>VAS076_F_Epunktui2941NuotekuSurinkimas</vt:lpstr>
      <vt:lpstr>'Forma 7'!VAS076_F_Epunktui2942NuotekuValymas</vt:lpstr>
      <vt:lpstr>VAS076_F_Epunktui2942NuotekuValymas</vt:lpstr>
      <vt:lpstr>'Forma 7'!VAS076_F_Epunktui2943NuotekuDumblo</vt:lpstr>
      <vt:lpstr>VAS076_F_Epunktui2943NuotekuDumblo</vt:lpstr>
      <vt:lpstr>'Forma 7'!VAS076_F_Epunktui294IsViso</vt:lpstr>
      <vt:lpstr>VAS076_F_Epunktui294IsViso</vt:lpstr>
      <vt:lpstr>'Forma 7'!VAS076_F_Epunktui295PavirsiniuNuoteku</vt:lpstr>
      <vt:lpstr>VAS076_F_Epunktui295PavirsiniuNuoteku</vt:lpstr>
      <vt:lpstr>'Forma 7'!VAS076_F_Epunktui296KitosReguliuojamosios</vt:lpstr>
      <vt:lpstr>VAS076_F_Epunktui296KitosReguliuojamosios</vt:lpstr>
      <vt:lpstr>'Forma 7'!VAS076_F_Epunktui297KitosVeiklos</vt:lpstr>
      <vt:lpstr>VAS076_F_Epunktui297KitosVeiklos</vt:lpstr>
      <vt:lpstr>'Forma 7'!VAS076_F_Epunktui29Apskaitosveikla1</vt:lpstr>
      <vt:lpstr>VAS076_F_Epunktui29Apskaitosveikla1</vt:lpstr>
      <vt:lpstr>'Forma 7'!VAS076_F_Epunktui29Kitareguliuoja1</vt:lpstr>
      <vt:lpstr>VAS076_F_Epunktui29Kitareguliuoja1</vt:lpstr>
      <vt:lpstr>'Forma 7'!VAS076_F_Epunktui301IS</vt:lpstr>
      <vt:lpstr>VAS076_F_Epunktui301IS</vt:lpstr>
      <vt:lpstr>'Forma 7'!VAS076_F_Epunktui3031GeriamojoVandens</vt:lpstr>
      <vt:lpstr>VAS076_F_Epunktui3031GeriamojoVandens</vt:lpstr>
      <vt:lpstr>'Forma 7'!VAS076_F_Epunktui3032GeriamojoVandens</vt:lpstr>
      <vt:lpstr>VAS076_F_Epunktui3032GeriamojoVandens</vt:lpstr>
      <vt:lpstr>'Forma 7'!VAS076_F_Epunktui3033GeriamojoVandens</vt:lpstr>
      <vt:lpstr>VAS076_F_Epunktui3033GeriamojoVandens</vt:lpstr>
      <vt:lpstr>'Forma 7'!VAS076_F_Epunktui303IsViso</vt:lpstr>
      <vt:lpstr>VAS076_F_Epunktui303IsViso</vt:lpstr>
      <vt:lpstr>'Forma 7'!VAS076_F_Epunktui3041NuotekuSurinkimas</vt:lpstr>
      <vt:lpstr>VAS076_F_Epunktui3041NuotekuSurinkimas</vt:lpstr>
      <vt:lpstr>'Forma 7'!VAS076_F_Epunktui3042NuotekuValymas</vt:lpstr>
      <vt:lpstr>VAS076_F_Epunktui3042NuotekuValymas</vt:lpstr>
      <vt:lpstr>'Forma 7'!VAS076_F_Epunktui3043NuotekuDumblo</vt:lpstr>
      <vt:lpstr>VAS076_F_Epunktui3043NuotekuDumblo</vt:lpstr>
      <vt:lpstr>'Forma 7'!VAS076_F_Epunktui304IsViso</vt:lpstr>
      <vt:lpstr>VAS076_F_Epunktui304IsViso</vt:lpstr>
      <vt:lpstr>'Forma 7'!VAS076_F_Epunktui305PavirsiniuNuoteku</vt:lpstr>
      <vt:lpstr>VAS076_F_Epunktui305PavirsiniuNuoteku</vt:lpstr>
      <vt:lpstr>'Forma 7'!VAS076_F_Epunktui306KitosReguliuojamosios</vt:lpstr>
      <vt:lpstr>VAS076_F_Epunktui306KitosReguliuojamosios</vt:lpstr>
      <vt:lpstr>'Forma 7'!VAS076_F_Epunktui307KitosVeiklos</vt:lpstr>
      <vt:lpstr>VAS076_F_Epunktui307KitosVeiklos</vt:lpstr>
      <vt:lpstr>'Forma 7'!VAS076_F_Epunktui30Apskaitosveikla1</vt:lpstr>
      <vt:lpstr>VAS076_F_Epunktui30Apskaitosveikla1</vt:lpstr>
      <vt:lpstr>'Forma 7'!VAS076_F_Epunktui30Kitareguliuoja1</vt:lpstr>
      <vt:lpstr>VAS076_F_Epunktui30Kitareguliuoja1</vt:lpstr>
      <vt:lpstr>'Forma 7'!VAS076_F_Epunktui311IS</vt:lpstr>
      <vt:lpstr>VAS076_F_Epunktui311IS</vt:lpstr>
      <vt:lpstr>'Forma 7'!VAS076_F_Epunktui3131GeriamojoVandens</vt:lpstr>
      <vt:lpstr>VAS076_F_Epunktui3131GeriamojoVandens</vt:lpstr>
      <vt:lpstr>'Forma 7'!VAS076_F_Epunktui3132GeriamojoVandens</vt:lpstr>
      <vt:lpstr>VAS076_F_Epunktui3132GeriamojoVandens</vt:lpstr>
      <vt:lpstr>'Forma 7'!VAS076_F_Epunktui3133GeriamojoVandens</vt:lpstr>
      <vt:lpstr>VAS076_F_Epunktui3133GeriamojoVandens</vt:lpstr>
      <vt:lpstr>'Forma 7'!VAS076_F_Epunktui313IsViso</vt:lpstr>
      <vt:lpstr>VAS076_F_Epunktui313IsViso</vt:lpstr>
      <vt:lpstr>'Forma 7'!VAS076_F_Epunktui3141NuotekuSurinkimas</vt:lpstr>
      <vt:lpstr>VAS076_F_Epunktui3141NuotekuSurinkimas</vt:lpstr>
      <vt:lpstr>'Forma 7'!VAS076_F_Epunktui3142NuotekuValymas</vt:lpstr>
      <vt:lpstr>VAS076_F_Epunktui3142NuotekuValymas</vt:lpstr>
      <vt:lpstr>'Forma 7'!VAS076_F_Epunktui3143NuotekuDumblo</vt:lpstr>
      <vt:lpstr>VAS076_F_Epunktui3143NuotekuDumblo</vt:lpstr>
      <vt:lpstr>'Forma 7'!VAS076_F_Epunktui314IsViso</vt:lpstr>
      <vt:lpstr>VAS076_F_Epunktui314IsViso</vt:lpstr>
      <vt:lpstr>'Forma 7'!VAS076_F_Epunktui315PavirsiniuNuoteku</vt:lpstr>
      <vt:lpstr>VAS076_F_Epunktui315PavirsiniuNuoteku</vt:lpstr>
      <vt:lpstr>'Forma 7'!VAS076_F_Epunktui316KitosReguliuojamosios</vt:lpstr>
      <vt:lpstr>VAS076_F_Epunktui316KitosReguliuojamosios</vt:lpstr>
      <vt:lpstr>'Forma 7'!VAS076_F_Epunktui317KitosVeiklos</vt:lpstr>
      <vt:lpstr>VAS076_F_Epunktui317KitosVeiklos</vt:lpstr>
      <vt:lpstr>'Forma 7'!VAS076_F_Epunktui31Apskaitosveikla1</vt:lpstr>
      <vt:lpstr>VAS076_F_Epunktui31Apskaitosveikla1</vt:lpstr>
      <vt:lpstr>'Forma 7'!VAS076_F_Epunktui31Kitareguliuoja1</vt:lpstr>
      <vt:lpstr>VAS076_F_Epunktui31Kitareguliuoja1</vt:lpstr>
      <vt:lpstr>'Forma 7'!VAS076_F_Epunktui321IS</vt:lpstr>
      <vt:lpstr>VAS076_F_Epunktui321IS</vt:lpstr>
      <vt:lpstr>'Forma 7'!VAS076_F_Epunktui3231GeriamojoVandens</vt:lpstr>
      <vt:lpstr>VAS076_F_Epunktui3231GeriamojoVandens</vt:lpstr>
      <vt:lpstr>'Forma 7'!VAS076_F_Epunktui3232GeriamojoVandens</vt:lpstr>
      <vt:lpstr>VAS076_F_Epunktui3232GeriamojoVandens</vt:lpstr>
      <vt:lpstr>'Forma 7'!VAS076_F_Epunktui3233GeriamojoVandens</vt:lpstr>
      <vt:lpstr>VAS076_F_Epunktui3233GeriamojoVandens</vt:lpstr>
      <vt:lpstr>'Forma 7'!VAS076_F_Epunktui323IsViso</vt:lpstr>
      <vt:lpstr>VAS076_F_Epunktui323IsViso</vt:lpstr>
      <vt:lpstr>'Forma 7'!VAS076_F_Epunktui3241NuotekuSurinkimas</vt:lpstr>
      <vt:lpstr>VAS076_F_Epunktui3241NuotekuSurinkimas</vt:lpstr>
      <vt:lpstr>'Forma 7'!VAS076_F_Epunktui3242NuotekuValymas</vt:lpstr>
      <vt:lpstr>VAS076_F_Epunktui3242NuotekuValymas</vt:lpstr>
      <vt:lpstr>'Forma 7'!VAS076_F_Epunktui3243NuotekuDumblo</vt:lpstr>
      <vt:lpstr>VAS076_F_Epunktui3243NuotekuDumblo</vt:lpstr>
      <vt:lpstr>'Forma 7'!VAS076_F_Epunktui324IsViso</vt:lpstr>
      <vt:lpstr>VAS076_F_Epunktui324IsViso</vt:lpstr>
      <vt:lpstr>'Forma 7'!VAS076_F_Epunktui325PavirsiniuNuoteku</vt:lpstr>
      <vt:lpstr>VAS076_F_Epunktui325PavirsiniuNuoteku</vt:lpstr>
      <vt:lpstr>'Forma 7'!VAS076_F_Epunktui326KitosReguliuojamosios</vt:lpstr>
      <vt:lpstr>VAS076_F_Epunktui326KitosReguliuojamosios</vt:lpstr>
      <vt:lpstr>'Forma 7'!VAS076_F_Epunktui327KitosVeiklos</vt:lpstr>
      <vt:lpstr>VAS076_F_Epunktui327KitosVeiklos</vt:lpstr>
      <vt:lpstr>'Forma 7'!VAS076_F_Epunktui32Apskaitosveikla1</vt:lpstr>
      <vt:lpstr>VAS076_F_Epunktui32Apskaitosveikla1</vt:lpstr>
      <vt:lpstr>'Forma 7'!VAS076_F_Epunktui32Kitareguliuoja1</vt:lpstr>
      <vt:lpstr>VAS076_F_Epunktui32Kitareguliuoja1</vt:lpstr>
      <vt:lpstr>'Forma 7'!VAS076_F_Epunktui331IS</vt:lpstr>
      <vt:lpstr>VAS076_F_Epunktui331IS</vt:lpstr>
      <vt:lpstr>'Forma 7'!VAS076_F_Epunktui3331GeriamojoVandens</vt:lpstr>
      <vt:lpstr>VAS076_F_Epunktui3331GeriamojoVandens</vt:lpstr>
      <vt:lpstr>'Forma 7'!VAS076_F_Epunktui3332GeriamojoVandens</vt:lpstr>
      <vt:lpstr>VAS076_F_Epunktui3332GeriamojoVandens</vt:lpstr>
      <vt:lpstr>'Forma 7'!VAS076_F_Epunktui3333GeriamojoVandens</vt:lpstr>
      <vt:lpstr>VAS076_F_Epunktui3333GeriamojoVandens</vt:lpstr>
      <vt:lpstr>'Forma 7'!VAS076_F_Epunktui333IsViso</vt:lpstr>
      <vt:lpstr>VAS076_F_Epunktui333IsViso</vt:lpstr>
      <vt:lpstr>'Forma 7'!VAS076_F_Epunktui3341NuotekuSurinkimas</vt:lpstr>
      <vt:lpstr>VAS076_F_Epunktui3341NuotekuSurinkimas</vt:lpstr>
      <vt:lpstr>'Forma 7'!VAS076_F_Epunktui3342NuotekuValymas</vt:lpstr>
      <vt:lpstr>VAS076_F_Epunktui3342NuotekuValymas</vt:lpstr>
      <vt:lpstr>'Forma 7'!VAS076_F_Epunktui3343NuotekuDumblo</vt:lpstr>
      <vt:lpstr>VAS076_F_Epunktui3343NuotekuDumblo</vt:lpstr>
      <vt:lpstr>'Forma 7'!VAS076_F_Epunktui334IsViso</vt:lpstr>
      <vt:lpstr>VAS076_F_Epunktui334IsViso</vt:lpstr>
      <vt:lpstr>'Forma 7'!VAS076_F_Epunktui335PavirsiniuNuoteku</vt:lpstr>
      <vt:lpstr>VAS076_F_Epunktui335PavirsiniuNuoteku</vt:lpstr>
      <vt:lpstr>'Forma 7'!VAS076_F_Epunktui336KitosReguliuojamosios</vt:lpstr>
      <vt:lpstr>VAS076_F_Epunktui336KitosReguliuojamosios</vt:lpstr>
      <vt:lpstr>'Forma 7'!VAS076_F_Epunktui337KitosVeiklos</vt:lpstr>
      <vt:lpstr>VAS076_F_Epunktui337KitosVeiklos</vt:lpstr>
      <vt:lpstr>'Forma 7'!VAS076_F_Epunktui33Apskaitosveikla1</vt:lpstr>
      <vt:lpstr>VAS076_F_Epunktui33Apskaitosveikla1</vt:lpstr>
      <vt:lpstr>'Forma 7'!VAS076_F_Epunktui33Kitareguliuoja1</vt:lpstr>
      <vt:lpstr>VAS076_F_Epunktui33Kitareguliuoja1</vt:lpstr>
      <vt:lpstr>'Forma 7'!VAS076_F_Epunktui341IS</vt:lpstr>
      <vt:lpstr>VAS076_F_Epunktui341IS</vt:lpstr>
      <vt:lpstr>'Forma 7'!VAS076_F_Epunktui3431GeriamojoVandens</vt:lpstr>
      <vt:lpstr>VAS076_F_Epunktui3431GeriamojoVandens</vt:lpstr>
      <vt:lpstr>'Forma 7'!VAS076_F_Epunktui3432GeriamojoVandens</vt:lpstr>
      <vt:lpstr>VAS076_F_Epunktui3432GeriamojoVandens</vt:lpstr>
      <vt:lpstr>'Forma 7'!VAS076_F_Epunktui3433GeriamojoVandens</vt:lpstr>
      <vt:lpstr>VAS076_F_Epunktui3433GeriamojoVandens</vt:lpstr>
      <vt:lpstr>'Forma 7'!VAS076_F_Epunktui343IsViso</vt:lpstr>
      <vt:lpstr>VAS076_F_Epunktui343IsViso</vt:lpstr>
      <vt:lpstr>'Forma 7'!VAS076_F_Epunktui3441NuotekuSurinkimas</vt:lpstr>
      <vt:lpstr>VAS076_F_Epunktui3441NuotekuSurinkimas</vt:lpstr>
      <vt:lpstr>'Forma 7'!VAS076_F_Epunktui3442NuotekuValymas</vt:lpstr>
      <vt:lpstr>VAS076_F_Epunktui3442NuotekuValymas</vt:lpstr>
      <vt:lpstr>'Forma 7'!VAS076_F_Epunktui3443NuotekuDumblo</vt:lpstr>
      <vt:lpstr>VAS076_F_Epunktui3443NuotekuDumblo</vt:lpstr>
      <vt:lpstr>'Forma 7'!VAS076_F_Epunktui344IsViso</vt:lpstr>
      <vt:lpstr>VAS076_F_Epunktui344IsViso</vt:lpstr>
      <vt:lpstr>'Forma 7'!VAS076_F_Epunktui345PavirsiniuNuoteku</vt:lpstr>
      <vt:lpstr>VAS076_F_Epunktui345PavirsiniuNuoteku</vt:lpstr>
      <vt:lpstr>'Forma 7'!VAS076_F_Epunktui346KitosReguliuojamosios</vt:lpstr>
      <vt:lpstr>VAS076_F_Epunktui346KitosReguliuojamosios</vt:lpstr>
      <vt:lpstr>'Forma 7'!VAS076_F_Epunktui347KitosVeiklos</vt:lpstr>
      <vt:lpstr>VAS076_F_Epunktui347KitosVeiklos</vt:lpstr>
      <vt:lpstr>'Forma 7'!VAS076_F_Epunktui34Apskaitosveikla1</vt:lpstr>
      <vt:lpstr>VAS076_F_Epunktui34Apskaitosveikla1</vt:lpstr>
      <vt:lpstr>'Forma 7'!VAS076_F_Epunktui34Kitareguliuoja1</vt:lpstr>
      <vt:lpstr>VAS076_F_Epunktui34Kitareguliuoja1</vt:lpstr>
      <vt:lpstr>'Forma 7'!VAS076_F_Epunktui351IS</vt:lpstr>
      <vt:lpstr>VAS076_F_Epunktui351IS</vt:lpstr>
      <vt:lpstr>'Forma 7'!VAS076_F_Epunktui3531GeriamojoVandens</vt:lpstr>
      <vt:lpstr>VAS076_F_Epunktui3531GeriamojoVandens</vt:lpstr>
      <vt:lpstr>'Forma 7'!VAS076_F_Epunktui3532GeriamojoVandens</vt:lpstr>
      <vt:lpstr>VAS076_F_Epunktui3532GeriamojoVandens</vt:lpstr>
      <vt:lpstr>'Forma 7'!VAS076_F_Epunktui3533GeriamojoVandens</vt:lpstr>
      <vt:lpstr>VAS076_F_Epunktui3533GeriamojoVandens</vt:lpstr>
      <vt:lpstr>'Forma 7'!VAS076_F_Epunktui353IsViso</vt:lpstr>
      <vt:lpstr>VAS076_F_Epunktui353IsViso</vt:lpstr>
      <vt:lpstr>'Forma 7'!VAS076_F_Epunktui3541NuotekuSurinkimas</vt:lpstr>
      <vt:lpstr>VAS076_F_Epunktui3541NuotekuSurinkimas</vt:lpstr>
      <vt:lpstr>'Forma 7'!VAS076_F_Epunktui3542NuotekuValymas</vt:lpstr>
      <vt:lpstr>VAS076_F_Epunktui3542NuotekuValymas</vt:lpstr>
      <vt:lpstr>'Forma 7'!VAS076_F_Epunktui3543NuotekuDumblo</vt:lpstr>
      <vt:lpstr>VAS076_F_Epunktui3543NuotekuDumblo</vt:lpstr>
      <vt:lpstr>'Forma 7'!VAS076_F_Epunktui354IsViso</vt:lpstr>
      <vt:lpstr>VAS076_F_Epunktui354IsViso</vt:lpstr>
      <vt:lpstr>'Forma 7'!VAS076_F_Epunktui355PavirsiniuNuoteku</vt:lpstr>
      <vt:lpstr>VAS076_F_Epunktui355PavirsiniuNuoteku</vt:lpstr>
      <vt:lpstr>'Forma 7'!VAS076_F_Epunktui356KitosReguliuojamosios</vt:lpstr>
      <vt:lpstr>VAS076_F_Epunktui356KitosReguliuojamosios</vt:lpstr>
      <vt:lpstr>'Forma 7'!VAS076_F_Epunktui357KitosVeiklos</vt:lpstr>
      <vt:lpstr>VAS076_F_Epunktui357KitosVeiklos</vt:lpstr>
      <vt:lpstr>'Forma 7'!VAS076_F_Epunktui35Apskaitosveikla1</vt:lpstr>
      <vt:lpstr>VAS076_F_Epunktui35Apskaitosveikla1</vt:lpstr>
      <vt:lpstr>'Forma 7'!VAS076_F_Epunktui35Kitareguliuoja1</vt:lpstr>
      <vt:lpstr>VAS076_F_Epunktui35Kitareguliuoja1</vt:lpstr>
      <vt:lpstr>'Forma 7'!VAS076_F_Irankiaimatavi61IS</vt:lpstr>
      <vt:lpstr>VAS076_F_Irankiaimatavi61IS</vt:lpstr>
      <vt:lpstr>'Forma 7'!VAS076_F_Irankiaimatavi631GeriamojoVandens</vt:lpstr>
      <vt:lpstr>VAS076_F_Irankiaimatavi631GeriamojoVandens</vt:lpstr>
      <vt:lpstr>'Forma 7'!VAS076_F_Irankiaimatavi632GeriamojoVandens</vt:lpstr>
      <vt:lpstr>VAS076_F_Irankiaimatavi632GeriamojoVandens</vt:lpstr>
      <vt:lpstr>'Forma 7'!VAS076_F_Irankiaimatavi633GeriamojoVandens</vt:lpstr>
      <vt:lpstr>VAS076_F_Irankiaimatavi633GeriamojoVandens</vt:lpstr>
      <vt:lpstr>'Forma 7'!VAS076_F_Irankiaimatavi63IsViso</vt:lpstr>
      <vt:lpstr>VAS076_F_Irankiaimatavi63IsViso</vt:lpstr>
      <vt:lpstr>'Forma 7'!VAS076_F_Irankiaimatavi641NuotekuSurinkimas</vt:lpstr>
      <vt:lpstr>VAS076_F_Irankiaimatavi641NuotekuSurinkimas</vt:lpstr>
      <vt:lpstr>'Forma 7'!VAS076_F_Irankiaimatavi642NuotekuValymas</vt:lpstr>
      <vt:lpstr>VAS076_F_Irankiaimatavi642NuotekuValymas</vt:lpstr>
      <vt:lpstr>'Forma 7'!VAS076_F_Irankiaimatavi643NuotekuDumblo</vt:lpstr>
      <vt:lpstr>VAS076_F_Irankiaimatavi643NuotekuDumblo</vt:lpstr>
      <vt:lpstr>'Forma 7'!VAS076_F_Irankiaimatavi64IsViso</vt:lpstr>
      <vt:lpstr>VAS076_F_Irankiaimatavi64IsViso</vt:lpstr>
      <vt:lpstr>'Forma 7'!VAS076_F_Irankiaimatavi65PavirsiniuNuoteku</vt:lpstr>
      <vt:lpstr>VAS076_F_Irankiaimatavi65PavirsiniuNuoteku</vt:lpstr>
      <vt:lpstr>'Forma 7'!VAS076_F_Irankiaimatavi66KitosReguliuojamosios</vt:lpstr>
      <vt:lpstr>VAS076_F_Irankiaimatavi66KitosReguliuojamosios</vt:lpstr>
      <vt:lpstr>'Forma 7'!VAS076_F_Irankiaimatavi67KitosVeiklos</vt:lpstr>
      <vt:lpstr>VAS076_F_Irankiaimatavi67KitosVeiklos</vt:lpstr>
      <vt:lpstr>'Forma 7'!VAS076_F_Irankiaimatavi6Apskaitosveikla1</vt:lpstr>
      <vt:lpstr>VAS076_F_Irankiaimatavi6Apskaitosveikla1</vt:lpstr>
      <vt:lpstr>'Forma 7'!VAS076_F_Irankiaimatavi6Kitareguliuoja1</vt:lpstr>
      <vt:lpstr>VAS076_F_Irankiaimatavi6Kitareguliuoja1</vt:lpstr>
      <vt:lpstr>'Forma 7'!VAS076_F_Irankiaimatavi71IS</vt:lpstr>
      <vt:lpstr>VAS076_F_Irankiaimatavi71IS</vt:lpstr>
      <vt:lpstr>'Forma 7'!VAS076_F_Irankiaimatavi731GeriamojoVandens</vt:lpstr>
      <vt:lpstr>VAS076_F_Irankiaimatavi731GeriamojoVandens</vt:lpstr>
      <vt:lpstr>'Forma 7'!VAS076_F_Irankiaimatavi732GeriamojoVandens</vt:lpstr>
      <vt:lpstr>VAS076_F_Irankiaimatavi732GeriamojoVandens</vt:lpstr>
      <vt:lpstr>'Forma 7'!VAS076_F_Irankiaimatavi733GeriamojoVandens</vt:lpstr>
      <vt:lpstr>VAS076_F_Irankiaimatavi733GeriamojoVandens</vt:lpstr>
      <vt:lpstr>'Forma 7'!VAS076_F_Irankiaimatavi73IsViso</vt:lpstr>
      <vt:lpstr>VAS076_F_Irankiaimatavi73IsViso</vt:lpstr>
      <vt:lpstr>'Forma 7'!VAS076_F_Irankiaimatavi741NuotekuSurinkimas</vt:lpstr>
      <vt:lpstr>VAS076_F_Irankiaimatavi741NuotekuSurinkimas</vt:lpstr>
      <vt:lpstr>'Forma 7'!VAS076_F_Irankiaimatavi742NuotekuValymas</vt:lpstr>
      <vt:lpstr>VAS076_F_Irankiaimatavi742NuotekuValymas</vt:lpstr>
      <vt:lpstr>'Forma 7'!VAS076_F_Irankiaimatavi743NuotekuDumblo</vt:lpstr>
      <vt:lpstr>VAS076_F_Irankiaimatavi743NuotekuDumblo</vt:lpstr>
      <vt:lpstr>'Forma 7'!VAS076_F_Irankiaimatavi74IsViso</vt:lpstr>
      <vt:lpstr>VAS076_F_Irankiaimatavi74IsViso</vt:lpstr>
      <vt:lpstr>'Forma 7'!VAS076_F_Irankiaimatavi75PavirsiniuNuoteku</vt:lpstr>
      <vt:lpstr>VAS076_F_Irankiaimatavi75PavirsiniuNuoteku</vt:lpstr>
      <vt:lpstr>'Forma 7'!VAS076_F_Irankiaimatavi76KitosReguliuojamosios</vt:lpstr>
      <vt:lpstr>VAS076_F_Irankiaimatavi76KitosReguliuojamosios</vt:lpstr>
      <vt:lpstr>'Forma 7'!VAS076_F_Irankiaimatavi77KitosVeiklos</vt:lpstr>
      <vt:lpstr>VAS076_F_Irankiaimatavi77KitosVeiklos</vt:lpstr>
      <vt:lpstr>'Forma 7'!VAS076_F_Irankiaimatavi7Apskaitosveikla1</vt:lpstr>
      <vt:lpstr>VAS076_F_Irankiaimatavi7Apskaitosveikla1</vt:lpstr>
      <vt:lpstr>'Forma 7'!VAS076_F_Irankiaimatavi7Kitareguliuoja1</vt:lpstr>
      <vt:lpstr>VAS076_F_Irankiaimatavi7Kitareguliuoja1</vt:lpstr>
      <vt:lpstr>'Forma 7'!VAS076_F_Irankiaimatavi81IS</vt:lpstr>
      <vt:lpstr>VAS076_F_Irankiaimatavi81IS</vt:lpstr>
      <vt:lpstr>'Forma 7'!VAS076_F_Irankiaimatavi831GeriamojoVandens</vt:lpstr>
      <vt:lpstr>VAS076_F_Irankiaimatavi831GeriamojoVandens</vt:lpstr>
      <vt:lpstr>'Forma 7'!VAS076_F_Irankiaimatavi832GeriamojoVandens</vt:lpstr>
      <vt:lpstr>VAS076_F_Irankiaimatavi832GeriamojoVandens</vt:lpstr>
      <vt:lpstr>'Forma 7'!VAS076_F_Irankiaimatavi833GeriamojoVandens</vt:lpstr>
      <vt:lpstr>VAS076_F_Irankiaimatavi833GeriamojoVandens</vt:lpstr>
      <vt:lpstr>'Forma 7'!VAS076_F_Irankiaimatavi83IsViso</vt:lpstr>
      <vt:lpstr>VAS076_F_Irankiaimatavi83IsViso</vt:lpstr>
      <vt:lpstr>'Forma 7'!VAS076_F_Irankiaimatavi841NuotekuSurinkimas</vt:lpstr>
      <vt:lpstr>VAS076_F_Irankiaimatavi841NuotekuSurinkimas</vt:lpstr>
      <vt:lpstr>'Forma 7'!VAS076_F_Irankiaimatavi842NuotekuValymas</vt:lpstr>
      <vt:lpstr>VAS076_F_Irankiaimatavi842NuotekuValymas</vt:lpstr>
      <vt:lpstr>'Forma 7'!VAS076_F_Irankiaimatavi843NuotekuDumblo</vt:lpstr>
      <vt:lpstr>VAS076_F_Irankiaimatavi843NuotekuDumblo</vt:lpstr>
      <vt:lpstr>'Forma 7'!VAS076_F_Irankiaimatavi84IsViso</vt:lpstr>
      <vt:lpstr>VAS076_F_Irankiaimatavi84IsViso</vt:lpstr>
      <vt:lpstr>'Forma 7'!VAS076_F_Irankiaimatavi85PavirsiniuNuoteku</vt:lpstr>
      <vt:lpstr>VAS076_F_Irankiaimatavi85PavirsiniuNuoteku</vt:lpstr>
      <vt:lpstr>'Forma 7'!VAS076_F_Irankiaimatavi86KitosReguliuojamosios</vt:lpstr>
      <vt:lpstr>VAS076_F_Irankiaimatavi86KitosReguliuojamosios</vt:lpstr>
      <vt:lpstr>'Forma 7'!VAS076_F_Irankiaimatavi87KitosVeiklos</vt:lpstr>
      <vt:lpstr>VAS076_F_Irankiaimatavi87KitosVeiklos</vt:lpstr>
      <vt:lpstr>'Forma 7'!VAS076_F_Irankiaimatavi8Apskaitosveikla1</vt:lpstr>
      <vt:lpstr>VAS076_F_Irankiaimatavi8Apskaitosveikla1</vt:lpstr>
      <vt:lpstr>'Forma 7'!VAS076_F_Irankiaimatavi8Kitareguliuoja1</vt:lpstr>
      <vt:lpstr>VAS076_F_Irankiaimatavi8Kitareguliuoja1</vt:lpstr>
      <vt:lpstr>'Forma 7'!VAS076_F_Irankiaimatavi91IS</vt:lpstr>
      <vt:lpstr>VAS076_F_Irankiaimatavi91IS</vt:lpstr>
      <vt:lpstr>'Forma 7'!VAS076_F_Irankiaimatavi931GeriamojoVandens</vt:lpstr>
      <vt:lpstr>VAS076_F_Irankiaimatavi931GeriamojoVandens</vt:lpstr>
      <vt:lpstr>'Forma 7'!VAS076_F_Irankiaimatavi932GeriamojoVandens</vt:lpstr>
      <vt:lpstr>VAS076_F_Irankiaimatavi932GeriamojoVandens</vt:lpstr>
      <vt:lpstr>'Forma 7'!VAS076_F_Irankiaimatavi933GeriamojoVandens</vt:lpstr>
      <vt:lpstr>VAS076_F_Irankiaimatavi933GeriamojoVandens</vt:lpstr>
      <vt:lpstr>'Forma 7'!VAS076_F_Irankiaimatavi93IsViso</vt:lpstr>
      <vt:lpstr>VAS076_F_Irankiaimatavi93IsViso</vt:lpstr>
      <vt:lpstr>'Forma 7'!VAS076_F_Irankiaimatavi941NuotekuSurinkimas</vt:lpstr>
      <vt:lpstr>VAS076_F_Irankiaimatavi941NuotekuSurinkimas</vt:lpstr>
      <vt:lpstr>'Forma 7'!VAS076_F_Irankiaimatavi942NuotekuValymas</vt:lpstr>
      <vt:lpstr>VAS076_F_Irankiaimatavi942NuotekuValymas</vt:lpstr>
      <vt:lpstr>'Forma 7'!VAS076_F_Irankiaimatavi943NuotekuDumblo</vt:lpstr>
      <vt:lpstr>VAS076_F_Irankiaimatavi943NuotekuDumblo</vt:lpstr>
      <vt:lpstr>'Forma 7'!VAS076_F_Irankiaimatavi94IsViso</vt:lpstr>
      <vt:lpstr>VAS076_F_Irankiaimatavi94IsViso</vt:lpstr>
      <vt:lpstr>'Forma 7'!VAS076_F_Irankiaimatavi95PavirsiniuNuoteku</vt:lpstr>
      <vt:lpstr>VAS076_F_Irankiaimatavi95PavirsiniuNuoteku</vt:lpstr>
      <vt:lpstr>'Forma 7'!VAS076_F_Irankiaimatavi96KitosReguliuojamosios</vt:lpstr>
      <vt:lpstr>VAS076_F_Irankiaimatavi96KitosReguliuojamosios</vt:lpstr>
      <vt:lpstr>'Forma 7'!VAS076_F_Irankiaimatavi97KitosVeiklos</vt:lpstr>
      <vt:lpstr>VAS076_F_Irankiaimatavi97KitosVeiklos</vt:lpstr>
      <vt:lpstr>'Forma 7'!VAS076_F_Irankiaimatavi9Apskaitosveikla1</vt:lpstr>
      <vt:lpstr>VAS076_F_Irankiaimatavi9Apskaitosveikla1</vt:lpstr>
      <vt:lpstr>'Forma 7'!VAS076_F_Irankiaimatavi9Kitareguliuoja1</vt:lpstr>
      <vt:lpstr>VAS076_F_Irankiaimatavi9Kitareguliuoja1</vt:lpstr>
      <vt:lpstr>'Forma 7'!VAS076_F_Irasyti10Apskaitosveikla1</vt:lpstr>
      <vt:lpstr>VAS076_F_Irasyti10Apskaitosveikla1</vt:lpstr>
      <vt:lpstr>'Forma 7'!VAS076_F_Irasyti10Kitareguliuoja1</vt:lpstr>
      <vt:lpstr>VAS076_F_Irasyti10Kitareguliuoja1</vt:lpstr>
      <vt:lpstr>'Forma 7'!VAS076_F_Irasyti11Apskaitosveikla1</vt:lpstr>
      <vt:lpstr>VAS076_F_Irasyti11Apskaitosveikla1</vt:lpstr>
      <vt:lpstr>'Forma 7'!VAS076_F_Irasyti11Kitareguliuoja1</vt:lpstr>
      <vt:lpstr>VAS076_F_Irasyti11Kitareguliuoja1</vt:lpstr>
      <vt:lpstr>'Forma 7'!VAS076_F_Irasyti12Apskaitosveikla1</vt:lpstr>
      <vt:lpstr>VAS076_F_Irasyti12Apskaitosveikla1</vt:lpstr>
      <vt:lpstr>'Forma 7'!VAS076_F_Irasyti12Kitareguliuoja1</vt:lpstr>
      <vt:lpstr>VAS076_F_Irasyti12Kitareguliuoja1</vt:lpstr>
      <vt:lpstr>'Forma 7'!VAS076_F_Irasyti1Apskaitosveikla1</vt:lpstr>
      <vt:lpstr>VAS076_F_Irasyti1Apskaitosveikla1</vt:lpstr>
      <vt:lpstr>'Forma 7'!VAS076_F_Irasyti1Kitareguliuoja1</vt:lpstr>
      <vt:lpstr>VAS076_F_Irasyti1Kitareguliuoja1</vt:lpstr>
      <vt:lpstr>'Forma 7'!VAS076_F_Irasyti2Apskaitosveikla1</vt:lpstr>
      <vt:lpstr>VAS076_F_Irasyti2Apskaitosveikla1</vt:lpstr>
      <vt:lpstr>'Forma 7'!VAS076_F_Irasyti2Kitareguliuoja1</vt:lpstr>
      <vt:lpstr>VAS076_F_Irasyti2Kitareguliuoja1</vt:lpstr>
      <vt:lpstr>'Forma 7'!VAS076_F_Irasyti3Apskaitosveikla1</vt:lpstr>
      <vt:lpstr>VAS076_F_Irasyti3Apskaitosveikla1</vt:lpstr>
      <vt:lpstr>'Forma 7'!VAS076_F_Irasyti3Kitareguliuoja1</vt:lpstr>
      <vt:lpstr>VAS076_F_Irasyti3Kitareguliuoja1</vt:lpstr>
      <vt:lpstr>'Forma 7'!VAS076_F_Irasyti4Apskaitosveikla1</vt:lpstr>
      <vt:lpstr>VAS076_F_Irasyti4Apskaitosveikla1</vt:lpstr>
      <vt:lpstr>'Forma 7'!VAS076_F_Irasyti4Kitareguliuoja1</vt:lpstr>
      <vt:lpstr>VAS076_F_Irasyti4Kitareguliuoja1</vt:lpstr>
      <vt:lpstr>'Forma 7'!VAS076_F_Irasyti5Apskaitosveikla1</vt:lpstr>
      <vt:lpstr>VAS076_F_Irasyti5Apskaitosveikla1</vt:lpstr>
      <vt:lpstr>'Forma 7'!VAS076_F_Irasyti5Kitareguliuoja1</vt:lpstr>
      <vt:lpstr>VAS076_F_Irasyti5Kitareguliuoja1</vt:lpstr>
      <vt:lpstr>'Forma 7'!VAS076_F_Irasyti6Apskaitosveikla1</vt:lpstr>
      <vt:lpstr>VAS076_F_Irasyti6Apskaitosveikla1</vt:lpstr>
      <vt:lpstr>'Forma 7'!VAS076_F_Irasyti6Kitareguliuoja1</vt:lpstr>
      <vt:lpstr>VAS076_F_Irasyti6Kitareguliuoja1</vt:lpstr>
      <vt:lpstr>'Forma 7'!VAS076_F_Irasyti7Apskaitosveikla1</vt:lpstr>
      <vt:lpstr>VAS076_F_Irasyti7Apskaitosveikla1</vt:lpstr>
      <vt:lpstr>'Forma 7'!VAS076_F_Irasyti7Kitareguliuoja1</vt:lpstr>
      <vt:lpstr>VAS076_F_Irasyti7Kitareguliuoja1</vt:lpstr>
      <vt:lpstr>'Forma 7'!VAS076_F_Irasyti8Apskaitosveikla1</vt:lpstr>
      <vt:lpstr>VAS076_F_Irasyti8Apskaitosveikla1</vt:lpstr>
      <vt:lpstr>'Forma 7'!VAS076_F_Irasyti8Kitareguliuoja1</vt:lpstr>
      <vt:lpstr>VAS076_F_Irasyti8Kitareguliuoja1</vt:lpstr>
      <vt:lpstr>'Forma 7'!VAS076_F_Irasyti9Apskaitosveikla1</vt:lpstr>
      <vt:lpstr>VAS076_F_Irasyti9Apskaitosveikla1</vt:lpstr>
      <vt:lpstr>'Forma 7'!VAS076_F_Irasyti9Kitareguliuoja1</vt:lpstr>
      <vt:lpstr>VAS076_F_Irasyti9Kitareguliuoja1</vt:lpstr>
      <vt:lpstr>'Forma 7'!VAS076_F_Keliaiaikstele61IS</vt:lpstr>
      <vt:lpstr>VAS076_F_Keliaiaikstele61IS</vt:lpstr>
      <vt:lpstr>'Forma 7'!VAS076_F_Keliaiaikstele631GeriamojoVandens</vt:lpstr>
      <vt:lpstr>VAS076_F_Keliaiaikstele631GeriamojoVandens</vt:lpstr>
      <vt:lpstr>'Forma 7'!VAS076_F_Keliaiaikstele632GeriamojoVandens</vt:lpstr>
      <vt:lpstr>VAS076_F_Keliaiaikstele632GeriamojoVandens</vt:lpstr>
      <vt:lpstr>'Forma 7'!VAS076_F_Keliaiaikstele633GeriamojoVandens</vt:lpstr>
      <vt:lpstr>VAS076_F_Keliaiaikstele633GeriamojoVandens</vt:lpstr>
      <vt:lpstr>'Forma 7'!VAS076_F_Keliaiaikstele63IsViso</vt:lpstr>
      <vt:lpstr>VAS076_F_Keliaiaikstele63IsViso</vt:lpstr>
      <vt:lpstr>'Forma 7'!VAS076_F_Keliaiaikstele641NuotekuSurinkimas</vt:lpstr>
      <vt:lpstr>VAS076_F_Keliaiaikstele641NuotekuSurinkimas</vt:lpstr>
      <vt:lpstr>'Forma 7'!VAS076_F_Keliaiaikstele642NuotekuValymas</vt:lpstr>
      <vt:lpstr>VAS076_F_Keliaiaikstele642NuotekuValymas</vt:lpstr>
      <vt:lpstr>'Forma 7'!VAS076_F_Keliaiaikstele643NuotekuDumblo</vt:lpstr>
      <vt:lpstr>VAS076_F_Keliaiaikstele643NuotekuDumblo</vt:lpstr>
      <vt:lpstr>'Forma 7'!VAS076_F_Keliaiaikstele64IsViso</vt:lpstr>
      <vt:lpstr>VAS076_F_Keliaiaikstele64IsViso</vt:lpstr>
      <vt:lpstr>'Forma 7'!VAS076_F_Keliaiaikstele65PavirsiniuNuoteku</vt:lpstr>
      <vt:lpstr>VAS076_F_Keliaiaikstele65PavirsiniuNuoteku</vt:lpstr>
      <vt:lpstr>'Forma 7'!VAS076_F_Keliaiaikstele66KitosReguliuojamosios</vt:lpstr>
      <vt:lpstr>VAS076_F_Keliaiaikstele66KitosReguliuojamosios</vt:lpstr>
      <vt:lpstr>'Forma 7'!VAS076_F_Keliaiaikstele67KitosVeiklos</vt:lpstr>
      <vt:lpstr>VAS076_F_Keliaiaikstele67KitosVeiklos</vt:lpstr>
      <vt:lpstr>'Forma 7'!VAS076_F_Keliaiaikstele6Apskaitosveikla1</vt:lpstr>
      <vt:lpstr>VAS076_F_Keliaiaikstele6Apskaitosveikla1</vt:lpstr>
      <vt:lpstr>'Forma 7'!VAS076_F_Keliaiaikstele6Kitareguliuoja1</vt:lpstr>
      <vt:lpstr>VAS076_F_Keliaiaikstele6Kitareguliuoja1</vt:lpstr>
      <vt:lpstr>'Forma 7'!VAS076_F_Keliaiaikstele71IS</vt:lpstr>
      <vt:lpstr>VAS076_F_Keliaiaikstele71IS</vt:lpstr>
      <vt:lpstr>'Forma 7'!VAS076_F_Keliaiaikstele731GeriamojoVandens</vt:lpstr>
      <vt:lpstr>VAS076_F_Keliaiaikstele731GeriamojoVandens</vt:lpstr>
      <vt:lpstr>'Forma 7'!VAS076_F_Keliaiaikstele732GeriamojoVandens</vt:lpstr>
      <vt:lpstr>VAS076_F_Keliaiaikstele732GeriamojoVandens</vt:lpstr>
      <vt:lpstr>'Forma 7'!VAS076_F_Keliaiaikstele733GeriamojoVandens</vt:lpstr>
      <vt:lpstr>VAS076_F_Keliaiaikstele733GeriamojoVandens</vt:lpstr>
      <vt:lpstr>'Forma 7'!VAS076_F_Keliaiaikstele73IsViso</vt:lpstr>
      <vt:lpstr>VAS076_F_Keliaiaikstele73IsViso</vt:lpstr>
      <vt:lpstr>'Forma 7'!VAS076_F_Keliaiaikstele741NuotekuSurinkimas</vt:lpstr>
      <vt:lpstr>VAS076_F_Keliaiaikstele741NuotekuSurinkimas</vt:lpstr>
      <vt:lpstr>'Forma 7'!VAS076_F_Keliaiaikstele742NuotekuValymas</vt:lpstr>
      <vt:lpstr>VAS076_F_Keliaiaikstele742NuotekuValymas</vt:lpstr>
      <vt:lpstr>'Forma 7'!VAS076_F_Keliaiaikstele743NuotekuDumblo</vt:lpstr>
      <vt:lpstr>VAS076_F_Keliaiaikstele743NuotekuDumblo</vt:lpstr>
      <vt:lpstr>'Forma 7'!VAS076_F_Keliaiaikstele74IsViso</vt:lpstr>
      <vt:lpstr>VAS076_F_Keliaiaikstele74IsViso</vt:lpstr>
      <vt:lpstr>'Forma 7'!VAS076_F_Keliaiaikstele75PavirsiniuNuoteku</vt:lpstr>
      <vt:lpstr>VAS076_F_Keliaiaikstele75PavirsiniuNuoteku</vt:lpstr>
      <vt:lpstr>'Forma 7'!VAS076_F_Keliaiaikstele76KitosReguliuojamosios</vt:lpstr>
      <vt:lpstr>VAS076_F_Keliaiaikstele76KitosReguliuojamosios</vt:lpstr>
      <vt:lpstr>'Forma 7'!VAS076_F_Keliaiaikstele77KitosVeiklos</vt:lpstr>
      <vt:lpstr>VAS076_F_Keliaiaikstele77KitosVeiklos</vt:lpstr>
      <vt:lpstr>'Forma 7'!VAS076_F_Keliaiaikstele7Apskaitosveikla1</vt:lpstr>
      <vt:lpstr>VAS076_F_Keliaiaikstele7Apskaitosveikla1</vt:lpstr>
      <vt:lpstr>'Forma 7'!VAS076_F_Keliaiaikstele7Kitareguliuoja1</vt:lpstr>
      <vt:lpstr>VAS076_F_Keliaiaikstele7Kitareguliuoja1</vt:lpstr>
      <vt:lpstr>'Forma 7'!VAS076_F_Keliaiaikstele81IS</vt:lpstr>
      <vt:lpstr>VAS076_F_Keliaiaikstele81IS</vt:lpstr>
      <vt:lpstr>'Forma 7'!VAS076_F_Keliaiaikstele831GeriamojoVandens</vt:lpstr>
      <vt:lpstr>VAS076_F_Keliaiaikstele831GeriamojoVandens</vt:lpstr>
      <vt:lpstr>'Forma 7'!VAS076_F_Keliaiaikstele832GeriamojoVandens</vt:lpstr>
      <vt:lpstr>VAS076_F_Keliaiaikstele832GeriamojoVandens</vt:lpstr>
      <vt:lpstr>'Forma 7'!VAS076_F_Keliaiaikstele833GeriamojoVandens</vt:lpstr>
      <vt:lpstr>VAS076_F_Keliaiaikstele833GeriamojoVandens</vt:lpstr>
      <vt:lpstr>'Forma 7'!VAS076_F_Keliaiaikstele83IsViso</vt:lpstr>
      <vt:lpstr>VAS076_F_Keliaiaikstele83IsViso</vt:lpstr>
      <vt:lpstr>'Forma 7'!VAS076_F_Keliaiaikstele841NuotekuSurinkimas</vt:lpstr>
      <vt:lpstr>VAS076_F_Keliaiaikstele841NuotekuSurinkimas</vt:lpstr>
      <vt:lpstr>'Forma 7'!VAS076_F_Keliaiaikstele842NuotekuValymas</vt:lpstr>
      <vt:lpstr>VAS076_F_Keliaiaikstele842NuotekuValymas</vt:lpstr>
      <vt:lpstr>'Forma 7'!VAS076_F_Keliaiaikstele843NuotekuDumblo</vt:lpstr>
      <vt:lpstr>VAS076_F_Keliaiaikstele843NuotekuDumblo</vt:lpstr>
      <vt:lpstr>'Forma 7'!VAS076_F_Keliaiaikstele84IsViso</vt:lpstr>
      <vt:lpstr>VAS076_F_Keliaiaikstele84IsViso</vt:lpstr>
      <vt:lpstr>'Forma 7'!VAS076_F_Keliaiaikstele85PavirsiniuNuoteku</vt:lpstr>
      <vt:lpstr>VAS076_F_Keliaiaikstele85PavirsiniuNuoteku</vt:lpstr>
      <vt:lpstr>'Forma 7'!VAS076_F_Keliaiaikstele86KitosReguliuojamosios</vt:lpstr>
      <vt:lpstr>VAS076_F_Keliaiaikstele86KitosReguliuojamosios</vt:lpstr>
      <vt:lpstr>'Forma 7'!VAS076_F_Keliaiaikstele87KitosVeiklos</vt:lpstr>
      <vt:lpstr>VAS076_F_Keliaiaikstele87KitosVeiklos</vt:lpstr>
      <vt:lpstr>'Forma 7'!VAS076_F_Keliaiaikstele8Apskaitosveikla1</vt:lpstr>
      <vt:lpstr>VAS076_F_Keliaiaikstele8Apskaitosveikla1</vt:lpstr>
      <vt:lpstr>'Forma 7'!VAS076_F_Keliaiaikstele8Kitareguliuoja1</vt:lpstr>
      <vt:lpstr>VAS076_F_Keliaiaikstele8Kitareguliuoja1</vt:lpstr>
      <vt:lpstr>'Forma 7'!VAS076_F_Keliaiaikstele91IS</vt:lpstr>
      <vt:lpstr>VAS076_F_Keliaiaikstele91IS</vt:lpstr>
      <vt:lpstr>'Forma 7'!VAS076_F_Keliaiaikstele931GeriamojoVandens</vt:lpstr>
      <vt:lpstr>VAS076_F_Keliaiaikstele931GeriamojoVandens</vt:lpstr>
      <vt:lpstr>'Forma 7'!VAS076_F_Keliaiaikstele932GeriamojoVandens</vt:lpstr>
      <vt:lpstr>VAS076_F_Keliaiaikstele932GeriamojoVandens</vt:lpstr>
      <vt:lpstr>'Forma 7'!VAS076_F_Keliaiaikstele933GeriamojoVandens</vt:lpstr>
      <vt:lpstr>VAS076_F_Keliaiaikstele933GeriamojoVandens</vt:lpstr>
      <vt:lpstr>'Forma 7'!VAS076_F_Keliaiaikstele93IsViso</vt:lpstr>
      <vt:lpstr>VAS076_F_Keliaiaikstele93IsViso</vt:lpstr>
      <vt:lpstr>'Forma 7'!VAS076_F_Keliaiaikstele941NuotekuSurinkimas</vt:lpstr>
      <vt:lpstr>VAS076_F_Keliaiaikstele941NuotekuSurinkimas</vt:lpstr>
      <vt:lpstr>'Forma 7'!VAS076_F_Keliaiaikstele942NuotekuValymas</vt:lpstr>
      <vt:lpstr>VAS076_F_Keliaiaikstele942NuotekuValymas</vt:lpstr>
      <vt:lpstr>'Forma 7'!VAS076_F_Keliaiaikstele943NuotekuDumblo</vt:lpstr>
      <vt:lpstr>VAS076_F_Keliaiaikstele943NuotekuDumblo</vt:lpstr>
      <vt:lpstr>'Forma 7'!VAS076_F_Keliaiaikstele94IsViso</vt:lpstr>
      <vt:lpstr>VAS076_F_Keliaiaikstele94IsViso</vt:lpstr>
      <vt:lpstr>'Forma 7'!VAS076_F_Keliaiaikstele95PavirsiniuNuoteku</vt:lpstr>
      <vt:lpstr>VAS076_F_Keliaiaikstele95PavirsiniuNuoteku</vt:lpstr>
      <vt:lpstr>'Forma 7'!VAS076_F_Keliaiaikstele96KitosReguliuojamosios</vt:lpstr>
      <vt:lpstr>VAS076_F_Keliaiaikstele96KitosReguliuojamosios</vt:lpstr>
      <vt:lpstr>'Forma 7'!VAS076_F_Keliaiaikstele97KitosVeiklos</vt:lpstr>
      <vt:lpstr>VAS076_F_Keliaiaikstele97KitosVeiklos</vt:lpstr>
      <vt:lpstr>'Forma 7'!VAS076_F_Keliaiaikstele9Apskaitosveikla1</vt:lpstr>
      <vt:lpstr>VAS076_F_Keliaiaikstele9Apskaitosveikla1</vt:lpstr>
      <vt:lpstr>'Forma 7'!VAS076_F_Keliaiaikstele9Kitareguliuoja1</vt:lpstr>
      <vt:lpstr>VAS076_F_Keliaiaikstele9Kitareguliuoja1</vt:lpstr>
      <vt:lpstr>'Forma 7'!VAS076_F_Kitairanga21IS</vt:lpstr>
      <vt:lpstr>VAS076_F_Kitairanga21IS</vt:lpstr>
      <vt:lpstr>'Forma 7'!VAS076_F_Kitairanga231GeriamojoVandens</vt:lpstr>
      <vt:lpstr>VAS076_F_Kitairanga231GeriamojoVandens</vt:lpstr>
      <vt:lpstr>'Forma 7'!VAS076_F_Kitairanga232GeriamojoVandens</vt:lpstr>
      <vt:lpstr>VAS076_F_Kitairanga232GeriamojoVandens</vt:lpstr>
      <vt:lpstr>'Forma 7'!VAS076_F_Kitairanga233GeriamojoVandens</vt:lpstr>
      <vt:lpstr>VAS076_F_Kitairanga233GeriamojoVandens</vt:lpstr>
      <vt:lpstr>'Forma 7'!VAS076_F_Kitairanga23IsViso</vt:lpstr>
      <vt:lpstr>VAS076_F_Kitairanga23IsViso</vt:lpstr>
      <vt:lpstr>'Forma 7'!VAS076_F_Kitairanga241NuotekuSurinkimas</vt:lpstr>
      <vt:lpstr>VAS076_F_Kitairanga241NuotekuSurinkimas</vt:lpstr>
      <vt:lpstr>'Forma 7'!VAS076_F_Kitairanga242NuotekuValymas</vt:lpstr>
      <vt:lpstr>VAS076_F_Kitairanga242NuotekuValymas</vt:lpstr>
      <vt:lpstr>'Forma 7'!VAS076_F_Kitairanga243NuotekuDumblo</vt:lpstr>
      <vt:lpstr>VAS076_F_Kitairanga243NuotekuDumblo</vt:lpstr>
      <vt:lpstr>'Forma 7'!VAS076_F_Kitairanga24IsViso</vt:lpstr>
      <vt:lpstr>VAS076_F_Kitairanga24IsViso</vt:lpstr>
      <vt:lpstr>'Forma 7'!VAS076_F_Kitairanga25PavirsiniuNuoteku</vt:lpstr>
      <vt:lpstr>VAS076_F_Kitairanga25PavirsiniuNuoteku</vt:lpstr>
      <vt:lpstr>'Forma 7'!VAS076_F_Kitairanga26KitosReguliuojamosios</vt:lpstr>
      <vt:lpstr>VAS076_F_Kitairanga26KitosReguliuojamosios</vt:lpstr>
      <vt:lpstr>'Forma 7'!VAS076_F_Kitairanga27KitosVeiklos</vt:lpstr>
      <vt:lpstr>VAS076_F_Kitairanga27KitosVeiklos</vt:lpstr>
      <vt:lpstr>'Forma 7'!VAS076_F_Kitairanga2Apskaitosveikla1</vt:lpstr>
      <vt:lpstr>VAS076_F_Kitairanga2Apskaitosveikla1</vt:lpstr>
      <vt:lpstr>'Forma 7'!VAS076_F_Kitairanga2Kitareguliuoja1</vt:lpstr>
      <vt:lpstr>VAS076_F_Kitairanga2Kitareguliuoja1</vt:lpstr>
      <vt:lpstr>'Forma 7'!VAS076_F_Kitasilgalaiki51IS</vt:lpstr>
      <vt:lpstr>VAS076_F_Kitasilgalaiki51IS</vt:lpstr>
      <vt:lpstr>'Forma 7'!VAS076_F_Kitasilgalaiki531GeriamojoVandens</vt:lpstr>
      <vt:lpstr>VAS076_F_Kitasilgalaiki531GeriamojoVandens</vt:lpstr>
      <vt:lpstr>'Forma 7'!VAS076_F_Kitasilgalaiki532GeriamojoVandens</vt:lpstr>
      <vt:lpstr>VAS076_F_Kitasilgalaiki532GeriamojoVandens</vt:lpstr>
      <vt:lpstr>'Forma 7'!VAS076_F_Kitasilgalaiki533GeriamojoVandens</vt:lpstr>
      <vt:lpstr>VAS076_F_Kitasilgalaiki533GeriamojoVandens</vt:lpstr>
      <vt:lpstr>'Forma 7'!VAS076_F_Kitasilgalaiki53IsViso</vt:lpstr>
      <vt:lpstr>VAS076_F_Kitasilgalaiki53IsViso</vt:lpstr>
      <vt:lpstr>'Forma 7'!VAS076_F_Kitasilgalaiki541NuotekuSurinkimas</vt:lpstr>
      <vt:lpstr>VAS076_F_Kitasilgalaiki541NuotekuSurinkimas</vt:lpstr>
      <vt:lpstr>'Forma 7'!VAS076_F_Kitasilgalaiki542NuotekuValymas</vt:lpstr>
      <vt:lpstr>VAS076_F_Kitasilgalaiki542NuotekuValymas</vt:lpstr>
      <vt:lpstr>'Forma 7'!VAS076_F_Kitasilgalaiki543NuotekuDumblo</vt:lpstr>
      <vt:lpstr>VAS076_F_Kitasilgalaiki543NuotekuDumblo</vt:lpstr>
      <vt:lpstr>'Forma 7'!VAS076_F_Kitasilgalaiki54IsViso</vt:lpstr>
      <vt:lpstr>VAS076_F_Kitasilgalaiki54IsViso</vt:lpstr>
      <vt:lpstr>'Forma 7'!VAS076_F_Kitasilgalaiki55PavirsiniuNuoteku</vt:lpstr>
      <vt:lpstr>VAS076_F_Kitasilgalaiki55PavirsiniuNuoteku</vt:lpstr>
      <vt:lpstr>'Forma 7'!VAS076_F_Kitasilgalaiki56KitosReguliuojamosios</vt:lpstr>
      <vt:lpstr>VAS076_F_Kitasilgalaiki56KitosReguliuojamosios</vt:lpstr>
      <vt:lpstr>'Forma 7'!VAS076_F_Kitasilgalaiki57KitosVeiklos</vt:lpstr>
      <vt:lpstr>VAS076_F_Kitasilgalaiki57KitosVeiklos</vt:lpstr>
      <vt:lpstr>'Forma 7'!VAS076_F_Kitasilgalaiki5Apskaitosveikla1</vt:lpstr>
      <vt:lpstr>VAS076_F_Kitasilgalaiki5Apskaitosveikla1</vt:lpstr>
      <vt:lpstr>'Forma 7'!VAS076_F_Kitasilgalaiki5Kitareguliuoja1</vt:lpstr>
      <vt:lpstr>VAS076_F_Kitasilgalaiki5Kitareguliuoja1</vt:lpstr>
      <vt:lpstr>'Forma 7'!VAS076_F_Kitasilgalaiki61IS</vt:lpstr>
      <vt:lpstr>VAS076_F_Kitasilgalaiki61IS</vt:lpstr>
      <vt:lpstr>'Forma 7'!VAS076_F_Kitasilgalaiki631GeriamojoVandens</vt:lpstr>
      <vt:lpstr>VAS076_F_Kitasilgalaiki631GeriamojoVandens</vt:lpstr>
      <vt:lpstr>'Forma 7'!VAS076_F_Kitasilgalaiki632GeriamojoVandens</vt:lpstr>
      <vt:lpstr>VAS076_F_Kitasilgalaiki632GeriamojoVandens</vt:lpstr>
      <vt:lpstr>'Forma 7'!VAS076_F_Kitasilgalaiki633GeriamojoVandens</vt:lpstr>
      <vt:lpstr>VAS076_F_Kitasilgalaiki633GeriamojoVandens</vt:lpstr>
      <vt:lpstr>'Forma 7'!VAS076_F_Kitasilgalaiki63IsViso</vt:lpstr>
      <vt:lpstr>VAS076_F_Kitasilgalaiki63IsViso</vt:lpstr>
      <vt:lpstr>'Forma 7'!VAS076_F_Kitasilgalaiki641NuotekuSurinkimas</vt:lpstr>
      <vt:lpstr>VAS076_F_Kitasilgalaiki641NuotekuSurinkimas</vt:lpstr>
      <vt:lpstr>'Forma 7'!VAS076_F_Kitasilgalaiki642NuotekuValymas</vt:lpstr>
      <vt:lpstr>VAS076_F_Kitasilgalaiki642NuotekuValymas</vt:lpstr>
      <vt:lpstr>'Forma 7'!VAS076_F_Kitasilgalaiki643NuotekuDumblo</vt:lpstr>
      <vt:lpstr>VAS076_F_Kitasilgalaiki643NuotekuDumblo</vt:lpstr>
      <vt:lpstr>'Forma 7'!VAS076_F_Kitasilgalaiki64IsViso</vt:lpstr>
      <vt:lpstr>VAS076_F_Kitasilgalaiki64IsViso</vt:lpstr>
      <vt:lpstr>'Forma 7'!VAS076_F_Kitasilgalaiki65PavirsiniuNuoteku</vt:lpstr>
      <vt:lpstr>VAS076_F_Kitasilgalaiki65PavirsiniuNuoteku</vt:lpstr>
      <vt:lpstr>'Forma 7'!VAS076_F_Kitasilgalaiki66KitosReguliuojamosios</vt:lpstr>
      <vt:lpstr>VAS076_F_Kitasilgalaiki66KitosReguliuojamosios</vt:lpstr>
      <vt:lpstr>'Forma 7'!VAS076_F_Kitasilgalaiki67KitosVeiklos</vt:lpstr>
      <vt:lpstr>VAS076_F_Kitasilgalaiki67KitosVeiklos</vt:lpstr>
      <vt:lpstr>'Forma 7'!VAS076_F_Kitasilgalaiki6Apskaitosveikla1</vt:lpstr>
      <vt:lpstr>VAS076_F_Kitasilgalaiki6Apskaitosveikla1</vt:lpstr>
      <vt:lpstr>'Forma 7'!VAS076_F_Kitasilgalaiki6Kitareguliuoja1</vt:lpstr>
      <vt:lpstr>VAS076_F_Kitasilgalaiki6Kitareguliuoja1</vt:lpstr>
      <vt:lpstr>'Forma 7'!VAS076_F_Kitasilgalaiki71IS</vt:lpstr>
      <vt:lpstr>VAS076_F_Kitasilgalaiki71IS</vt:lpstr>
      <vt:lpstr>'Forma 7'!VAS076_F_Kitasilgalaiki731GeriamojoVandens</vt:lpstr>
      <vt:lpstr>VAS076_F_Kitasilgalaiki731GeriamojoVandens</vt:lpstr>
      <vt:lpstr>'Forma 7'!VAS076_F_Kitasilgalaiki732GeriamojoVandens</vt:lpstr>
      <vt:lpstr>VAS076_F_Kitasilgalaiki732GeriamojoVandens</vt:lpstr>
      <vt:lpstr>'Forma 7'!VAS076_F_Kitasilgalaiki733GeriamojoVandens</vt:lpstr>
      <vt:lpstr>VAS076_F_Kitasilgalaiki733GeriamojoVandens</vt:lpstr>
      <vt:lpstr>'Forma 7'!VAS076_F_Kitasilgalaiki73IsViso</vt:lpstr>
      <vt:lpstr>VAS076_F_Kitasilgalaiki73IsViso</vt:lpstr>
      <vt:lpstr>'Forma 7'!VAS076_F_Kitasilgalaiki741NuotekuSurinkimas</vt:lpstr>
      <vt:lpstr>VAS076_F_Kitasilgalaiki741NuotekuSurinkimas</vt:lpstr>
      <vt:lpstr>'Forma 7'!VAS076_F_Kitasilgalaiki742NuotekuValymas</vt:lpstr>
      <vt:lpstr>VAS076_F_Kitasilgalaiki742NuotekuValymas</vt:lpstr>
      <vt:lpstr>'Forma 7'!VAS076_F_Kitasilgalaiki743NuotekuDumblo</vt:lpstr>
      <vt:lpstr>VAS076_F_Kitasilgalaiki743NuotekuDumblo</vt:lpstr>
      <vt:lpstr>'Forma 7'!VAS076_F_Kitasilgalaiki74IsViso</vt:lpstr>
      <vt:lpstr>VAS076_F_Kitasilgalaiki74IsViso</vt:lpstr>
      <vt:lpstr>'Forma 7'!VAS076_F_Kitasilgalaiki75PavirsiniuNuoteku</vt:lpstr>
      <vt:lpstr>VAS076_F_Kitasilgalaiki75PavirsiniuNuoteku</vt:lpstr>
      <vt:lpstr>'Forma 7'!VAS076_F_Kitasilgalaiki76KitosReguliuojamosios</vt:lpstr>
      <vt:lpstr>VAS076_F_Kitasilgalaiki76KitosReguliuojamosios</vt:lpstr>
      <vt:lpstr>'Forma 7'!VAS076_F_Kitasilgalaiki77KitosVeiklos</vt:lpstr>
      <vt:lpstr>VAS076_F_Kitasilgalaiki77KitosVeiklos</vt:lpstr>
      <vt:lpstr>'Forma 7'!VAS076_F_Kitasilgalaiki7Apskaitosveikla1</vt:lpstr>
      <vt:lpstr>VAS076_F_Kitasilgalaiki7Apskaitosveikla1</vt:lpstr>
      <vt:lpstr>'Forma 7'!VAS076_F_Kitasilgalaiki7Kitareguliuoja1</vt:lpstr>
      <vt:lpstr>VAS076_F_Kitasilgalaiki7Kitareguliuoja1</vt:lpstr>
      <vt:lpstr>'Forma 7'!VAS076_F_Kitasilgalaiki81IS</vt:lpstr>
      <vt:lpstr>VAS076_F_Kitasilgalaiki81IS</vt:lpstr>
      <vt:lpstr>'Forma 7'!VAS076_F_Kitasilgalaiki831GeriamojoVandens</vt:lpstr>
      <vt:lpstr>VAS076_F_Kitasilgalaiki831GeriamojoVandens</vt:lpstr>
      <vt:lpstr>'Forma 7'!VAS076_F_Kitasilgalaiki832GeriamojoVandens</vt:lpstr>
      <vt:lpstr>VAS076_F_Kitasilgalaiki832GeriamojoVandens</vt:lpstr>
      <vt:lpstr>'Forma 7'!VAS076_F_Kitasilgalaiki833GeriamojoVandens</vt:lpstr>
      <vt:lpstr>VAS076_F_Kitasilgalaiki833GeriamojoVandens</vt:lpstr>
      <vt:lpstr>'Forma 7'!VAS076_F_Kitasilgalaiki83IsViso</vt:lpstr>
      <vt:lpstr>VAS076_F_Kitasilgalaiki83IsViso</vt:lpstr>
      <vt:lpstr>'Forma 7'!VAS076_F_Kitasilgalaiki841NuotekuSurinkimas</vt:lpstr>
      <vt:lpstr>VAS076_F_Kitasilgalaiki841NuotekuSurinkimas</vt:lpstr>
      <vt:lpstr>'Forma 7'!VAS076_F_Kitasilgalaiki842NuotekuValymas</vt:lpstr>
      <vt:lpstr>VAS076_F_Kitasilgalaiki842NuotekuValymas</vt:lpstr>
      <vt:lpstr>'Forma 7'!VAS076_F_Kitasilgalaiki843NuotekuDumblo</vt:lpstr>
      <vt:lpstr>VAS076_F_Kitasilgalaiki843NuotekuDumblo</vt:lpstr>
      <vt:lpstr>'Forma 7'!VAS076_F_Kitasilgalaiki84IsViso</vt:lpstr>
      <vt:lpstr>VAS076_F_Kitasilgalaiki84IsViso</vt:lpstr>
      <vt:lpstr>'Forma 7'!VAS076_F_Kitasilgalaiki85PavirsiniuNuoteku</vt:lpstr>
      <vt:lpstr>VAS076_F_Kitasilgalaiki85PavirsiniuNuoteku</vt:lpstr>
      <vt:lpstr>'Forma 7'!VAS076_F_Kitasilgalaiki86KitosReguliuojamosios</vt:lpstr>
      <vt:lpstr>VAS076_F_Kitasilgalaiki86KitosReguliuojamosios</vt:lpstr>
      <vt:lpstr>'Forma 7'!VAS076_F_Kitasilgalaiki87KitosVeiklos</vt:lpstr>
      <vt:lpstr>VAS076_F_Kitasilgalaiki87KitosVeiklos</vt:lpstr>
      <vt:lpstr>'Forma 7'!VAS076_F_Kitasilgalaiki8Apskaitosveikla1</vt:lpstr>
      <vt:lpstr>VAS076_F_Kitasilgalaiki8Apskaitosveikla1</vt:lpstr>
      <vt:lpstr>'Forma 7'!VAS076_F_Kitasilgalaiki8Kitareguliuoja1</vt:lpstr>
      <vt:lpstr>VAS076_F_Kitasilgalaiki8Kitareguliuoja1</vt:lpstr>
      <vt:lpstr>'Forma 7'!VAS076_F_Kitasnemateria61IS</vt:lpstr>
      <vt:lpstr>VAS076_F_Kitasnemateria61IS</vt:lpstr>
      <vt:lpstr>'Forma 7'!VAS076_F_Kitasnemateria631GeriamojoVandens</vt:lpstr>
      <vt:lpstr>VAS076_F_Kitasnemateria631GeriamojoVandens</vt:lpstr>
      <vt:lpstr>'Forma 7'!VAS076_F_Kitasnemateria632GeriamojoVandens</vt:lpstr>
      <vt:lpstr>VAS076_F_Kitasnemateria632GeriamojoVandens</vt:lpstr>
      <vt:lpstr>'Forma 7'!VAS076_F_Kitasnemateria633GeriamojoVandens</vt:lpstr>
      <vt:lpstr>VAS076_F_Kitasnemateria633GeriamojoVandens</vt:lpstr>
      <vt:lpstr>'Forma 7'!VAS076_F_Kitasnemateria63IsViso</vt:lpstr>
      <vt:lpstr>VAS076_F_Kitasnemateria63IsViso</vt:lpstr>
      <vt:lpstr>'Forma 7'!VAS076_F_Kitasnemateria641NuotekuSurinkimas</vt:lpstr>
      <vt:lpstr>VAS076_F_Kitasnemateria641NuotekuSurinkimas</vt:lpstr>
      <vt:lpstr>'Forma 7'!VAS076_F_Kitasnemateria642NuotekuValymas</vt:lpstr>
      <vt:lpstr>VAS076_F_Kitasnemateria642NuotekuValymas</vt:lpstr>
      <vt:lpstr>'Forma 7'!VAS076_F_Kitasnemateria643NuotekuDumblo</vt:lpstr>
      <vt:lpstr>VAS076_F_Kitasnemateria643NuotekuDumblo</vt:lpstr>
      <vt:lpstr>'Forma 7'!VAS076_F_Kitasnemateria64IsViso</vt:lpstr>
      <vt:lpstr>VAS076_F_Kitasnemateria64IsViso</vt:lpstr>
      <vt:lpstr>'Forma 7'!VAS076_F_Kitasnemateria65PavirsiniuNuoteku</vt:lpstr>
      <vt:lpstr>VAS076_F_Kitasnemateria65PavirsiniuNuoteku</vt:lpstr>
      <vt:lpstr>'Forma 7'!VAS076_F_Kitasnemateria66KitosReguliuojamosios</vt:lpstr>
      <vt:lpstr>VAS076_F_Kitasnemateria66KitosReguliuojamosios</vt:lpstr>
      <vt:lpstr>'Forma 7'!VAS076_F_Kitasnemateria67KitosVeiklos</vt:lpstr>
      <vt:lpstr>VAS076_F_Kitasnemateria67KitosVeiklos</vt:lpstr>
      <vt:lpstr>'Forma 7'!VAS076_F_Kitasnemateria6Apskaitosveikla1</vt:lpstr>
      <vt:lpstr>VAS076_F_Kitasnemateria6Apskaitosveikla1</vt:lpstr>
      <vt:lpstr>'Forma 7'!VAS076_F_Kitasnemateria6Kitareguliuoja1</vt:lpstr>
      <vt:lpstr>VAS076_F_Kitasnemateria6Kitareguliuoja1</vt:lpstr>
      <vt:lpstr>'Forma 7'!VAS076_F_Kitasnemateria71IS</vt:lpstr>
      <vt:lpstr>VAS076_F_Kitasnemateria71IS</vt:lpstr>
      <vt:lpstr>'Forma 7'!VAS076_F_Kitasnemateria731GeriamojoVandens</vt:lpstr>
      <vt:lpstr>VAS076_F_Kitasnemateria731GeriamojoVandens</vt:lpstr>
      <vt:lpstr>'Forma 7'!VAS076_F_Kitasnemateria732GeriamojoVandens</vt:lpstr>
      <vt:lpstr>VAS076_F_Kitasnemateria732GeriamojoVandens</vt:lpstr>
      <vt:lpstr>'Forma 7'!VAS076_F_Kitasnemateria733GeriamojoVandens</vt:lpstr>
      <vt:lpstr>VAS076_F_Kitasnemateria733GeriamojoVandens</vt:lpstr>
      <vt:lpstr>'Forma 7'!VAS076_F_Kitasnemateria73IsViso</vt:lpstr>
      <vt:lpstr>VAS076_F_Kitasnemateria73IsViso</vt:lpstr>
      <vt:lpstr>'Forma 7'!VAS076_F_Kitasnemateria741NuotekuSurinkimas</vt:lpstr>
      <vt:lpstr>VAS076_F_Kitasnemateria741NuotekuSurinkimas</vt:lpstr>
      <vt:lpstr>'Forma 7'!VAS076_F_Kitasnemateria742NuotekuValymas</vt:lpstr>
      <vt:lpstr>VAS076_F_Kitasnemateria742NuotekuValymas</vt:lpstr>
      <vt:lpstr>'Forma 7'!VAS076_F_Kitasnemateria743NuotekuDumblo</vt:lpstr>
      <vt:lpstr>VAS076_F_Kitasnemateria743NuotekuDumblo</vt:lpstr>
      <vt:lpstr>'Forma 7'!VAS076_F_Kitasnemateria74IsViso</vt:lpstr>
      <vt:lpstr>VAS076_F_Kitasnemateria74IsViso</vt:lpstr>
      <vt:lpstr>'Forma 7'!VAS076_F_Kitasnemateria75PavirsiniuNuoteku</vt:lpstr>
      <vt:lpstr>VAS076_F_Kitasnemateria75PavirsiniuNuoteku</vt:lpstr>
      <vt:lpstr>'Forma 7'!VAS076_F_Kitasnemateria76KitosReguliuojamosios</vt:lpstr>
      <vt:lpstr>VAS076_F_Kitasnemateria76KitosReguliuojamosios</vt:lpstr>
      <vt:lpstr>'Forma 7'!VAS076_F_Kitasnemateria77KitosVeiklos</vt:lpstr>
      <vt:lpstr>VAS076_F_Kitasnemateria77KitosVeiklos</vt:lpstr>
      <vt:lpstr>'Forma 7'!VAS076_F_Kitasnemateria7Apskaitosveikla1</vt:lpstr>
      <vt:lpstr>VAS076_F_Kitasnemateria7Apskaitosveikla1</vt:lpstr>
      <vt:lpstr>'Forma 7'!VAS076_F_Kitasnemateria7Kitareguliuoja1</vt:lpstr>
      <vt:lpstr>VAS076_F_Kitasnemateria7Kitareguliuoja1</vt:lpstr>
      <vt:lpstr>'Forma 7'!VAS076_F_Kitasnemateria81IS</vt:lpstr>
      <vt:lpstr>VAS076_F_Kitasnemateria81IS</vt:lpstr>
      <vt:lpstr>'Forma 7'!VAS076_F_Kitasnemateria831GeriamojoVandens</vt:lpstr>
      <vt:lpstr>VAS076_F_Kitasnemateria831GeriamojoVandens</vt:lpstr>
      <vt:lpstr>'Forma 7'!VAS076_F_Kitasnemateria832GeriamojoVandens</vt:lpstr>
      <vt:lpstr>VAS076_F_Kitasnemateria832GeriamojoVandens</vt:lpstr>
      <vt:lpstr>'Forma 7'!VAS076_F_Kitasnemateria833GeriamojoVandens</vt:lpstr>
      <vt:lpstr>VAS076_F_Kitasnemateria833GeriamojoVandens</vt:lpstr>
      <vt:lpstr>'Forma 7'!VAS076_F_Kitasnemateria83IsViso</vt:lpstr>
      <vt:lpstr>VAS076_F_Kitasnemateria83IsViso</vt:lpstr>
      <vt:lpstr>'Forma 7'!VAS076_F_Kitasnemateria841NuotekuSurinkimas</vt:lpstr>
      <vt:lpstr>VAS076_F_Kitasnemateria841NuotekuSurinkimas</vt:lpstr>
      <vt:lpstr>'Forma 7'!VAS076_F_Kitasnemateria842NuotekuValymas</vt:lpstr>
      <vt:lpstr>VAS076_F_Kitasnemateria842NuotekuValymas</vt:lpstr>
      <vt:lpstr>'Forma 7'!VAS076_F_Kitasnemateria843NuotekuDumblo</vt:lpstr>
      <vt:lpstr>VAS076_F_Kitasnemateria843NuotekuDumblo</vt:lpstr>
      <vt:lpstr>'Forma 7'!VAS076_F_Kitasnemateria84IsViso</vt:lpstr>
      <vt:lpstr>VAS076_F_Kitasnemateria84IsViso</vt:lpstr>
      <vt:lpstr>'Forma 7'!VAS076_F_Kitasnemateria85PavirsiniuNuoteku</vt:lpstr>
      <vt:lpstr>VAS076_F_Kitasnemateria85PavirsiniuNuoteku</vt:lpstr>
      <vt:lpstr>'Forma 7'!VAS076_F_Kitasnemateria86KitosReguliuojamosios</vt:lpstr>
      <vt:lpstr>VAS076_F_Kitasnemateria86KitosReguliuojamosios</vt:lpstr>
      <vt:lpstr>'Forma 7'!VAS076_F_Kitasnemateria87KitosVeiklos</vt:lpstr>
      <vt:lpstr>VAS076_F_Kitasnemateria87KitosVeiklos</vt:lpstr>
      <vt:lpstr>'Forma 7'!VAS076_F_Kitasnemateria8Apskaitosveikla1</vt:lpstr>
      <vt:lpstr>VAS076_F_Kitasnemateria8Apskaitosveikla1</vt:lpstr>
      <vt:lpstr>'Forma 7'!VAS076_F_Kitasnemateria8Kitareguliuoja1</vt:lpstr>
      <vt:lpstr>VAS076_F_Kitasnemateria8Kitareguliuoja1</vt:lpstr>
      <vt:lpstr>'Forma 7'!VAS076_F_Kitasnemateria91IS</vt:lpstr>
      <vt:lpstr>VAS076_F_Kitasnemateria91IS</vt:lpstr>
      <vt:lpstr>'Forma 7'!VAS076_F_Kitasnemateria931GeriamojoVandens</vt:lpstr>
      <vt:lpstr>VAS076_F_Kitasnemateria931GeriamojoVandens</vt:lpstr>
      <vt:lpstr>'Forma 7'!VAS076_F_Kitasnemateria932GeriamojoVandens</vt:lpstr>
      <vt:lpstr>VAS076_F_Kitasnemateria932GeriamojoVandens</vt:lpstr>
      <vt:lpstr>'Forma 7'!VAS076_F_Kitasnemateria933GeriamojoVandens</vt:lpstr>
      <vt:lpstr>VAS076_F_Kitasnemateria933GeriamojoVandens</vt:lpstr>
      <vt:lpstr>'Forma 7'!VAS076_F_Kitasnemateria93IsViso</vt:lpstr>
      <vt:lpstr>VAS076_F_Kitasnemateria93IsViso</vt:lpstr>
      <vt:lpstr>'Forma 7'!VAS076_F_Kitasnemateria941NuotekuSurinkimas</vt:lpstr>
      <vt:lpstr>VAS076_F_Kitasnemateria941NuotekuSurinkimas</vt:lpstr>
      <vt:lpstr>'Forma 7'!VAS076_F_Kitasnemateria942NuotekuValymas</vt:lpstr>
      <vt:lpstr>VAS076_F_Kitasnemateria942NuotekuValymas</vt:lpstr>
      <vt:lpstr>'Forma 7'!VAS076_F_Kitasnemateria943NuotekuDumblo</vt:lpstr>
      <vt:lpstr>VAS076_F_Kitasnemateria943NuotekuDumblo</vt:lpstr>
      <vt:lpstr>'Forma 7'!VAS076_F_Kitasnemateria94IsViso</vt:lpstr>
      <vt:lpstr>VAS076_F_Kitasnemateria94IsViso</vt:lpstr>
      <vt:lpstr>'Forma 7'!VAS076_F_Kitasnemateria95PavirsiniuNuoteku</vt:lpstr>
      <vt:lpstr>VAS076_F_Kitasnemateria95PavirsiniuNuoteku</vt:lpstr>
      <vt:lpstr>'Forma 7'!VAS076_F_Kitasnemateria96KitosReguliuojamosios</vt:lpstr>
      <vt:lpstr>VAS076_F_Kitasnemateria96KitosReguliuojamosios</vt:lpstr>
      <vt:lpstr>'Forma 7'!VAS076_F_Kitasnemateria97KitosVeiklos</vt:lpstr>
      <vt:lpstr>VAS076_F_Kitasnemateria97KitosVeiklos</vt:lpstr>
      <vt:lpstr>'Forma 7'!VAS076_F_Kitasnemateria9Apskaitosveikla1</vt:lpstr>
      <vt:lpstr>VAS076_F_Kitasnemateria9Apskaitosveikla1</vt:lpstr>
      <vt:lpstr>'Forma 7'!VAS076_F_Kitasnemateria9Kitareguliuoja1</vt:lpstr>
      <vt:lpstr>VAS076_F_Kitasnemateria9Kitareguliuoja1</vt:lpstr>
      <vt:lpstr>'Forma 7'!VAS076_F_Kitigeriamojov11IS</vt:lpstr>
      <vt:lpstr>VAS076_F_Kitigeriamojov11IS</vt:lpstr>
      <vt:lpstr>'Forma 7'!VAS076_F_Kitigeriamojov131GeriamojoVandens</vt:lpstr>
      <vt:lpstr>VAS076_F_Kitigeriamojov131GeriamojoVandens</vt:lpstr>
      <vt:lpstr>'Forma 7'!VAS076_F_Kitigeriamojov132GeriamojoVandens</vt:lpstr>
      <vt:lpstr>VAS076_F_Kitigeriamojov132GeriamojoVandens</vt:lpstr>
      <vt:lpstr>'Forma 7'!VAS076_F_Kitigeriamojov133GeriamojoVandens</vt:lpstr>
      <vt:lpstr>VAS076_F_Kitigeriamojov133GeriamojoVandens</vt:lpstr>
      <vt:lpstr>'Forma 7'!VAS076_F_Kitigeriamojov13IsViso</vt:lpstr>
      <vt:lpstr>VAS076_F_Kitigeriamojov13IsViso</vt:lpstr>
      <vt:lpstr>'Forma 7'!VAS076_F_Kitigeriamojov141NuotekuSurinkimas</vt:lpstr>
      <vt:lpstr>VAS076_F_Kitigeriamojov141NuotekuSurinkimas</vt:lpstr>
      <vt:lpstr>'Forma 7'!VAS076_F_Kitigeriamojov142NuotekuValymas</vt:lpstr>
      <vt:lpstr>VAS076_F_Kitigeriamojov142NuotekuValymas</vt:lpstr>
      <vt:lpstr>'Forma 7'!VAS076_F_Kitigeriamojov143NuotekuDumblo</vt:lpstr>
      <vt:lpstr>VAS076_F_Kitigeriamojov143NuotekuDumblo</vt:lpstr>
      <vt:lpstr>'Forma 7'!VAS076_F_Kitigeriamojov14IsViso</vt:lpstr>
      <vt:lpstr>VAS076_F_Kitigeriamojov14IsViso</vt:lpstr>
      <vt:lpstr>'Forma 7'!VAS076_F_Kitigeriamojov15PavirsiniuNuoteku</vt:lpstr>
      <vt:lpstr>VAS076_F_Kitigeriamojov15PavirsiniuNuoteku</vt:lpstr>
      <vt:lpstr>'Forma 7'!VAS076_F_Kitigeriamojov16KitosReguliuojamosios</vt:lpstr>
      <vt:lpstr>VAS076_F_Kitigeriamojov16KitosReguliuojamosios</vt:lpstr>
      <vt:lpstr>'Forma 7'!VAS076_F_Kitigeriamojov17KitosVeiklos</vt:lpstr>
      <vt:lpstr>VAS076_F_Kitigeriamojov17KitosVeiklos</vt:lpstr>
      <vt:lpstr>'Forma 7'!VAS076_F_Kitigeriamojov1Apskaitosveikla1</vt:lpstr>
      <vt:lpstr>VAS076_F_Kitigeriamojov1Apskaitosveikla1</vt:lpstr>
      <vt:lpstr>'Forma 7'!VAS076_F_Kitigeriamojov1Kitareguliuoja1</vt:lpstr>
      <vt:lpstr>VAS076_F_Kitigeriamojov1Kitareguliuoja1</vt:lpstr>
      <vt:lpstr>'Forma 7'!VAS076_F_Kitigeriamojov21IS</vt:lpstr>
      <vt:lpstr>VAS076_F_Kitigeriamojov21IS</vt:lpstr>
      <vt:lpstr>'Forma 7'!VAS076_F_Kitigeriamojov231GeriamojoVandens</vt:lpstr>
      <vt:lpstr>VAS076_F_Kitigeriamojov231GeriamojoVandens</vt:lpstr>
      <vt:lpstr>'Forma 7'!VAS076_F_Kitigeriamojov232GeriamojoVandens</vt:lpstr>
      <vt:lpstr>VAS076_F_Kitigeriamojov232GeriamojoVandens</vt:lpstr>
      <vt:lpstr>'Forma 7'!VAS076_F_Kitigeriamojov233GeriamojoVandens</vt:lpstr>
      <vt:lpstr>VAS076_F_Kitigeriamojov233GeriamojoVandens</vt:lpstr>
      <vt:lpstr>'Forma 7'!VAS076_F_Kitigeriamojov23IsViso</vt:lpstr>
      <vt:lpstr>VAS076_F_Kitigeriamojov23IsViso</vt:lpstr>
      <vt:lpstr>'Forma 7'!VAS076_F_Kitigeriamojov241NuotekuSurinkimas</vt:lpstr>
      <vt:lpstr>VAS076_F_Kitigeriamojov241NuotekuSurinkimas</vt:lpstr>
      <vt:lpstr>'Forma 7'!VAS076_F_Kitigeriamojov242NuotekuValymas</vt:lpstr>
      <vt:lpstr>VAS076_F_Kitigeriamojov242NuotekuValymas</vt:lpstr>
      <vt:lpstr>'Forma 7'!VAS076_F_Kitigeriamojov243NuotekuDumblo</vt:lpstr>
      <vt:lpstr>VAS076_F_Kitigeriamojov243NuotekuDumblo</vt:lpstr>
      <vt:lpstr>'Forma 7'!VAS076_F_Kitigeriamojov24IsViso</vt:lpstr>
      <vt:lpstr>VAS076_F_Kitigeriamojov24IsViso</vt:lpstr>
      <vt:lpstr>'Forma 7'!VAS076_F_Kitigeriamojov25PavirsiniuNuoteku</vt:lpstr>
      <vt:lpstr>VAS076_F_Kitigeriamojov25PavirsiniuNuoteku</vt:lpstr>
      <vt:lpstr>'Forma 7'!VAS076_F_Kitigeriamojov26KitosReguliuojamosios</vt:lpstr>
      <vt:lpstr>VAS076_F_Kitigeriamojov26KitosReguliuojamosios</vt:lpstr>
      <vt:lpstr>'Forma 7'!VAS076_F_Kitigeriamojov27KitosVeiklos</vt:lpstr>
      <vt:lpstr>VAS076_F_Kitigeriamojov27KitosVeiklos</vt:lpstr>
      <vt:lpstr>'Forma 7'!VAS076_F_Kitigeriamojov2Apskaitosveikla1</vt:lpstr>
      <vt:lpstr>VAS076_F_Kitigeriamojov2Apskaitosveikla1</vt:lpstr>
      <vt:lpstr>'Forma 7'!VAS076_F_Kitigeriamojov2Kitareguliuoja1</vt:lpstr>
      <vt:lpstr>VAS076_F_Kitigeriamojov2Kitareguliuoja1</vt:lpstr>
      <vt:lpstr>'Forma 7'!VAS076_F_Kitigeriamojov31IS</vt:lpstr>
      <vt:lpstr>VAS076_F_Kitigeriamojov31IS</vt:lpstr>
      <vt:lpstr>'Forma 7'!VAS076_F_Kitigeriamojov331GeriamojoVandens</vt:lpstr>
      <vt:lpstr>VAS076_F_Kitigeriamojov331GeriamojoVandens</vt:lpstr>
      <vt:lpstr>'Forma 7'!VAS076_F_Kitigeriamojov332GeriamojoVandens</vt:lpstr>
      <vt:lpstr>VAS076_F_Kitigeriamojov332GeriamojoVandens</vt:lpstr>
      <vt:lpstr>'Forma 7'!VAS076_F_Kitigeriamojov333GeriamojoVandens</vt:lpstr>
      <vt:lpstr>VAS076_F_Kitigeriamojov333GeriamojoVandens</vt:lpstr>
      <vt:lpstr>'Forma 7'!VAS076_F_Kitigeriamojov33IsViso</vt:lpstr>
      <vt:lpstr>VAS076_F_Kitigeriamojov33IsViso</vt:lpstr>
      <vt:lpstr>'Forma 7'!VAS076_F_Kitigeriamojov341NuotekuSurinkimas</vt:lpstr>
      <vt:lpstr>VAS076_F_Kitigeriamojov341NuotekuSurinkimas</vt:lpstr>
      <vt:lpstr>'Forma 7'!VAS076_F_Kitigeriamojov342NuotekuValymas</vt:lpstr>
      <vt:lpstr>VAS076_F_Kitigeriamojov342NuotekuValymas</vt:lpstr>
      <vt:lpstr>'Forma 7'!VAS076_F_Kitigeriamojov343NuotekuDumblo</vt:lpstr>
      <vt:lpstr>VAS076_F_Kitigeriamojov343NuotekuDumblo</vt:lpstr>
      <vt:lpstr>'Forma 7'!VAS076_F_Kitigeriamojov34IsViso</vt:lpstr>
      <vt:lpstr>VAS076_F_Kitigeriamojov34IsViso</vt:lpstr>
      <vt:lpstr>'Forma 7'!VAS076_F_Kitigeriamojov35PavirsiniuNuoteku</vt:lpstr>
      <vt:lpstr>VAS076_F_Kitigeriamojov35PavirsiniuNuoteku</vt:lpstr>
      <vt:lpstr>'Forma 7'!VAS076_F_Kitigeriamojov36KitosReguliuojamosios</vt:lpstr>
      <vt:lpstr>VAS076_F_Kitigeriamojov36KitosReguliuojamosios</vt:lpstr>
      <vt:lpstr>'Forma 7'!VAS076_F_Kitigeriamojov37KitosVeiklos</vt:lpstr>
      <vt:lpstr>VAS076_F_Kitigeriamojov37KitosVeiklos</vt:lpstr>
      <vt:lpstr>'Forma 7'!VAS076_F_Kitigeriamojov3Apskaitosveikla1</vt:lpstr>
      <vt:lpstr>VAS076_F_Kitigeriamojov3Apskaitosveikla1</vt:lpstr>
      <vt:lpstr>'Forma 7'!VAS076_F_Kitigeriamojov3Kitareguliuoja1</vt:lpstr>
      <vt:lpstr>VAS076_F_Kitigeriamojov3Kitareguliuoja1</vt:lpstr>
      <vt:lpstr>'Forma 7'!VAS076_F_Kitigeriamojov41IS</vt:lpstr>
      <vt:lpstr>VAS076_F_Kitigeriamojov41IS</vt:lpstr>
      <vt:lpstr>'Forma 7'!VAS076_F_Kitigeriamojov431GeriamojoVandens</vt:lpstr>
      <vt:lpstr>VAS076_F_Kitigeriamojov431GeriamojoVandens</vt:lpstr>
      <vt:lpstr>'Forma 7'!VAS076_F_Kitigeriamojov432GeriamojoVandens</vt:lpstr>
      <vt:lpstr>VAS076_F_Kitigeriamojov432GeriamojoVandens</vt:lpstr>
      <vt:lpstr>'Forma 7'!VAS076_F_Kitigeriamojov433GeriamojoVandens</vt:lpstr>
      <vt:lpstr>VAS076_F_Kitigeriamojov433GeriamojoVandens</vt:lpstr>
      <vt:lpstr>'Forma 7'!VAS076_F_Kitigeriamojov43IsViso</vt:lpstr>
      <vt:lpstr>VAS076_F_Kitigeriamojov43IsViso</vt:lpstr>
      <vt:lpstr>'Forma 7'!VAS076_F_Kitigeriamojov441NuotekuSurinkimas</vt:lpstr>
      <vt:lpstr>VAS076_F_Kitigeriamojov441NuotekuSurinkimas</vt:lpstr>
      <vt:lpstr>'Forma 7'!VAS076_F_Kitigeriamojov442NuotekuValymas</vt:lpstr>
      <vt:lpstr>VAS076_F_Kitigeriamojov442NuotekuValymas</vt:lpstr>
      <vt:lpstr>'Forma 7'!VAS076_F_Kitigeriamojov443NuotekuDumblo</vt:lpstr>
      <vt:lpstr>VAS076_F_Kitigeriamojov443NuotekuDumblo</vt:lpstr>
      <vt:lpstr>'Forma 7'!VAS076_F_Kitigeriamojov44IsViso</vt:lpstr>
      <vt:lpstr>VAS076_F_Kitigeriamojov44IsViso</vt:lpstr>
      <vt:lpstr>'Forma 7'!VAS076_F_Kitigeriamojov45PavirsiniuNuoteku</vt:lpstr>
      <vt:lpstr>VAS076_F_Kitigeriamojov45PavirsiniuNuoteku</vt:lpstr>
      <vt:lpstr>'Forma 7'!VAS076_F_Kitigeriamojov46KitosReguliuojamosios</vt:lpstr>
      <vt:lpstr>VAS076_F_Kitigeriamojov46KitosReguliuojamosios</vt:lpstr>
      <vt:lpstr>'Forma 7'!VAS076_F_Kitigeriamojov47KitosVeiklos</vt:lpstr>
      <vt:lpstr>VAS076_F_Kitigeriamojov47KitosVeiklos</vt:lpstr>
      <vt:lpstr>'Forma 7'!VAS076_F_Kitigeriamojov4Apskaitosveikla1</vt:lpstr>
      <vt:lpstr>VAS076_F_Kitigeriamojov4Apskaitosveikla1</vt:lpstr>
      <vt:lpstr>'Forma 7'!VAS076_F_Kitigeriamojov4Kitareguliuoja1</vt:lpstr>
      <vt:lpstr>VAS076_F_Kitigeriamojov4Kitareguliuoja1</vt:lpstr>
      <vt:lpstr>'Forma 7'!VAS076_F_Kitiirenginiai111IS</vt:lpstr>
      <vt:lpstr>VAS076_F_Kitiirenginiai111IS</vt:lpstr>
      <vt:lpstr>'Forma 7'!VAS076_F_Kitiirenginiai1131GeriamojoVandens</vt:lpstr>
      <vt:lpstr>VAS076_F_Kitiirenginiai1131GeriamojoVandens</vt:lpstr>
      <vt:lpstr>'Forma 7'!VAS076_F_Kitiirenginiai1132GeriamojoVandens</vt:lpstr>
      <vt:lpstr>VAS076_F_Kitiirenginiai1132GeriamojoVandens</vt:lpstr>
      <vt:lpstr>'Forma 7'!VAS076_F_Kitiirenginiai1133GeriamojoVandens</vt:lpstr>
      <vt:lpstr>VAS076_F_Kitiirenginiai1133GeriamojoVandens</vt:lpstr>
      <vt:lpstr>'Forma 7'!VAS076_F_Kitiirenginiai113IsViso</vt:lpstr>
      <vt:lpstr>VAS076_F_Kitiirenginiai113IsViso</vt:lpstr>
      <vt:lpstr>'Forma 7'!VAS076_F_Kitiirenginiai1141NuotekuSurinkimas</vt:lpstr>
      <vt:lpstr>VAS076_F_Kitiirenginiai1141NuotekuSurinkimas</vt:lpstr>
      <vt:lpstr>'Forma 7'!VAS076_F_Kitiirenginiai1142NuotekuValymas</vt:lpstr>
      <vt:lpstr>VAS076_F_Kitiirenginiai1142NuotekuValymas</vt:lpstr>
      <vt:lpstr>'Forma 7'!VAS076_F_Kitiirenginiai1143NuotekuDumblo</vt:lpstr>
      <vt:lpstr>VAS076_F_Kitiirenginiai1143NuotekuDumblo</vt:lpstr>
      <vt:lpstr>'Forma 7'!VAS076_F_Kitiirenginiai114IsViso</vt:lpstr>
      <vt:lpstr>VAS076_F_Kitiirenginiai114IsViso</vt:lpstr>
      <vt:lpstr>'Forma 7'!VAS076_F_Kitiirenginiai115PavirsiniuNuoteku</vt:lpstr>
      <vt:lpstr>VAS076_F_Kitiirenginiai115PavirsiniuNuoteku</vt:lpstr>
      <vt:lpstr>'Forma 7'!VAS076_F_Kitiirenginiai116KitosReguliuojamosios</vt:lpstr>
      <vt:lpstr>VAS076_F_Kitiirenginiai116KitosReguliuojamosios</vt:lpstr>
      <vt:lpstr>'Forma 7'!VAS076_F_Kitiirenginiai117KitosVeiklos</vt:lpstr>
      <vt:lpstr>VAS076_F_Kitiirenginiai117KitosVeiklos</vt:lpstr>
      <vt:lpstr>'Forma 7'!VAS076_F_Kitiirenginiai11Apskaitosveikla1</vt:lpstr>
      <vt:lpstr>VAS076_F_Kitiirenginiai11Apskaitosveikla1</vt:lpstr>
      <vt:lpstr>'Forma 7'!VAS076_F_Kitiirenginiai11Kitareguliuoja1</vt:lpstr>
      <vt:lpstr>VAS076_F_Kitiirenginiai11Kitareguliuoja1</vt:lpstr>
      <vt:lpstr>'Forma 7'!VAS076_F_Kitiirenginiai121IS</vt:lpstr>
      <vt:lpstr>VAS076_F_Kitiirenginiai121IS</vt:lpstr>
      <vt:lpstr>'Forma 7'!VAS076_F_Kitiirenginiai1231GeriamojoVandens</vt:lpstr>
      <vt:lpstr>VAS076_F_Kitiirenginiai1231GeriamojoVandens</vt:lpstr>
      <vt:lpstr>'Forma 7'!VAS076_F_Kitiirenginiai1232GeriamojoVandens</vt:lpstr>
      <vt:lpstr>VAS076_F_Kitiirenginiai1232GeriamojoVandens</vt:lpstr>
      <vt:lpstr>'Forma 7'!VAS076_F_Kitiirenginiai1233GeriamojoVandens</vt:lpstr>
      <vt:lpstr>VAS076_F_Kitiirenginiai1233GeriamojoVandens</vt:lpstr>
      <vt:lpstr>'Forma 7'!VAS076_F_Kitiirenginiai123IsViso</vt:lpstr>
      <vt:lpstr>VAS076_F_Kitiirenginiai123IsViso</vt:lpstr>
      <vt:lpstr>'Forma 7'!VAS076_F_Kitiirenginiai1241NuotekuSurinkimas</vt:lpstr>
      <vt:lpstr>VAS076_F_Kitiirenginiai1241NuotekuSurinkimas</vt:lpstr>
      <vt:lpstr>'Forma 7'!VAS076_F_Kitiirenginiai1242NuotekuValymas</vt:lpstr>
      <vt:lpstr>VAS076_F_Kitiirenginiai1242NuotekuValymas</vt:lpstr>
      <vt:lpstr>'Forma 7'!VAS076_F_Kitiirenginiai1243NuotekuDumblo</vt:lpstr>
      <vt:lpstr>VAS076_F_Kitiirenginiai1243NuotekuDumblo</vt:lpstr>
      <vt:lpstr>'Forma 7'!VAS076_F_Kitiirenginiai124IsViso</vt:lpstr>
      <vt:lpstr>VAS076_F_Kitiirenginiai124IsViso</vt:lpstr>
      <vt:lpstr>'Forma 7'!VAS076_F_Kitiirenginiai125PavirsiniuNuoteku</vt:lpstr>
      <vt:lpstr>VAS076_F_Kitiirenginiai125PavirsiniuNuoteku</vt:lpstr>
      <vt:lpstr>'Forma 7'!VAS076_F_Kitiirenginiai126KitosReguliuojamosios</vt:lpstr>
      <vt:lpstr>VAS076_F_Kitiirenginiai126KitosReguliuojamosios</vt:lpstr>
      <vt:lpstr>'Forma 7'!VAS076_F_Kitiirenginiai127KitosVeiklos</vt:lpstr>
      <vt:lpstr>VAS076_F_Kitiirenginiai127KitosVeiklos</vt:lpstr>
      <vt:lpstr>'Forma 7'!VAS076_F_Kitiirenginiai12Apskaitosveikla1</vt:lpstr>
      <vt:lpstr>VAS076_F_Kitiirenginiai12Apskaitosveikla1</vt:lpstr>
      <vt:lpstr>'Forma 7'!VAS076_F_Kitiirenginiai12Kitareguliuoja1</vt:lpstr>
      <vt:lpstr>VAS076_F_Kitiirenginiai12Kitareguliuoja1</vt:lpstr>
      <vt:lpstr>'Forma 7'!VAS076_F_Kitiirenginiai131IS</vt:lpstr>
      <vt:lpstr>VAS076_F_Kitiirenginiai131IS</vt:lpstr>
      <vt:lpstr>'Forma 7'!VAS076_F_Kitiirenginiai1331GeriamojoVandens</vt:lpstr>
      <vt:lpstr>VAS076_F_Kitiirenginiai1331GeriamojoVandens</vt:lpstr>
      <vt:lpstr>'Forma 7'!VAS076_F_Kitiirenginiai1332GeriamojoVandens</vt:lpstr>
      <vt:lpstr>VAS076_F_Kitiirenginiai1332GeriamojoVandens</vt:lpstr>
      <vt:lpstr>'Forma 7'!VAS076_F_Kitiirenginiai1333GeriamojoVandens</vt:lpstr>
      <vt:lpstr>VAS076_F_Kitiirenginiai1333GeriamojoVandens</vt:lpstr>
      <vt:lpstr>'Forma 7'!VAS076_F_Kitiirenginiai133IsViso</vt:lpstr>
      <vt:lpstr>VAS076_F_Kitiirenginiai133IsViso</vt:lpstr>
      <vt:lpstr>'Forma 7'!VAS076_F_Kitiirenginiai1341NuotekuSurinkimas</vt:lpstr>
      <vt:lpstr>VAS076_F_Kitiirenginiai1341NuotekuSurinkimas</vt:lpstr>
      <vt:lpstr>'Forma 7'!VAS076_F_Kitiirenginiai1342NuotekuValymas</vt:lpstr>
      <vt:lpstr>VAS076_F_Kitiirenginiai1342NuotekuValymas</vt:lpstr>
      <vt:lpstr>'Forma 7'!VAS076_F_Kitiirenginiai1343NuotekuDumblo</vt:lpstr>
      <vt:lpstr>VAS076_F_Kitiirenginiai1343NuotekuDumblo</vt:lpstr>
      <vt:lpstr>'Forma 7'!VAS076_F_Kitiirenginiai134IsViso</vt:lpstr>
      <vt:lpstr>VAS076_F_Kitiirenginiai134IsViso</vt:lpstr>
      <vt:lpstr>'Forma 7'!VAS076_F_Kitiirenginiai135PavirsiniuNuoteku</vt:lpstr>
      <vt:lpstr>VAS076_F_Kitiirenginiai135PavirsiniuNuoteku</vt:lpstr>
      <vt:lpstr>'Forma 7'!VAS076_F_Kitiirenginiai136KitosReguliuojamosios</vt:lpstr>
      <vt:lpstr>VAS076_F_Kitiirenginiai136KitosReguliuojamosios</vt:lpstr>
      <vt:lpstr>'Forma 7'!VAS076_F_Kitiirenginiai137KitosVeiklos</vt:lpstr>
      <vt:lpstr>VAS076_F_Kitiirenginiai137KitosVeiklos</vt:lpstr>
      <vt:lpstr>'Forma 7'!VAS076_F_Kitiirenginiai13Apskaitosveikla1</vt:lpstr>
      <vt:lpstr>VAS076_F_Kitiirenginiai13Apskaitosveikla1</vt:lpstr>
      <vt:lpstr>'Forma 7'!VAS076_F_Kitiirenginiai13Kitareguliuoja1</vt:lpstr>
      <vt:lpstr>VAS076_F_Kitiirenginiai13Kitareguliuoja1</vt:lpstr>
      <vt:lpstr>'Forma 7'!VAS076_F_Kitiirenginiai141IS</vt:lpstr>
      <vt:lpstr>VAS076_F_Kitiirenginiai141IS</vt:lpstr>
      <vt:lpstr>'Forma 7'!VAS076_F_Kitiirenginiai1431GeriamojoVandens</vt:lpstr>
      <vt:lpstr>VAS076_F_Kitiirenginiai1431GeriamojoVandens</vt:lpstr>
      <vt:lpstr>'Forma 7'!VAS076_F_Kitiirenginiai1432GeriamojoVandens</vt:lpstr>
      <vt:lpstr>VAS076_F_Kitiirenginiai1432GeriamojoVandens</vt:lpstr>
      <vt:lpstr>'Forma 7'!VAS076_F_Kitiirenginiai1433GeriamojoVandens</vt:lpstr>
      <vt:lpstr>VAS076_F_Kitiirenginiai1433GeriamojoVandens</vt:lpstr>
      <vt:lpstr>'Forma 7'!VAS076_F_Kitiirenginiai143IsViso</vt:lpstr>
      <vt:lpstr>VAS076_F_Kitiirenginiai143IsViso</vt:lpstr>
      <vt:lpstr>'Forma 7'!VAS076_F_Kitiirenginiai1441NuotekuSurinkimas</vt:lpstr>
      <vt:lpstr>VAS076_F_Kitiirenginiai1441NuotekuSurinkimas</vt:lpstr>
      <vt:lpstr>'Forma 7'!VAS076_F_Kitiirenginiai1442NuotekuValymas</vt:lpstr>
      <vt:lpstr>VAS076_F_Kitiirenginiai1442NuotekuValymas</vt:lpstr>
      <vt:lpstr>'Forma 7'!VAS076_F_Kitiirenginiai1443NuotekuDumblo</vt:lpstr>
      <vt:lpstr>VAS076_F_Kitiirenginiai1443NuotekuDumblo</vt:lpstr>
      <vt:lpstr>'Forma 7'!VAS076_F_Kitiirenginiai144IsViso</vt:lpstr>
      <vt:lpstr>VAS076_F_Kitiirenginiai144IsViso</vt:lpstr>
      <vt:lpstr>'Forma 7'!VAS076_F_Kitiirenginiai145PavirsiniuNuoteku</vt:lpstr>
      <vt:lpstr>VAS076_F_Kitiirenginiai145PavirsiniuNuoteku</vt:lpstr>
      <vt:lpstr>'Forma 7'!VAS076_F_Kitiirenginiai146KitosReguliuojamosios</vt:lpstr>
      <vt:lpstr>VAS076_F_Kitiirenginiai146KitosReguliuojamosios</vt:lpstr>
      <vt:lpstr>'Forma 7'!VAS076_F_Kitiirenginiai147KitosVeiklos</vt:lpstr>
      <vt:lpstr>VAS076_F_Kitiirenginiai147KitosVeiklos</vt:lpstr>
      <vt:lpstr>'Forma 7'!VAS076_F_Kitiirenginiai14Apskaitosveikla1</vt:lpstr>
      <vt:lpstr>VAS076_F_Kitiirenginiai14Apskaitosveikla1</vt:lpstr>
      <vt:lpstr>'Forma 7'!VAS076_F_Kitiirenginiai14Kitareguliuoja1</vt:lpstr>
      <vt:lpstr>VAS076_F_Kitiirenginiai14Kitareguliuoja1</vt:lpstr>
      <vt:lpstr>'Forma 7'!VAS076_F_Kitiirenginiai151IS</vt:lpstr>
      <vt:lpstr>VAS076_F_Kitiirenginiai151IS</vt:lpstr>
      <vt:lpstr>'Forma 7'!VAS076_F_Kitiirenginiai1531GeriamojoVandens</vt:lpstr>
      <vt:lpstr>VAS076_F_Kitiirenginiai1531GeriamojoVandens</vt:lpstr>
      <vt:lpstr>'Forma 7'!VAS076_F_Kitiirenginiai1532GeriamojoVandens</vt:lpstr>
      <vt:lpstr>VAS076_F_Kitiirenginiai1532GeriamojoVandens</vt:lpstr>
      <vt:lpstr>'Forma 7'!VAS076_F_Kitiirenginiai1533GeriamojoVandens</vt:lpstr>
      <vt:lpstr>VAS076_F_Kitiirenginiai1533GeriamojoVandens</vt:lpstr>
      <vt:lpstr>'Forma 7'!VAS076_F_Kitiirenginiai153IsViso</vt:lpstr>
      <vt:lpstr>VAS076_F_Kitiirenginiai153IsViso</vt:lpstr>
      <vt:lpstr>'Forma 7'!VAS076_F_Kitiirenginiai1541NuotekuSurinkimas</vt:lpstr>
      <vt:lpstr>VAS076_F_Kitiirenginiai1541NuotekuSurinkimas</vt:lpstr>
      <vt:lpstr>'Forma 7'!VAS076_F_Kitiirenginiai1542NuotekuValymas</vt:lpstr>
      <vt:lpstr>VAS076_F_Kitiirenginiai1542NuotekuValymas</vt:lpstr>
      <vt:lpstr>'Forma 7'!VAS076_F_Kitiirenginiai1543NuotekuDumblo</vt:lpstr>
      <vt:lpstr>VAS076_F_Kitiirenginiai1543NuotekuDumblo</vt:lpstr>
      <vt:lpstr>'Forma 7'!VAS076_F_Kitiirenginiai154IsViso</vt:lpstr>
      <vt:lpstr>VAS076_F_Kitiirenginiai154IsViso</vt:lpstr>
      <vt:lpstr>'Forma 7'!VAS076_F_Kitiirenginiai155PavirsiniuNuoteku</vt:lpstr>
      <vt:lpstr>VAS076_F_Kitiirenginiai155PavirsiniuNuoteku</vt:lpstr>
      <vt:lpstr>'Forma 7'!VAS076_F_Kitiirenginiai156KitosReguliuojamosios</vt:lpstr>
      <vt:lpstr>VAS076_F_Kitiirenginiai156KitosReguliuojamosios</vt:lpstr>
      <vt:lpstr>'Forma 7'!VAS076_F_Kitiirenginiai157KitosVeiklos</vt:lpstr>
      <vt:lpstr>VAS076_F_Kitiirenginiai157KitosVeiklos</vt:lpstr>
      <vt:lpstr>'Forma 7'!VAS076_F_Kitiirenginiai15Apskaitosveikla1</vt:lpstr>
      <vt:lpstr>VAS076_F_Kitiirenginiai15Apskaitosveikla1</vt:lpstr>
      <vt:lpstr>'Forma 7'!VAS076_F_Kitiirenginiai15Kitareguliuoja1</vt:lpstr>
      <vt:lpstr>VAS076_F_Kitiirenginiai15Kitareguliuoja1</vt:lpstr>
      <vt:lpstr>'Forma 7'!VAS076_F_Kitiirenginiai161IS</vt:lpstr>
      <vt:lpstr>VAS076_F_Kitiirenginiai161IS</vt:lpstr>
      <vt:lpstr>'Forma 7'!VAS076_F_Kitiirenginiai1631GeriamojoVandens</vt:lpstr>
      <vt:lpstr>VAS076_F_Kitiirenginiai1631GeriamojoVandens</vt:lpstr>
      <vt:lpstr>'Forma 7'!VAS076_F_Kitiirenginiai1632GeriamojoVandens</vt:lpstr>
      <vt:lpstr>VAS076_F_Kitiirenginiai1632GeriamojoVandens</vt:lpstr>
      <vt:lpstr>'Forma 7'!VAS076_F_Kitiirenginiai1633GeriamojoVandens</vt:lpstr>
      <vt:lpstr>VAS076_F_Kitiirenginiai1633GeriamojoVandens</vt:lpstr>
      <vt:lpstr>'Forma 7'!VAS076_F_Kitiirenginiai163IsViso</vt:lpstr>
      <vt:lpstr>VAS076_F_Kitiirenginiai163IsViso</vt:lpstr>
      <vt:lpstr>'Forma 7'!VAS076_F_Kitiirenginiai1641NuotekuSurinkimas</vt:lpstr>
      <vt:lpstr>VAS076_F_Kitiirenginiai1641NuotekuSurinkimas</vt:lpstr>
      <vt:lpstr>'Forma 7'!VAS076_F_Kitiirenginiai1642NuotekuValymas</vt:lpstr>
      <vt:lpstr>VAS076_F_Kitiirenginiai1642NuotekuValymas</vt:lpstr>
      <vt:lpstr>'Forma 7'!VAS076_F_Kitiirenginiai1643NuotekuDumblo</vt:lpstr>
      <vt:lpstr>VAS076_F_Kitiirenginiai1643NuotekuDumblo</vt:lpstr>
      <vt:lpstr>'Forma 7'!VAS076_F_Kitiirenginiai164IsViso</vt:lpstr>
      <vt:lpstr>VAS076_F_Kitiirenginiai164IsViso</vt:lpstr>
      <vt:lpstr>'Forma 7'!VAS076_F_Kitiirenginiai165PavirsiniuNuoteku</vt:lpstr>
      <vt:lpstr>VAS076_F_Kitiirenginiai165PavirsiniuNuoteku</vt:lpstr>
      <vt:lpstr>'Forma 7'!VAS076_F_Kitiirenginiai166KitosReguliuojamosios</vt:lpstr>
      <vt:lpstr>VAS076_F_Kitiirenginiai166KitosReguliuojamosios</vt:lpstr>
      <vt:lpstr>'Forma 7'!VAS076_F_Kitiirenginiai167KitosVeiklos</vt:lpstr>
      <vt:lpstr>VAS076_F_Kitiirenginiai167KitosVeiklos</vt:lpstr>
      <vt:lpstr>'Forma 7'!VAS076_F_Kitiirenginiai16Apskaitosveikla1</vt:lpstr>
      <vt:lpstr>VAS076_F_Kitiirenginiai16Apskaitosveikla1</vt:lpstr>
      <vt:lpstr>'Forma 7'!VAS076_F_Kitiirenginiai16Kitareguliuoja1</vt:lpstr>
      <vt:lpstr>VAS076_F_Kitiirenginiai16Kitareguliuoja1</vt:lpstr>
      <vt:lpstr>'Forma 7'!VAS076_F_Kitiirenginiai171IS</vt:lpstr>
      <vt:lpstr>VAS076_F_Kitiirenginiai171IS</vt:lpstr>
      <vt:lpstr>'Forma 7'!VAS076_F_Kitiirenginiai1731GeriamojoVandens</vt:lpstr>
      <vt:lpstr>VAS076_F_Kitiirenginiai1731GeriamojoVandens</vt:lpstr>
      <vt:lpstr>'Forma 7'!VAS076_F_Kitiirenginiai1732GeriamojoVandens</vt:lpstr>
      <vt:lpstr>VAS076_F_Kitiirenginiai1732GeriamojoVandens</vt:lpstr>
      <vt:lpstr>'Forma 7'!VAS076_F_Kitiirenginiai1733GeriamojoVandens</vt:lpstr>
      <vt:lpstr>VAS076_F_Kitiirenginiai1733GeriamojoVandens</vt:lpstr>
      <vt:lpstr>'Forma 7'!VAS076_F_Kitiirenginiai173IsViso</vt:lpstr>
      <vt:lpstr>VAS076_F_Kitiirenginiai173IsViso</vt:lpstr>
      <vt:lpstr>'Forma 7'!VAS076_F_Kitiirenginiai1741NuotekuSurinkimas</vt:lpstr>
      <vt:lpstr>VAS076_F_Kitiirenginiai1741NuotekuSurinkimas</vt:lpstr>
      <vt:lpstr>'Forma 7'!VAS076_F_Kitiirenginiai1742NuotekuValymas</vt:lpstr>
      <vt:lpstr>VAS076_F_Kitiirenginiai1742NuotekuValymas</vt:lpstr>
      <vt:lpstr>'Forma 7'!VAS076_F_Kitiirenginiai1743NuotekuDumblo</vt:lpstr>
      <vt:lpstr>VAS076_F_Kitiirenginiai1743NuotekuDumblo</vt:lpstr>
      <vt:lpstr>'Forma 7'!VAS076_F_Kitiirenginiai174IsViso</vt:lpstr>
      <vt:lpstr>VAS076_F_Kitiirenginiai174IsViso</vt:lpstr>
      <vt:lpstr>'Forma 7'!VAS076_F_Kitiirenginiai175PavirsiniuNuoteku</vt:lpstr>
      <vt:lpstr>VAS076_F_Kitiirenginiai175PavirsiniuNuoteku</vt:lpstr>
      <vt:lpstr>'Forma 7'!VAS076_F_Kitiirenginiai176KitosReguliuojamosios</vt:lpstr>
      <vt:lpstr>VAS076_F_Kitiirenginiai176KitosReguliuojamosios</vt:lpstr>
      <vt:lpstr>'Forma 7'!VAS076_F_Kitiirenginiai177KitosVeiklos</vt:lpstr>
      <vt:lpstr>VAS076_F_Kitiirenginiai177KitosVeiklos</vt:lpstr>
      <vt:lpstr>'Forma 7'!VAS076_F_Kitiirenginiai17Apskaitosveikla1</vt:lpstr>
      <vt:lpstr>VAS076_F_Kitiirenginiai17Apskaitosveikla1</vt:lpstr>
      <vt:lpstr>'Forma 7'!VAS076_F_Kitiirenginiai17Kitareguliuoja1</vt:lpstr>
      <vt:lpstr>VAS076_F_Kitiirenginiai17Kitareguliuoja1</vt:lpstr>
      <vt:lpstr>'Forma 7'!VAS076_F_Kitiirenginiai181IS</vt:lpstr>
      <vt:lpstr>VAS076_F_Kitiirenginiai181IS</vt:lpstr>
      <vt:lpstr>'Forma 7'!VAS076_F_Kitiirenginiai1831GeriamojoVandens</vt:lpstr>
      <vt:lpstr>VAS076_F_Kitiirenginiai1831GeriamojoVandens</vt:lpstr>
      <vt:lpstr>'Forma 7'!VAS076_F_Kitiirenginiai1832GeriamojoVandens</vt:lpstr>
      <vt:lpstr>VAS076_F_Kitiirenginiai1832GeriamojoVandens</vt:lpstr>
      <vt:lpstr>'Forma 7'!VAS076_F_Kitiirenginiai1833GeriamojoVandens</vt:lpstr>
      <vt:lpstr>VAS076_F_Kitiirenginiai1833GeriamojoVandens</vt:lpstr>
      <vt:lpstr>'Forma 7'!VAS076_F_Kitiirenginiai183IsViso</vt:lpstr>
      <vt:lpstr>VAS076_F_Kitiirenginiai183IsViso</vt:lpstr>
      <vt:lpstr>'Forma 7'!VAS076_F_Kitiirenginiai1841NuotekuSurinkimas</vt:lpstr>
      <vt:lpstr>VAS076_F_Kitiirenginiai1841NuotekuSurinkimas</vt:lpstr>
      <vt:lpstr>'Forma 7'!VAS076_F_Kitiirenginiai1842NuotekuValymas</vt:lpstr>
      <vt:lpstr>VAS076_F_Kitiirenginiai1842NuotekuValymas</vt:lpstr>
      <vt:lpstr>'Forma 7'!VAS076_F_Kitiirenginiai1843NuotekuDumblo</vt:lpstr>
      <vt:lpstr>VAS076_F_Kitiirenginiai1843NuotekuDumblo</vt:lpstr>
      <vt:lpstr>'Forma 7'!VAS076_F_Kitiirenginiai184IsViso</vt:lpstr>
      <vt:lpstr>VAS076_F_Kitiirenginiai184IsViso</vt:lpstr>
      <vt:lpstr>'Forma 7'!VAS076_F_Kitiirenginiai185PavirsiniuNuoteku</vt:lpstr>
      <vt:lpstr>VAS076_F_Kitiirenginiai185PavirsiniuNuoteku</vt:lpstr>
      <vt:lpstr>'Forma 7'!VAS076_F_Kitiirenginiai186KitosReguliuojamosios</vt:lpstr>
      <vt:lpstr>VAS076_F_Kitiirenginiai186KitosReguliuojamosios</vt:lpstr>
      <vt:lpstr>'Forma 7'!VAS076_F_Kitiirenginiai187KitosVeiklos</vt:lpstr>
      <vt:lpstr>VAS076_F_Kitiirenginiai187KitosVeiklos</vt:lpstr>
      <vt:lpstr>'Forma 7'!VAS076_F_Kitiirenginiai18Apskaitosveikla1</vt:lpstr>
      <vt:lpstr>VAS076_F_Kitiirenginiai18Apskaitosveikla1</vt:lpstr>
      <vt:lpstr>'Forma 7'!VAS076_F_Kitiirenginiai18Kitareguliuoja1</vt:lpstr>
      <vt:lpstr>VAS076_F_Kitiirenginiai18Kitareguliuoja1</vt:lpstr>
      <vt:lpstr>'Forma 7'!VAS076_F_Kitostransport61IS</vt:lpstr>
      <vt:lpstr>VAS076_F_Kitostransport61IS</vt:lpstr>
      <vt:lpstr>'Forma 7'!VAS076_F_Kitostransport631GeriamojoVandens</vt:lpstr>
      <vt:lpstr>VAS076_F_Kitostransport631GeriamojoVandens</vt:lpstr>
      <vt:lpstr>'Forma 7'!VAS076_F_Kitostransport632GeriamojoVandens</vt:lpstr>
      <vt:lpstr>VAS076_F_Kitostransport632GeriamojoVandens</vt:lpstr>
      <vt:lpstr>'Forma 7'!VAS076_F_Kitostransport633GeriamojoVandens</vt:lpstr>
      <vt:lpstr>VAS076_F_Kitostransport633GeriamojoVandens</vt:lpstr>
      <vt:lpstr>'Forma 7'!VAS076_F_Kitostransport63IsViso</vt:lpstr>
      <vt:lpstr>VAS076_F_Kitostransport63IsViso</vt:lpstr>
      <vt:lpstr>'Forma 7'!VAS076_F_Kitostransport641NuotekuSurinkimas</vt:lpstr>
      <vt:lpstr>VAS076_F_Kitostransport641NuotekuSurinkimas</vt:lpstr>
      <vt:lpstr>'Forma 7'!VAS076_F_Kitostransport642NuotekuValymas</vt:lpstr>
      <vt:lpstr>VAS076_F_Kitostransport642NuotekuValymas</vt:lpstr>
      <vt:lpstr>'Forma 7'!VAS076_F_Kitostransport643NuotekuDumblo</vt:lpstr>
      <vt:lpstr>VAS076_F_Kitostransport643NuotekuDumblo</vt:lpstr>
      <vt:lpstr>'Forma 7'!VAS076_F_Kitostransport64IsViso</vt:lpstr>
      <vt:lpstr>VAS076_F_Kitostransport64IsViso</vt:lpstr>
      <vt:lpstr>'Forma 7'!VAS076_F_Kitostransport65PavirsiniuNuoteku</vt:lpstr>
      <vt:lpstr>VAS076_F_Kitostransport65PavirsiniuNuoteku</vt:lpstr>
      <vt:lpstr>'Forma 7'!VAS076_F_Kitostransport66KitosReguliuojamosios</vt:lpstr>
      <vt:lpstr>VAS076_F_Kitostransport66KitosReguliuojamosios</vt:lpstr>
      <vt:lpstr>'Forma 7'!VAS076_F_Kitostransport67KitosVeiklos</vt:lpstr>
      <vt:lpstr>VAS076_F_Kitostransport67KitosVeiklos</vt:lpstr>
      <vt:lpstr>'Forma 7'!VAS076_F_Kitostransport6Apskaitosveikla1</vt:lpstr>
      <vt:lpstr>VAS076_F_Kitostransport6Apskaitosveikla1</vt:lpstr>
      <vt:lpstr>'Forma 7'!VAS076_F_Kitostransport6Kitareguliuoja1</vt:lpstr>
      <vt:lpstr>VAS076_F_Kitostransport6Kitareguliuoja1</vt:lpstr>
      <vt:lpstr>'Forma 7'!VAS076_F_Kitostransport71IS</vt:lpstr>
      <vt:lpstr>VAS076_F_Kitostransport71IS</vt:lpstr>
      <vt:lpstr>'Forma 7'!VAS076_F_Kitostransport731GeriamojoVandens</vt:lpstr>
      <vt:lpstr>VAS076_F_Kitostransport731GeriamojoVandens</vt:lpstr>
      <vt:lpstr>'Forma 7'!VAS076_F_Kitostransport732GeriamojoVandens</vt:lpstr>
      <vt:lpstr>VAS076_F_Kitostransport732GeriamojoVandens</vt:lpstr>
      <vt:lpstr>'Forma 7'!VAS076_F_Kitostransport733GeriamojoVandens</vt:lpstr>
      <vt:lpstr>VAS076_F_Kitostransport733GeriamojoVandens</vt:lpstr>
      <vt:lpstr>'Forma 7'!VAS076_F_Kitostransport73IsViso</vt:lpstr>
      <vt:lpstr>VAS076_F_Kitostransport73IsViso</vt:lpstr>
      <vt:lpstr>'Forma 7'!VAS076_F_Kitostransport741NuotekuSurinkimas</vt:lpstr>
      <vt:lpstr>VAS076_F_Kitostransport741NuotekuSurinkimas</vt:lpstr>
      <vt:lpstr>'Forma 7'!VAS076_F_Kitostransport742NuotekuValymas</vt:lpstr>
      <vt:lpstr>VAS076_F_Kitostransport742NuotekuValymas</vt:lpstr>
      <vt:lpstr>'Forma 7'!VAS076_F_Kitostransport743NuotekuDumblo</vt:lpstr>
      <vt:lpstr>VAS076_F_Kitostransport743NuotekuDumblo</vt:lpstr>
      <vt:lpstr>'Forma 7'!VAS076_F_Kitostransport74IsViso</vt:lpstr>
      <vt:lpstr>VAS076_F_Kitostransport74IsViso</vt:lpstr>
      <vt:lpstr>'Forma 7'!VAS076_F_Kitostransport75PavirsiniuNuoteku</vt:lpstr>
      <vt:lpstr>VAS076_F_Kitostransport75PavirsiniuNuoteku</vt:lpstr>
      <vt:lpstr>'Forma 7'!VAS076_F_Kitostransport76KitosReguliuojamosios</vt:lpstr>
      <vt:lpstr>VAS076_F_Kitostransport76KitosReguliuojamosios</vt:lpstr>
      <vt:lpstr>'Forma 7'!VAS076_F_Kitostransport77KitosVeiklos</vt:lpstr>
      <vt:lpstr>VAS076_F_Kitostransport77KitosVeiklos</vt:lpstr>
      <vt:lpstr>'Forma 7'!VAS076_F_Kitostransport7Apskaitosveikla1</vt:lpstr>
      <vt:lpstr>VAS076_F_Kitostransport7Apskaitosveikla1</vt:lpstr>
      <vt:lpstr>'Forma 7'!VAS076_F_Kitostransport7Kitareguliuoja1</vt:lpstr>
      <vt:lpstr>VAS076_F_Kitostransport7Kitareguliuoja1</vt:lpstr>
      <vt:lpstr>'Forma 7'!VAS076_F_Kitostransport81IS</vt:lpstr>
      <vt:lpstr>VAS076_F_Kitostransport81IS</vt:lpstr>
      <vt:lpstr>'Forma 7'!VAS076_F_Kitostransport831GeriamojoVandens</vt:lpstr>
      <vt:lpstr>VAS076_F_Kitostransport831GeriamojoVandens</vt:lpstr>
      <vt:lpstr>'Forma 7'!VAS076_F_Kitostransport832GeriamojoVandens</vt:lpstr>
      <vt:lpstr>VAS076_F_Kitostransport832GeriamojoVandens</vt:lpstr>
      <vt:lpstr>'Forma 7'!VAS076_F_Kitostransport833GeriamojoVandens</vt:lpstr>
      <vt:lpstr>VAS076_F_Kitostransport833GeriamojoVandens</vt:lpstr>
      <vt:lpstr>'Forma 7'!VAS076_F_Kitostransport83IsViso</vt:lpstr>
      <vt:lpstr>VAS076_F_Kitostransport83IsViso</vt:lpstr>
      <vt:lpstr>'Forma 7'!VAS076_F_Kitostransport841NuotekuSurinkimas</vt:lpstr>
      <vt:lpstr>VAS076_F_Kitostransport841NuotekuSurinkimas</vt:lpstr>
      <vt:lpstr>'Forma 7'!VAS076_F_Kitostransport842NuotekuValymas</vt:lpstr>
      <vt:lpstr>VAS076_F_Kitostransport842NuotekuValymas</vt:lpstr>
      <vt:lpstr>'Forma 7'!VAS076_F_Kitostransport843NuotekuDumblo</vt:lpstr>
      <vt:lpstr>VAS076_F_Kitostransport843NuotekuDumblo</vt:lpstr>
      <vt:lpstr>'Forma 7'!VAS076_F_Kitostransport84IsViso</vt:lpstr>
      <vt:lpstr>VAS076_F_Kitostransport84IsViso</vt:lpstr>
      <vt:lpstr>'Forma 7'!VAS076_F_Kitostransport85PavirsiniuNuoteku</vt:lpstr>
      <vt:lpstr>VAS076_F_Kitostransport85PavirsiniuNuoteku</vt:lpstr>
      <vt:lpstr>'Forma 7'!VAS076_F_Kitostransport86KitosReguliuojamosios</vt:lpstr>
      <vt:lpstr>VAS076_F_Kitostransport86KitosReguliuojamosios</vt:lpstr>
      <vt:lpstr>'Forma 7'!VAS076_F_Kitostransport87KitosVeiklos</vt:lpstr>
      <vt:lpstr>VAS076_F_Kitostransport87KitosVeiklos</vt:lpstr>
      <vt:lpstr>'Forma 7'!VAS076_F_Kitostransport8Apskaitosveikla1</vt:lpstr>
      <vt:lpstr>VAS076_F_Kitostransport8Apskaitosveikla1</vt:lpstr>
      <vt:lpstr>'Forma 7'!VAS076_F_Kitostransport8Kitareguliuoja1</vt:lpstr>
      <vt:lpstr>VAS076_F_Kitostransport8Kitareguliuoja1</vt:lpstr>
      <vt:lpstr>'Forma 7'!VAS076_F_Kitostransport91IS</vt:lpstr>
      <vt:lpstr>VAS076_F_Kitostransport91IS</vt:lpstr>
      <vt:lpstr>'Forma 7'!VAS076_F_Kitostransport931GeriamojoVandens</vt:lpstr>
      <vt:lpstr>VAS076_F_Kitostransport931GeriamojoVandens</vt:lpstr>
      <vt:lpstr>'Forma 7'!VAS076_F_Kitostransport932GeriamojoVandens</vt:lpstr>
      <vt:lpstr>VAS076_F_Kitostransport932GeriamojoVandens</vt:lpstr>
      <vt:lpstr>'Forma 7'!VAS076_F_Kitostransport933GeriamojoVandens</vt:lpstr>
      <vt:lpstr>VAS076_F_Kitostransport933GeriamojoVandens</vt:lpstr>
      <vt:lpstr>'Forma 7'!VAS076_F_Kitostransport93IsViso</vt:lpstr>
      <vt:lpstr>VAS076_F_Kitostransport93IsViso</vt:lpstr>
      <vt:lpstr>'Forma 7'!VAS076_F_Kitostransport941NuotekuSurinkimas</vt:lpstr>
      <vt:lpstr>VAS076_F_Kitostransport941NuotekuSurinkimas</vt:lpstr>
      <vt:lpstr>'Forma 7'!VAS076_F_Kitostransport942NuotekuValymas</vt:lpstr>
      <vt:lpstr>VAS076_F_Kitostransport942NuotekuValymas</vt:lpstr>
      <vt:lpstr>'Forma 7'!VAS076_F_Kitostransport943NuotekuDumblo</vt:lpstr>
      <vt:lpstr>VAS076_F_Kitostransport943NuotekuDumblo</vt:lpstr>
      <vt:lpstr>'Forma 7'!VAS076_F_Kitostransport94IsViso</vt:lpstr>
      <vt:lpstr>VAS076_F_Kitostransport94IsViso</vt:lpstr>
      <vt:lpstr>'Forma 7'!VAS076_F_Kitostransport95PavirsiniuNuoteku</vt:lpstr>
      <vt:lpstr>VAS076_F_Kitostransport95PavirsiniuNuoteku</vt:lpstr>
      <vt:lpstr>'Forma 7'!VAS076_F_Kitostransport96KitosReguliuojamosios</vt:lpstr>
      <vt:lpstr>VAS076_F_Kitostransport96KitosReguliuojamosios</vt:lpstr>
      <vt:lpstr>'Forma 7'!VAS076_F_Kitostransport97KitosVeiklos</vt:lpstr>
      <vt:lpstr>VAS076_F_Kitostransport97KitosVeiklos</vt:lpstr>
      <vt:lpstr>'Forma 7'!VAS076_F_Kitostransport9Apskaitosveikla1</vt:lpstr>
      <vt:lpstr>VAS076_F_Kitostransport9Apskaitosveikla1</vt:lpstr>
      <vt:lpstr>'Forma 7'!VAS076_F_Kitostransport9Kitareguliuoja1</vt:lpstr>
      <vt:lpstr>VAS076_F_Kitostransport9Kitareguliuoja1</vt:lpstr>
      <vt:lpstr>'Forma 7'!VAS076_F_Lengviejiautom61IS</vt:lpstr>
      <vt:lpstr>VAS076_F_Lengviejiautom61IS</vt:lpstr>
      <vt:lpstr>'Forma 7'!VAS076_F_Lengviejiautom631GeriamojoVandens</vt:lpstr>
      <vt:lpstr>VAS076_F_Lengviejiautom631GeriamojoVandens</vt:lpstr>
      <vt:lpstr>'Forma 7'!VAS076_F_Lengviejiautom632GeriamojoVandens</vt:lpstr>
      <vt:lpstr>VAS076_F_Lengviejiautom632GeriamojoVandens</vt:lpstr>
      <vt:lpstr>'Forma 7'!VAS076_F_Lengviejiautom633GeriamojoVandens</vt:lpstr>
      <vt:lpstr>VAS076_F_Lengviejiautom633GeriamojoVandens</vt:lpstr>
      <vt:lpstr>'Forma 7'!VAS076_F_Lengviejiautom63IsViso</vt:lpstr>
      <vt:lpstr>VAS076_F_Lengviejiautom63IsViso</vt:lpstr>
      <vt:lpstr>'Forma 7'!VAS076_F_Lengviejiautom641NuotekuSurinkimas</vt:lpstr>
      <vt:lpstr>VAS076_F_Lengviejiautom641NuotekuSurinkimas</vt:lpstr>
      <vt:lpstr>'Forma 7'!VAS076_F_Lengviejiautom642NuotekuValymas</vt:lpstr>
      <vt:lpstr>VAS076_F_Lengviejiautom642NuotekuValymas</vt:lpstr>
      <vt:lpstr>'Forma 7'!VAS076_F_Lengviejiautom643NuotekuDumblo</vt:lpstr>
      <vt:lpstr>VAS076_F_Lengviejiautom643NuotekuDumblo</vt:lpstr>
      <vt:lpstr>'Forma 7'!VAS076_F_Lengviejiautom64IsViso</vt:lpstr>
      <vt:lpstr>VAS076_F_Lengviejiautom64IsViso</vt:lpstr>
      <vt:lpstr>'Forma 7'!VAS076_F_Lengviejiautom65PavirsiniuNuoteku</vt:lpstr>
      <vt:lpstr>VAS076_F_Lengviejiautom65PavirsiniuNuoteku</vt:lpstr>
      <vt:lpstr>'Forma 7'!VAS076_F_Lengviejiautom66KitosReguliuojamosios</vt:lpstr>
      <vt:lpstr>VAS076_F_Lengviejiautom66KitosReguliuojamosios</vt:lpstr>
      <vt:lpstr>'Forma 7'!VAS076_F_Lengviejiautom67KitosVeiklos</vt:lpstr>
      <vt:lpstr>VAS076_F_Lengviejiautom67KitosVeiklos</vt:lpstr>
      <vt:lpstr>'Forma 7'!VAS076_F_Lengviejiautom6Apskaitosveikla1</vt:lpstr>
      <vt:lpstr>VAS076_F_Lengviejiautom6Apskaitosveikla1</vt:lpstr>
      <vt:lpstr>'Forma 7'!VAS076_F_Lengviejiautom6Kitareguliuoja1</vt:lpstr>
      <vt:lpstr>VAS076_F_Lengviejiautom6Kitareguliuoja1</vt:lpstr>
      <vt:lpstr>'Forma 7'!VAS076_F_Lengviejiautom71IS</vt:lpstr>
      <vt:lpstr>VAS076_F_Lengviejiautom71IS</vt:lpstr>
      <vt:lpstr>'Forma 7'!VAS076_F_Lengviejiautom731GeriamojoVandens</vt:lpstr>
      <vt:lpstr>VAS076_F_Lengviejiautom731GeriamojoVandens</vt:lpstr>
      <vt:lpstr>'Forma 7'!VAS076_F_Lengviejiautom732GeriamojoVandens</vt:lpstr>
      <vt:lpstr>VAS076_F_Lengviejiautom732GeriamojoVandens</vt:lpstr>
      <vt:lpstr>'Forma 7'!VAS076_F_Lengviejiautom733GeriamojoVandens</vt:lpstr>
      <vt:lpstr>VAS076_F_Lengviejiautom733GeriamojoVandens</vt:lpstr>
      <vt:lpstr>'Forma 7'!VAS076_F_Lengviejiautom73IsViso</vt:lpstr>
      <vt:lpstr>VAS076_F_Lengviejiautom73IsViso</vt:lpstr>
      <vt:lpstr>'Forma 7'!VAS076_F_Lengviejiautom741NuotekuSurinkimas</vt:lpstr>
      <vt:lpstr>VAS076_F_Lengviejiautom741NuotekuSurinkimas</vt:lpstr>
      <vt:lpstr>'Forma 7'!VAS076_F_Lengviejiautom742NuotekuValymas</vt:lpstr>
      <vt:lpstr>VAS076_F_Lengviejiautom742NuotekuValymas</vt:lpstr>
      <vt:lpstr>'Forma 7'!VAS076_F_Lengviejiautom743NuotekuDumblo</vt:lpstr>
      <vt:lpstr>VAS076_F_Lengviejiautom743NuotekuDumblo</vt:lpstr>
      <vt:lpstr>'Forma 7'!VAS076_F_Lengviejiautom74IsViso</vt:lpstr>
      <vt:lpstr>VAS076_F_Lengviejiautom74IsViso</vt:lpstr>
      <vt:lpstr>'Forma 7'!VAS076_F_Lengviejiautom75PavirsiniuNuoteku</vt:lpstr>
      <vt:lpstr>VAS076_F_Lengviejiautom75PavirsiniuNuoteku</vt:lpstr>
      <vt:lpstr>'Forma 7'!VAS076_F_Lengviejiautom76KitosReguliuojamosios</vt:lpstr>
      <vt:lpstr>VAS076_F_Lengviejiautom76KitosReguliuojamosios</vt:lpstr>
      <vt:lpstr>'Forma 7'!VAS076_F_Lengviejiautom77KitosVeiklos</vt:lpstr>
      <vt:lpstr>VAS076_F_Lengviejiautom77KitosVeiklos</vt:lpstr>
      <vt:lpstr>'Forma 7'!VAS076_F_Lengviejiautom7Apskaitosveikla1</vt:lpstr>
      <vt:lpstr>VAS076_F_Lengviejiautom7Apskaitosveikla1</vt:lpstr>
      <vt:lpstr>'Forma 7'!VAS076_F_Lengviejiautom7Kitareguliuoja1</vt:lpstr>
      <vt:lpstr>VAS076_F_Lengviejiautom7Kitareguliuoja1</vt:lpstr>
      <vt:lpstr>'Forma 7'!VAS076_F_Lengviejiautom81IS</vt:lpstr>
      <vt:lpstr>VAS076_F_Lengviejiautom81IS</vt:lpstr>
      <vt:lpstr>'Forma 7'!VAS076_F_Lengviejiautom831GeriamojoVandens</vt:lpstr>
      <vt:lpstr>VAS076_F_Lengviejiautom831GeriamojoVandens</vt:lpstr>
      <vt:lpstr>'Forma 7'!VAS076_F_Lengviejiautom832GeriamojoVandens</vt:lpstr>
      <vt:lpstr>VAS076_F_Lengviejiautom832GeriamojoVandens</vt:lpstr>
      <vt:lpstr>'Forma 7'!VAS076_F_Lengviejiautom833GeriamojoVandens</vt:lpstr>
      <vt:lpstr>VAS076_F_Lengviejiautom833GeriamojoVandens</vt:lpstr>
      <vt:lpstr>'Forma 7'!VAS076_F_Lengviejiautom83IsViso</vt:lpstr>
      <vt:lpstr>VAS076_F_Lengviejiautom83IsViso</vt:lpstr>
      <vt:lpstr>'Forma 7'!VAS076_F_Lengviejiautom841NuotekuSurinkimas</vt:lpstr>
      <vt:lpstr>VAS076_F_Lengviejiautom841NuotekuSurinkimas</vt:lpstr>
      <vt:lpstr>'Forma 7'!VAS076_F_Lengviejiautom842NuotekuValymas</vt:lpstr>
      <vt:lpstr>VAS076_F_Lengviejiautom842NuotekuValymas</vt:lpstr>
      <vt:lpstr>'Forma 7'!VAS076_F_Lengviejiautom843NuotekuDumblo</vt:lpstr>
      <vt:lpstr>VAS076_F_Lengviejiautom843NuotekuDumblo</vt:lpstr>
      <vt:lpstr>'Forma 7'!VAS076_F_Lengviejiautom84IsViso</vt:lpstr>
      <vt:lpstr>VAS076_F_Lengviejiautom84IsViso</vt:lpstr>
      <vt:lpstr>'Forma 7'!VAS076_F_Lengviejiautom85PavirsiniuNuoteku</vt:lpstr>
      <vt:lpstr>VAS076_F_Lengviejiautom85PavirsiniuNuoteku</vt:lpstr>
      <vt:lpstr>'Forma 7'!VAS076_F_Lengviejiautom86KitosReguliuojamosios</vt:lpstr>
      <vt:lpstr>VAS076_F_Lengviejiautom86KitosReguliuojamosios</vt:lpstr>
      <vt:lpstr>'Forma 7'!VAS076_F_Lengviejiautom87KitosVeiklos</vt:lpstr>
      <vt:lpstr>VAS076_F_Lengviejiautom87KitosVeiklos</vt:lpstr>
      <vt:lpstr>'Forma 7'!VAS076_F_Lengviejiautom8Apskaitosveikla1</vt:lpstr>
      <vt:lpstr>VAS076_F_Lengviejiautom8Apskaitosveikla1</vt:lpstr>
      <vt:lpstr>'Forma 7'!VAS076_F_Lengviejiautom8Kitareguliuoja1</vt:lpstr>
      <vt:lpstr>VAS076_F_Lengviejiautom8Kitareguliuoja1</vt:lpstr>
      <vt:lpstr>'Forma 7'!VAS076_F_Lengviejiautom91IS</vt:lpstr>
      <vt:lpstr>VAS076_F_Lengviejiautom91IS</vt:lpstr>
      <vt:lpstr>'Forma 7'!VAS076_F_Lengviejiautom931GeriamojoVandens</vt:lpstr>
      <vt:lpstr>VAS076_F_Lengviejiautom931GeriamojoVandens</vt:lpstr>
      <vt:lpstr>'Forma 7'!VAS076_F_Lengviejiautom932GeriamojoVandens</vt:lpstr>
      <vt:lpstr>VAS076_F_Lengviejiautom932GeriamojoVandens</vt:lpstr>
      <vt:lpstr>'Forma 7'!VAS076_F_Lengviejiautom933GeriamojoVandens</vt:lpstr>
      <vt:lpstr>VAS076_F_Lengviejiautom933GeriamojoVandens</vt:lpstr>
      <vt:lpstr>'Forma 7'!VAS076_F_Lengviejiautom93IsViso</vt:lpstr>
      <vt:lpstr>VAS076_F_Lengviejiautom93IsViso</vt:lpstr>
      <vt:lpstr>'Forma 7'!VAS076_F_Lengviejiautom941NuotekuSurinkimas</vt:lpstr>
      <vt:lpstr>VAS076_F_Lengviejiautom941NuotekuSurinkimas</vt:lpstr>
      <vt:lpstr>'Forma 7'!VAS076_F_Lengviejiautom942NuotekuValymas</vt:lpstr>
      <vt:lpstr>VAS076_F_Lengviejiautom942NuotekuValymas</vt:lpstr>
      <vt:lpstr>'Forma 7'!VAS076_F_Lengviejiautom943NuotekuDumblo</vt:lpstr>
      <vt:lpstr>VAS076_F_Lengviejiautom943NuotekuDumblo</vt:lpstr>
      <vt:lpstr>'Forma 7'!VAS076_F_Lengviejiautom94IsViso</vt:lpstr>
      <vt:lpstr>VAS076_F_Lengviejiautom94IsViso</vt:lpstr>
      <vt:lpstr>'Forma 7'!VAS076_F_Lengviejiautom95PavirsiniuNuoteku</vt:lpstr>
      <vt:lpstr>VAS076_F_Lengviejiautom95PavirsiniuNuoteku</vt:lpstr>
      <vt:lpstr>'Forma 7'!VAS076_F_Lengviejiautom96KitosReguliuojamosios</vt:lpstr>
      <vt:lpstr>VAS076_F_Lengviejiautom96KitosReguliuojamosios</vt:lpstr>
      <vt:lpstr>'Forma 7'!VAS076_F_Lengviejiautom97KitosVeiklos</vt:lpstr>
      <vt:lpstr>VAS076_F_Lengviejiautom97KitosVeiklos</vt:lpstr>
      <vt:lpstr>'Forma 7'!VAS076_F_Lengviejiautom9Apskaitosveikla1</vt:lpstr>
      <vt:lpstr>VAS076_F_Lengviejiautom9Apskaitosveikla1</vt:lpstr>
      <vt:lpstr>'Forma 7'!VAS076_F_Lengviejiautom9Kitareguliuoja1</vt:lpstr>
      <vt:lpstr>VAS076_F_Lengviejiautom9Kitareguliuoja1</vt:lpstr>
      <vt:lpstr>'Forma 7'!VAS076_F_Masinosiriranga61IS</vt:lpstr>
      <vt:lpstr>VAS076_F_Masinosiriranga61IS</vt:lpstr>
      <vt:lpstr>'Forma 7'!VAS076_F_Masinosiriranga631GeriamojoVandens</vt:lpstr>
      <vt:lpstr>VAS076_F_Masinosiriranga631GeriamojoVandens</vt:lpstr>
      <vt:lpstr>'Forma 7'!VAS076_F_Masinosiriranga632GeriamojoVandens</vt:lpstr>
      <vt:lpstr>VAS076_F_Masinosiriranga632GeriamojoVandens</vt:lpstr>
      <vt:lpstr>'Forma 7'!VAS076_F_Masinosiriranga633GeriamojoVandens</vt:lpstr>
      <vt:lpstr>VAS076_F_Masinosiriranga633GeriamojoVandens</vt:lpstr>
      <vt:lpstr>'Forma 7'!VAS076_F_Masinosiriranga63IsViso</vt:lpstr>
      <vt:lpstr>VAS076_F_Masinosiriranga63IsViso</vt:lpstr>
      <vt:lpstr>'Forma 7'!VAS076_F_Masinosiriranga641NuotekuSurinkimas</vt:lpstr>
      <vt:lpstr>VAS076_F_Masinosiriranga641NuotekuSurinkimas</vt:lpstr>
      <vt:lpstr>'Forma 7'!VAS076_F_Masinosiriranga642NuotekuValymas</vt:lpstr>
      <vt:lpstr>VAS076_F_Masinosiriranga642NuotekuValymas</vt:lpstr>
      <vt:lpstr>'Forma 7'!VAS076_F_Masinosiriranga643NuotekuDumblo</vt:lpstr>
      <vt:lpstr>VAS076_F_Masinosiriranga643NuotekuDumblo</vt:lpstr>
      <vt:lpstr>'Forma 7'!VAS076_F_Masinosiriranga64IsViso</vt:lpstr>
      <vt:lpstr>VAS076_F_Masinosiriranga64IsViso</vt:lpstr>
      <vt:lpstr>'Forma 7'!VAS076_F_Masinosiriranga65PavirsiniuNuoteku</vt:lpstr>
      <vt:lpstr>VAS076_F_Masinosiriranga65PavirsiniuNuoteku</vt:lpstr>
      <vt:lpstr>'Forma 7'!VAS076_F_Masinosiriranga66KitosReguliuojamosios</vt:lpstr>
      <vt:lpstr>VAS076_F_Masinosiriranga66KitosReguliuojamosios</vt:lpstr>
      <vt:lpstr>'Forma 7'!VAS076_F_Masinosiriranga67KitosVeiklos</vt:lpstr>
      <vt:lpstr>VAS076_F_Masinosiriranga67KitosVeiklos</vt:lpstr>
      <vt:lpstr>'Forma 7'!VAS076_F_Masinosiriranga6Apskaitosveikla1</vt:lpstr>
      <vt:lpstr>VAS076_F_Masinosiriranga6Apskaitosveikla1</vt:lpstr>
      <vt:lpstr>'Forma 7'!VAS076_F_Masinosiriranga6Kitareguliuoja1</vt:lpstr>
      <vt:lpstr>VAS076_F_Masinosiriranga6Kitareguliuoja1</vt:lpstr>
      <vt:lpstr>'Forma 7'!VAS076_F_Masinosiriranga71IS</vt:lpstr>
      <vt:lpstr>VAS076_F_Masinosiriranga71IS</vt:lpstr>
      <vt:lpstr>'Forma 7'!VAS076_F_Masinosiriranga731GeriamojoVandens</vt:lpstr>
      <vt:lpstr>VAS076_F_Masinosiriranga731GeriamojoVandens</vt:lpstr>
      <vt:lpstr>'Forma 7'!VAS076_F_Masinosiriranga732GeriamojoVandens</vt:lpstr>
      <vt:lpstr>VAS076_F_Masinosiriranga732GeriamojoVandens</vt:lpstr>
      <vt:lpstr>'Forma 7'!VAS076_F_Masinosiriranga733GeriamojoVandens</vt:lpstr>
      <vt:lpstr>VAS076_F_Masinosiriranga733GeriamojoVandens</vt:lpstr>
      <vt:lpstr>'Forma 7'!VAS076_F_Masinosiriranga73IsViso</vt:lpstr>
      <vt:lpstr>VAS076_F_Masinosiriranga73IsViso</vt:lpstr>
      <vt:lpstr>'Forma 7'!VAS076_F_Masinosiriranga741NuotekuSurinkimas</vt:lpstr>
      <vt:lpstr>VAS076_F_Masinosiriranga741NuotekuSurinkimas</vt:lpstr>
      <vt:lpstr>'Forma 7'!VAS076_F_Masinosiriranga742NuotekuValymas</vt:lpstr>
      <vt:lpstr>VAS076_F_Masinosiriranga742NuotekuValymas</vt:lpstr>
      <vt:lpstr>'Forma 7'!VAS076_F_Masinosiriranga743NuotekuDumblo</vt:lpstr>
      <vt:lpstr>VAS076_F_Masinosiriranga743NuotekuDumblo</vt:lpstr>
      <vt:lpstr>'Forma 7'!VAS076_F_Masinosiriranga74IsViso</vt:lpstr>
      <vt:lpstr>VAS076_F_Masinosiriranga74IsViso</vt:lpstr>
      <vt:lpstr>'Forma 7'!VAS076_F_Masinosiriranga75PavirsiniuNuoteku</vt:lpstr>
      <vt:lpstr>VAS076_F_Masinosiriranga75PavirsiniuNuoteku</vt:lpstr>
      <vt:lpstr>'Forma 7'!VAS076_F_Masinosiriranga76KitosReguliuojamosios</vt:lpstr>
      <vt:lpstr>VAS076_F_Masinosiriranga76KitosReguliuojamosios</vt:lpstr>
      <vt:lpstr>'Forma 7'!VAS076_F_Masinosiriranga77KitosVeiklos</vt:lpstr>
      <vt:lpstr>VAS076_F_Masinosiriranga77KitosVeiklos</vt:lpstr>
      <vt:lpstr>'Forma 7'!VAS076_F_Masinosiriranga7Apskaitosveikla1</vt:lpstr>
      <vt:lpstr>VAS076_F_Masinosiriranga7Apskaitosveikla1</vt:lpstr>
      <vt:lpstr>'Forma 7'!VAS076_F_Masinosiriranga7Kitareguliuoja1</vt:lpstr>
      <vt:lpstr>VAS076_F_Masinosiriranga7Kitareguliuoja1</vt:lpstr>
      <vt:lpstr>'Forma 7'!VAS076_F_Masinosiriranga81IS</vt:lpstr>
      <vt:lpstr>VAS076_F_Masinosiriranga81IS</vt:lpstr>
      <vt:lpstr>'Forma 7'!VAS076_F_Masinosiriranga831GeriamojoVandens</vt:lpstr>
      <vt:lpstr>VAS076_F_Masinosiriranga831GeriamojoVandens</vt:lpstr>
      <vt:lpstr>'Forma 7'!VAS076_F_Masinosiriranga832GeriamojoVandens</vt:lpstr>
      <vt:lpstr>VAS076_F_Masinosiriranga832GeriamojoVandens</vt:lpstr>
      <vt:lpstr>'Forma 7'!VAS076_F_Masinosiriranga833GeriamojoVandens</vt:lpstr>
      <vt:lpstr>VAS076_F_Masinosiriranga833GeriamojoVandens</vt:lpstr>
      <vt:lpstr>'Forma 7'!VAS076_F_Masinosiriranga83IsViso</vt:lpstr>
      <vt:lpstr>VAS076_F_Masinosiriranga83IsViso</vt:lpstr>
      <vt:lpstr>'Forma 7'!VAS076_F_Masinosiriranga841NuotekuSurinkimas</vt:lpstr>
      <vt:lpstr>VAS076_F_Masinosiriranga841NuotekuSurinkimas</vt:lpstr>
      <vt:lpstr>'Forma 7'!VAS076_F_Masinosiriranga842NuotekuValymas</vt:lpstr>
      <vt:lpstr>VAS076_F_Masinosiriranga842NuotekuValymas</vt:lpstr>
      <vt:lpstr>'Forma 7'!VAS076_F_Masinosiriranga843NuotekuDumblo</vt:lpstr>
      <vt:lpstr>VAS076_F_Masinosiriranga843NuotekuDumblo</vt:lpstr>
      <vt:lpstr>'Forma 7'!VAS076_F_Masinosiriranga84IsViso</vt:lpstr>
      <vt:lpstr>VAS076_F_Masinosiriranga84IsViso</vt:lpstr>
      <vt:lpstr>'Forma 7'!VAS076_F_Masinosiriranga85PavirsiniuNuoteku</vt:lpstr>
      <vt:lpstr>VAS076_F_Masinosiriranga85PavirsiniuNuoteku</vt:lpstr>
      <vt:lpstr>'Forma 7'!VAS076_F_Masinosiriranga86KitosReguliuojamosios</vt:lpstr>
      <vt:lpstr>VAS076_F_Masinosiriranga86KitosReguliuojamosios</vt:lpstr>
      <vt:lpstr>'Forma 7'!VAS076_F_Masinosiriranga87KitosVeiklos</vt:lpstr>
      <vt:lpstr>VAS076_F_Masinosiriranga87KitosVeiklos</vt:lpstr>
      <vt:lpstr>'Forma 7'!VAS076_F_Masinosiriranga8Apskaitosveikla1</vt:lpstr>
      <vt:lpstr>VAS076_F_Masinosiriranga8Apskaitosveikla1</vt:lpstr>
      <vt:lpstr>'Forma 7'!VAS076_F_Masinosiriranga8Kitareguliuoja1</vt:lpstr>
      <vt:lpstr>VAS076_F_Masinosiriranga8Kitareguliuoja1</vt:lpstr>
      <vt:lpstr>'Forma 7'!VAS076_F_Masinosiriranga91IS</vt:lpstr>
      <vt:lpstr>VAS076_F_Masinosiriranga91IS</vt:lpstr>
      <vt:lpstr>'Forma 7'!VAS076_F_Masinosiriranga931GeriamojoVandens</vt:lpstr>
      <vt:lpstr>VAS076_F_Masinosiriranga931GeriamojoVandens</vt:lpstr>
      <vt:lpstr>'Forma 7'!VAS076_F_Masinosiriranga932GeriamojoVandens</vt:lpstr>
      <vt:lpstr>VAS076_F_Masinosiriranga932GeriamojoVandens</vt:lpstr>
      <vt:lpstr>'Forma 7'!VAS076_F_Masinosiriranga933GeriamojoVandens</vt:lpstr>
      <vt:lpstr>VAS076_F_Masinosiriranga933GeriamojoVandens</vt:lpstr>
      <vt:lpstr>'Forma 7'!VAS076_F_Masinosiriranga93IsViso</vt:lpstr>
      <vt:lpstr>VAS076_F_Masinosiriranga93IsViso</vt:lpstr>
      <vt:lpstr>'Forma 7'!VAS076_F_Masinosiriranga941NuotekuSurinkimas</vt:lpstr>
      <vt:lpstr>VAS076_F_Masinosiriranga941NuotekuSurinkimas</vt:lpstr>
      <vt:lpstr>'Forma 7'!VAS076_F_Masinosiriranga942NuotekuValymas</vt:lpstr>
      <vt:lpstr>VAS076_F_Masinosiriranga942NuotekuValymas</vt:lpstr>
      <vt:lpstr>'Forma 7'!VAS076_F_Masinosiriranga943NuotekuDumblo</vt:lpstr>
      <vt:lpstr>VAS076_F_Masinosiriranga943NuotekuDumblo</vt:lpstr>
      <vt:lpstr>'Forma 7'!VAS076_F_Masinosiriranga94IsViso</vt:lpstr>
      <vt:lpstr>VAS076_F_Masinosiriranga94IsViso</vt:lpstr>
      <vt:lpstr>'Forma 7'!VAS076_F_Masinosiriranga95PavirsiniuNuoteku</vt:lpstr>
      <vt:lpstr>VAS076_F_Masinosiriranga95PavirsiniuNuoteku</vt:lpstr>
      <vt:lpstr>'Forma 7'!VAS076_F_Masinosiriranga96KitosReguliuojamosios</vt:lpstr>
      <vt:lpstr>VAS076_F_Masinosiriranga96KitosReguliuojamosios</vt:lpstr>
      <vt:lpstr>'Forma 7'!VAS076_F_Masinosiriranga97KitosVeiklos</vt:lpstr>
      <vt:lpstr>VAS076_F_Masinosiriranga97KitosVeiklos</vt:lpstr>
      <vt:lpstr>'Forma 7'!VAS076_F_Masinosiriranga9Apskaitosveikla1</vt:lpstr>
      <vt:lpstr>VAS076_F_Masinosiriranga9Apskaitosveikla1</vt:lpstr>
      <vt:lpstr>'Forma 7'!VAS076_F_Masinosiriranga9Kitareguliuoja1</vt:lpstr>
      <vt:lpstr>VAS076_F_Masinosiriranga9Kitareguliuoja1</vt:lpstr>
      <vt:lpstr>'Forma 7'!VAS076_F_Nematerialusis61IS</vt:lpstr>
      <vt:lpstr>VAS076_F_Nematerialusis61IS</vt:lpstr>
      <vt:lpstr>'Forma 7'!VAS076_F_Nematerialusis631GeriamojoVandens</vt:lpstr>
      <vt:lpstr>VAS076_F_Nematerialusis631GeriamojoVandens</vt:lpstr>
      <vt:lpstr>'Forma 7'!VAS076_F_Nematerialusis632GeriamojoVandens</vt:lpstr>
      <vt:lpstr>VAS076_F_Nematerialusis632GeriamojoVandens</vt:lpstr>
      <vt:lpstr>'Forma 7'!VAS076_F_Nematerialusis633GeriamojoVandens</vt:lpstr>
      <vt:lpstr>VAS076_F_Nematerialusis633GeriamojoVandens</vt:lpstr>
      <vt:lpstr>'Forma 7'!VAS076_F_Nematerialusis63IsViso</vt:lpstr>
      <vt:lpstr>VAS076_F_Nematerialusis63IsViso</vt:lpstr>
      <vt:lpstr>'Forma 7'!VAS076_F_Nematerialusis641NuotekuSurinkimas</vt:lpstr>
      <vt:lpstr>VAS076_F_Nematerialusis641NuotekuSurinkimas</vt:lpstr>
      <vt:lpstr>'Forma 7'!VAS076_F_Nematerialusis642NuotekuValymas</vt:lpstr>
      <vt:lpstr>VAS076_F_Nematerialusis642NuotekuValymas</vt:lpstr>
      <vt:lpstr>'Forma 7'!VAS076_F_Nematerialusis643NuotekuDumblo</vt:lpstr>
      <vt:lpstr>VAS076_F_Nematerialusis643NuotekuDumblo</vt:lpstr>
      <vt:lpstr>'Forma 7'!VAS076_F_Nematerialusis64IsViso</vt:lpstr>
      <vt:lpstr>VAS076_F_Nematerialusis64IsViso</vt:lpstr>
      <vt:lpstr>'Forma 7'!VAS076_F_Nematerialusis65PavirsiniuNuoteku</vt:lpstr>
      <vt:lpstr>VAS076_F_Nematerialusis65PavirsiniuNuoteku</vt:lpstr>
      <vt:lpstr>'Forma 7'!VAS076_F_Nematerialusis66KitosReguliuojamosios</vt:lpstr>
      <vt:lpstr>VAS076_F_Nematerialusis66KitosReguliuojamosios</vt:lpstr>
      <vt:lpstr>'Forma 7'!VAS076_F_Nematerialusis67KitosVeiklos</vt:lpstr>
      <vt:lpstr>VAS076_F_Nematerialusis67KitosVeiklos</vt:lpstr>
      <vt:lpstr>'Forma 7'!VAS076_F_Nematerialusis6Apskaitosveikla1</vt:lpstr>
      <vt:lpstr>VAS076_F_Nematerialusis6Apskaitosveikla1</vt:lpstr>
      <vt:lpstr>'Forma 7'!VAS076_F_Nematerialusis6Kitareguliuoja1</vt:lpstr>
      <vt:lpstr>VAS076_F_Nematerialusis6Kitareguliuoja1</vt:lpstr>
      <vt:lpstr>'Forma 7'!VAS076_F_Nematerialusis71IS</vt:lpstr>
      <vt:lpstr>VAS076_F_Nematerialusis71IS</vt:lpstr>
      <vt:lpstr>'Forma 7'!VAS076_F_Nematerialusis731GeriamojoVandens</vt:lpstr>
      <vt:lpstr>VAS076_F_Nematerialusis731GeriamojoVandens</vt:lpstr>
      <vt:lpstr>'Forma 7'!VAS076_F_Nematerialusis732GeriamojoVandens</vt:lpstr>
      <vt:lpstr>VAS076_F_Nematerialusis732GeriamojoVandens</vt:lpstr>
      <vt:lpstr>'Forma 7'!VAS076_F_Nematerialusis733GeriamojoVandens</vt:lpstr>
      <vt:lpstr>VAS076_F_Nematerialusis733GeriamojoVandens</vt:lpstr>
      <vt:lpstr>'Forma 7'!VAS076_F_Nematerialusis73IsViso</vt:lpstr>
      <vt:lpstr>VAS076_F_Nematerialusis73IsViso</vt:lpstr>
      <vt:lpstr>'Forma 7'!VAS076_F_Nematerialusis741NuotekuSurinkimas</vt:lpstr>
      <vt:lpstr>VAS076_F_Nematerialusis741NuotekuSurinkimas</vt:lpstr>
      <vt:lpstr>'Forma 7'!VAS076_F_Nematerialusis742NuotekuValymas</vt:lpstr>
      <vt:lpstr>VAS076_F_Nematerialusis742NuotekuValymas</vt:lpstr>
      <vt:lpstr>'Forma 7'!VAS076_F_Nematerialusis743NuotekuDumblo</vt:lpstr>
      <vt:lpstr>VAS076_F_Nematerialusis743NuotekuDumblo</vt:lpstr>
      <vt:lpstr>'Forma 7'!VAS076_F_Nematerialusis74IsViso</vt:lpstr>
      <vt:lpstr>VAS076_F_Nematerialusis74IsViso</vt:lpstr>
      <vt:lpstr>'Forma 7'!VAS076_F_Nematerialusis75PavirsiniuNuoteku</vt:lpstr>
      <vt:lpstr>VAS076_F_Nematerialusis75PavirsiniuNuoteku</vt:lpstr>
      <vt:lpstr>'Forma 7'!VAS076_F_Nematerialusis76KitosReguliuojamosios</vt:lpstr>
      <vt:lpstr>VAS076_F_Nematerialusis76KitosReguliuojamosios</vt:lpstr>
      <vt:lpstr>'Forma 7'!VAS076_F_Nematerialusis77KitosVeiklos</vt:lpstr>
      <vt:lpstr>VAS076_F_Nematerialusis77KitosVeiklos</vt:lpstr>
      <vt:lpstr>'Forma 7'!VAS076_F_Nematerialusis7Apskaitosveikla1</vt:lpstr>
      <vt:lpstr>VAS076_F_Nematerialusis7Apskaitosveikla1</vt:lpstr>
      <vt:lpstr>'Forma 7'!VAS076_F_Nematerialusis7Kitareguliuoja1</vt:lpstr>
      <vt:lpstr>VAS076_F_Nematerialusis7Kitareguliuoja1</vt:lpstr>
      <vt:lpstr>'Forma 7'!VAS076_F_Nematerialusis81IS</vt:lpstr>
      <vt:lpstr>VAS076_F_Nematerialusis81IS</vt:lpstr>
      <vt:lpstr>'Forma 7'!VAS076_F_Nematerialusis831GeriamojoVandens</vt:lpstr>
      <vt:lpstr>VAS076_F_Nematerialusis831GeriamojoVandens</vt:lpstr>
      <vt:lpstr>'Forma 7'!VAS076_F_Nematerialusis832GeriamojoVandens</vt:lpstr>
      <vt:lpstr>VAS076_F_Nematerialusis832GeriamojoVandens</vt:lpstr>
      <vt:lpstr>'Forma 7'!VAS076_F_Nematerialusis833GeriamojoVandens</vt:lpstr>
      <vt:lpstr>VAS076_F_Nematerialusis833GeriamojoVandens</vt:lpstr>
      <vt:lpstr>'Forma 7'!VAS076_F_Nematerialusis83IsViso</vt:lpstr>
      <vt:lpstr>VAS076_F_Nematerialusis83IsViso</vt:lpstr>
      <vt:lpstr>'Forma 7'!VAS076_F_Nematerialusis841NuotekuSurinkimas</vt:lpstr>
      <vt:lpstr>VAS076_F_Nematerialusis841NuotekuSurinkimas</vt:lpstr>
      <vt:lpstr>'Forma 7'!VAS076_F_Nematerialusis842NuotekuValymas</vt:lpstr>
      <vt:lpstr>VAS076_F_Nematerialusis842NuotekuValymas</vt:lpstr>
      <vt:lpstr>'Forma 7'!VAS076_F_Nematerialusis843NuotekuDumblo</vt:lpstr>
      <vt:lpstr>VAS076_F_Nematerialusis843NuotekuDumblo</vt:lpstr>
      <vt:lpstr>'Forma 7'!VAS076_F_Nematerialusis84IsViso</vt:lpstr>
      <vt:lpstr>VAS076_F_Nematerialusis84IsViso</vt:lpstr>
      <vt:lpstr>'Forma 7'!VAS076_F_Nematerialusis85PavirsiniuNuoteku</vt:lpstr>
      <vt:lpstr>VAS076_F_Nematerialusis85PavirsiniuNuoteku</vt:lpstr>
      <vt:lpstr>'Forma 7'!VAS076_F_Nematerialusis86KitosReguliuojamosios</vt:lpstr>
      <vt:lpstr>VAS076_F_Nematerialusis86KitosReguliuojamosios</vt:lpstr>
      <vt:lpstr>'Forma 7'!VAS076_F_Nematerialusis87KitosVeiklos</vt:lpstr>
      <vt:lpstr>VAS076_F_Nematerialusis87KitosVeiklos</vt:lpstr>
      <vt:lpstr>'Forma 7'!VAS076_F_Nematerialusis8Apskaitosveikla1</vt:lpstr>
      <vt:lpstr>VAS076_F_Nematerialusis8Apskaitosveikla1</vt:lpstr>
      <vt:lpstr>'Forma 7'!VAS076_F_Nematerialusis8Kitareguliuoja1</vt:lpstr>
      <vt:lpstr>VAS076_F_Nematerialusis8Kitareguliuoja1</vt:lpstr>
      <vt:lpstr>'Forma 7'!VAS076_F_Nematerialusis91IS</vt:lpstr>
      <vt:lpstr>VAS076_F_Nematerialusis91IS</vt:lpstr>
      <vt:lpstr>'Forma 7'!VAS076_F_Nematerialusis931GeriamojoVandens</vt:lpstr>
      <vt:lpstr>VAS076_F_Nematerialusis931GeriamojoVandens</vt:lpstr>
      <vt:lpstr>'Forma 7'!VAS076_F_Nematerialusis932GeriamojoVandens</vt:lpstr>
      <vt:lpstr>VAS076_F_Nematerialusis932GeriamojoVandens</vt:lpstr>
      <vt:lpstr>'Forma 7'!VAS076_F_Nematerialusis933GeriamojoVandens</vt:lpstr>
      <vt:lpstr>VAS076_F_Nematerialusis933GeriamojoVandens</vt:lpstr>
      <vt:lpstr>'Forma 7'!VAS076_F_Nematerialusis93IsViso</vt:lpstr>
      <vt:lpstr>VAS076_F_Nematerialusis93IsViso</vt:lpstr>
      <vt:lpstr>'Forma 7'!VAS076_F_Nematerialusis941NuotekuSurinkimas</vt:lpstr>
      <vt:lpstr>VAS076_F_Nematerialusis941NuotekuSurinkimas</vt:lpstr>
      <vt:lpstr>'Forma 7'!VAS076_F_Nematerialusis942NuotekuValymas</vt:lpstr>
      <vt:lpstr>VAS076_F_Nematerialusis942NuotekuValymas</vt:lpstr>
      <vt:lpstr>'Forma 7'!VAS076_F_Nematerialusis943NuotekuDumblo</vt:lpstr>
      <vt:lpstr>VAS076_F_Nematerialusis943NuotekuDumblo</vt:lpstr>
      <vt:lpstr>'Forma 7'!VAS076_F_Nematerialusis94IsViso</vt:lpstr>
      <vt:lpstr>VAS076_F_Nematerialusis94IsViso</vt:lpstr>
      <vt:lpstr>'Forma 7'!VAS076_F_Nematerialusis95PavirsiniuNuoteku</vt:lpstr>
      <vt:lpstr>VAS076_F_Nematerialusis95PavirsiniuNuoteku</vt:lpstr>
      <vt:lpstr>'Forma 7'!VAS076_F_Nematerialusis96KitosReguliuojamosios</vt:lpstr>
      <vt:lpstr>VAS076_F_Nematerialusis96KitosReguliuojamosios</vt:lpstr>
      <vt:lpstr>'Forma 7'!VAS076_F_Nematerialusis97KitosVeiklos</vt:lpstr>
      <vt:lpstr>VAS076_F_Nematerialusis97KitosVeiklos</vt:lpstr>
      <vt:lpstr>'Forma 7'!VAS076_F_Nematerialusis9Apskaitosveikla1</vt:lpstr>
      <vt:lpstr>VAS076_F_Nematerialusis9Apskaitosveikla1</vt:lpstr>
      <vt:lpstr>'Forma 7'!VAS076_F_Nematerialusis9Kitareguliuoja1</vt:lpstr>
      <vt:lpstr>VAS076_F_Nematerialusis9Kitareguliuoja1</vt:lpstr>
      <vt:lpstr>'Forma 7'!VAS076_F_Netiesiogiaipa31IS</vt:lpstr>
      <vt:lpstr>VAS076_F_Netiesiogiaipa31IS</vt:lpstr>
      <vt:lpstr>'Forma 7'!VAS076_F_Netiesiogiaipa331GeriamojoVandens</vt:lpstr>
      <vt:lpstr>VAS076_F_Netiesiogiaipa331GeriamojoVandens</vt:lpstr>
      <vt:lpstr>'Forma 7'!VAS076_F_Netiesiogiaipa332GeriamojoVandens</vt:lpstr>
      <vt:lpstr>VAS076_F_Netiesiogiaipa332GeriamojoVandens</vt:lpstr>
      <vt:lpstr>'Forma 7'!VAS076_F_Netiesiogiaipa333GeriamojoVandens</vt:lpstr>
      <vt:lpstr>VAS076_F_Netiesiogiaipa333GeriamojoVandens</vt:lpstr>
      <vt:lpstr>'Forma 7'!VAS076_F_Netiesiogiaipa33IsViso</vt:lpstr>
      <vt:lpstr>VAS076_F_Netiesiogiaipa33IsViso</vt:lpstr>
      <vt:lpstr>'Forma 7'!VAS076_F_Netiesiogiaipa341NuotekuSurinkimas</vt:lpstr>
      <vt:lpstr>VAS076_F_Netiesiogiaipa341NuotekuSurinkimas</vt:lpstr>
      <vt:lpstr>'Forma 7'!VAS076_F_Netiesiogiaipa342NuotekuValymas</vt:lpstr>
      <vt:lpstr>VAS076_F_Netiesiogiaipa342NuotekuValymas</vt:lpstr>
      <vt:lpstr>'Forma 7'!VAS076_F_Netiesiogiaipa343NuotekuDumblo</vt:lpstr>
      <vt:lpstr>VAS076_F_Netiesiogiaipa343NuotekuDumblo</vt:lpstr>
      <vt:lpstr>'Forma 7'!VAS076_F_Netiesiogiaipa34IsViso</vt:lpstr>
      <vt:lpstr>VAS076_F_Netiesiogiaipa34IsViso</vt:lpstr>
      <vt:lpstr>'Forma 7'!VAS076_F_Netiesiogiaipa35PavirsiniuNuoteku</vt:lpstr>
      <vt:lpstr>VAS076_F_Netiesiogiaipa35PavirsiniuNuoteku</vt:lpstr>
      <vt:lpstr>'Forma 7'!VAS076_F_Netiesiogiaipa36KitosReguliuojamosios</vt:lpstr>
      <vt:lpstr>VAS076_F_Netiesiogiaipa36KitosReguliuojamosios</vt:lpstr>
      <vt:lpstr>'Forma 7'!VAS076_F_Netiesiogiaipa37KitosVeiklos</vt:lpstr>
      <vt:lpstr>VAS076_F_Netiesiogiaipa37KitosVeiklos</vt:lpstr>
      <vt:lpstr>'Forma 7'!VAS076_F_Netiesiogiaipa3Apskaitosveikla1</vt:lpstr>
      <vt:lpstr>VAS076_F_Netiesiogiaipa3Apskaitosveikla1</vt:lpstr>
      <vt:lpstr>'Forma 7'!VAS076_F_Netiesiogiaipa3Kitareguliuoja1</vt:lpstr>
      <vt:lpstr>VAS076_F_Netiesiogiaipa3Kitareguliuoja1</vt:lpstr>
      <vt:lpstr>'Forma 7'!VAS076_F_Nuotekuirdumbl51IS</vt:lpstr>
      <vt:lpstr>VAS076_F_Nuotekuirdumbl51IS</vt:lpstr>
      <vt:lpstr>'Forma 7'!VAS076_F_Nuotekuirdumbl531GeriamojoVandens</vt:lpstr>
      <vt:lpstr>VAS076_F_Nuotekuirdumbl531GeriamojoVandens</vt:lpstr>
      <vt:lpstr>'Forma 7'!VAS076_F_Nuotekuirdumbl532GeriamojoVandens</vt:lpstr>
      <vt:lpstr>VAS076_F_Nuotekuirdumbl532GeriamojoVandens</vt:lpstr>
      <vt:lpstr>'Forma 7'!VAS076_F_Nuotekuirdumbl533GeriamojoVandens</vt:lpstr>
      <vt:lpstr>VAS076_F_Nuotekuirdumbl533GeriamojoVandens</vt:lpstr>
      <vt:lpstr>'Forma 7'!VAS076_F_Nuotekuirdumbl53IsViso</vt:lpstr>
      <vt:lpstr>VAS076_F_Nuotekuirdumbl53IsViso</vt:lpstr>
      <vt:lpstr>'Forma 7'!VAS076_F_Nuotekuirdumbl541NuotekuSurinkimas</vt:lpstr>
      <vt:lpstr>VAS076_F_Nuotekuirdumbl541NuotekuSurinkimas</vt:lpstr>
      <vt:lpstr>'Forma 7'!VAS076_F_Nuotekuirdumbl542NuotekuValymas</vt:lpstr>
      <vt:lpstr>VAS076_F_Nuotekuirdumbl542NuotekuValymas</vt:lpstr>
      <vt:lpstr>'Forma 7'!VAS076_F_Nuotekuirdumbl543NuotekuDumblo</vt:lpstr>
      <vt:lpstr>VAS076_F_Nuotekuirdumbl543NuotekuDumblo</vt:lpstr>
      <vt:lpstr>'Forma 7'!VAS076_F_Nuotekuirdumbl54IsViso</vt:lpstr>
      <vt:lpstr>VAS076_F_Nuotekuirdumbl54IsViso</vt:lpstr>
      <vt:lpstr>'Forma 7'!VAS076_F_Nuotekuirdumbl55PavirsiniuNuoteku</vt:lpstr>
      <vt:lpstr>VAS076_F_Nuotekuirdumbl55PavirsiniuNuoteku</vt:lpstr>
      <vt:lpstr>'Forma 7'!VAS076_F_Nuotekuirdumbl56KitosReguliuojamosios</vt:lpstr>
      <vt:lpstr>VAS076_F_Nuotekuirdumbl56KitosReguliuojamosios</vt:lpstr>
      <vt:lpstr>'Forma 7'!VAS076_F_Nuotekuirdumbl57KitosVeiklos</vt:lpstr>
      <vt:lpstr>VAS076_F_Nuotekuirdumbl57KitosVeiklos</vt:lpstr>
      <vt:lpstr>'Forma 7'!VAS076_F_Nuotekuirdumbl5Apskaitosveikla1</vt:lpstr>
      <vt:lpstr>VAS076_F_Nuotekuirdumbl5Apskaitosveikla1</vt:lpstr>
      <vt:lpstr>'Forma 7'!VAS076_F_Nuotekuirdumbl5Kitareguliuoja1</vt:lpstr>
      <vt:lpstr>VAS076_F_Nuotekuirdumbl5Kitareguliuoja1</vt:lpstr>
      <vt:lpstr>'Forma 7'!VAS076_F_Nuotekuirdumbl61IS</vt:lpstr>
      <vt:lpstr>VAS076_F_Nuotekuirdumbl61IS</vt:lpstr>
      <vt:lpstr>'Forma 7'!VAS076_F_Nuotekuirdumbl631GeriamojoVandens</vt:lpstr>
      <vt:lpstr>VAS076_F_Nuotekuirdumbl631GeriamojoVandens</vt:lpstr>
      <vt:lpstr>'Forma 7'!VAS076_F_Nuotekuirdumbl632GeriamojoVandens</vt:lpstr>
      <vt:lpstr>VAS076_F_Nuotekuirdumbl632GeriamojoVandens</vt:lpstr>
      <vt:lpstr>'Forma 7'!VAS076_F_Nuotekuirdumbl633GeriamojoVandens</vt:lpstr>
      <vt:lpstr>VAS076_F_Nuotekuirdumbl633GeriamojoVandens</vt:lpstr>
      <vt:lpstr>'Forma 7'!VAS076_F_Nuotekuirdumbl63IsViso</vt:lpstr>
      <vt:lpstr>VAS076_F_Nuotekuirdumbl63IsViso</vt:lpstr>
      <vt:lpstr>'Forma 7'!VAS076_F_Nuotekuirdumbl641NuotekuSurinkimas</vt:lpstr>
      <vt:lpstr>VAS076_F_Nuotekuirdumbl641NuotekuSurinkimas</vt:lpstr>
      <vt:lpstr>'Forma 7'!VAS076_F_Nuotekuirdumbl642NuotekuValymas</vt:lpstr>
      <vt:lpstr>VAS076_F_Nuotekuirdumbl642NuotekuValymas</vt:lpstr>
      <vt:lpstr>'Forma 7'!VAS076_F_Nuotekuirdumbl643NuotekuDumblo</vt:lpstr>
      <vt:lpstr>VAS076_F_Nuotekuirdumbl643NuotekuDumblo</vt:lpstr>
      <vt:lpstr>'Forma 7'!VAS076_F_Nuotekuirdumbl64IsViso</vt:lpstr>
      <vt:lpstr>VAS076_F_Nuotekuirdumbl64IsViso</vt:lpstr>
      <vt:lpstr>'Forma 7'!VAS076_F_Nuotekuirdumbl65PavirsiniuNuoteku</vt:lpstr>
      <vt:lpstr>VAS076_F_Nuotekuirdumbl65PavirsiniuNuoteku</vt:lpstr>
      <vt:lpstr>'Forma 7'!VAS076_F_Nuotekuirdumbl66KitosReguliuojamosios</vt:lpstr>
      <vt:lpstr>VAS076_F_Nuotekuirdumbl66KitosReguliuojamosios</vt:lpstr>
      <vt:lpstr>'Forma 7'!VAS076_F_Nuotekuirdumbl67KitosVeiklos</vt:lpstr>
      <vt:lpstr>VAS076_F_Nuotekuirdumbl67KitosVeiklos</vt:lpstr>
      <vt:lpstr>'Forma 7'!VAS076_F_Nuotekuirdumbl6Apskaitosveikla1</vt:lpstr>
      <vt:lpstr>VAS076_F_Nuotekuirdumbl6Apskaitosveikla1</vt:lpstr>
      <vt:lpstr>'Forma 7'!VAS076_F_Nuotekuirdumbl6Kitareguliuoja1</vt:lpstr>
      <vt:lpstr>VAS076_F_Nuotekuirdumbl6Kitareguliuoja1</vt:lpstr>
      <vt:lpstr>'Forma 7'!VAS076_F_Nuotekuirdumbl71IS</vt:lpstr>
      <vt:lpstr>VAS076_F_Nuotekuirdumbl71IS</vt:lpstr>
      <vt:lpstr>'Forma 7'!VAS076_F_Nuotekuirdumbl731GeriamojoVandens</vt:lpstr>
      <vt:lpstr>VAS076_F_Nuotekuirdumbl731GeriamojoVandens</vt:lpstr>
      <vt:lpstr>'Forma 7'!VAS076_F_Nuotekuirdumbl732GeriamojoVandens</vt:lpstr>
      <vt:lpstr>VAS076_F_Nuotekuirdumbl732GeriamojoVandens</vt:lpstr>
      <vt:lpstr>'Forma 7'!VAS076_F_Nuotekuirdumbl733GeriamojoVandens</vt:lpstr>
      <vt:lpstr>VAS076_F_Nuotekuirdumbl733GeriamojoVandens</vt:lpstr>
      <vt:lpstr>'Forma 7'!VAS076_F_Nuotekuirdumbl73IsViso</vt:lpstr>
      <vt:lpstr>VAS076_F_Nuotekuirdumbl73IsViso</vt:lpstr>
      <vt:lpstr>'Forma 7'!VAS076_F_Nuotekuirdumbl741NuotekuSurinkimas</vt:lpstr>
      <vt:lpstr>VAS076_F_Nuotekuirdumbl741NuotekuSurinkimas</vt:lpstr>
      <vt:lpstr>'Forma 7'!VAS076_F_Nuotekuirdumbl742NuotekuValymas</vt:lpstr>
      <vt:lpstr>VAS076_F_Nuotekuirdumbl742NuotekuValymas</vt:lpstr>
      <vt:lpstr>'Forma 7'!VAS076_F_Nuotekuirdumbl743NuotekuDumblo</vt:lpstr>
      <vt:lpstr>VAS076_F_Nuotekuirdumbl743NuotekuDumblo</vt:lpstr>
      <vt:lpstr>'Forma 7'!VAS076_F_Nuotekuirdumbl74IsViso</vt:lpstr>
      <vt:lpstr>VAS076_F_Nuotekuirdumbl74IsViso</vt:lpstr>
      <vt:lpstr>'Forma 7'!VAS076_F_Nuotekuirdumbl75PavirsiniuNuoteku</vt:lpstr>
      <vt:lpstr>VAS076_F_Nuotekuirdumbl75PavirsiniuNuoteku</vt:lpstr>
      <vt:lpstr>'Forma 7'!VAS076_F_Nuotekuirdumbl76KitosReguliuojamosios</vt:lpstr>
      <vt:lpstr>VAS076_F_Nuotekuirdumbl76KitosReguliuojamosios</vt:lpstr>
      <vt:lpstr>'Forma 7'!VAS076_F_Nuotekuirdumbl77KitosVeiklos</vt:lpstr>
      <vt:lpstr>VAS076_F_Nuotekuirdumbl77KitosVeiklos</vt:lpstr>
      <vt:lpstr>'Forma 7'!VAS076_F_Nuotekuirdumbl7Apskaitosveikla1</vt:lpstr>
      <vt:lpstr>VAS076_F_Nuotekuirdumbl7Apskaitosveikla1</vt:lpstr>
      <vt:lpstr>'Forma 7'!VAS076_F_Nuotekuirdumbl7Kitareguliuoja1</vt:lpstr>
      <vt:lpstr>VAS076_F_Nuotekuirdumbl7Kitareguliuoja1</vt:lpstr>
      <vt:lpstr>'Forma 7'!VAS076_F_Paskirstomasil21IS</vt:lpstr>
      <vt:lpstr>VAS076_F_Paskirstomasil21IS</vt:lpstr>
      <vt:lpstr>'Forma 7'!VAS076_F_Paskirstomasil231GeriamojoVandens</vt:lpstr>
      <vt:lpstr>VAS076_F_Paskirstomasil231GeriamojoVandens</vt:lpstr>
      <vt:lpstr>'Forma 7'!VAS076_F_Paskirstomasil232GeriamojoVandens</vt:lpstr>
      <vt:lpstr>VAS076_F_Paskirstomasil232GeriamojoVandens</vt:lpstr>
      <vt:lpstr>'Forma 7'!VAS076_F_Paskirstomasil233GeriamojoVandens</vt:lpstr>
      <vt:lpstr>VAS076_F_Paskirstomasil233GeriamojoVandens</vt:lpstr>
      <vt:lpstr>'Forma 7'!VAS076_F_Paskirstomasil23IsViso</vt:lpstr>
      <vt:lpstr>VAS076_F_Paskirstomasil23IsViso</vt:lpstr>
      <vt:lpstr>'Forma 7'!VAS076_F_Paskirstomasil241NuotekuSurinkimas</vt:lpstr>
      <vt:lpstr>VAS076_F_Paskirstomasil241NuotekuSurinkimas</vt:lpstr>
      <vt:lpstr>'Forma 7'!VAS076_F_Paskirstomasil242NuotekuValymas</vt:lpstr>
      <vt:lpstr>VAS076_F_Paskirstomasil242NuotekuValymas</vt:lpstr>
      <vt:lpstr>'Forma 7'!VAS076_F_Paskirstomasil243NuotekuDumblo</vt:lpstr>
      <vt:lpstr>VAS076_F_Paskirstomasil243NuotekuDumblo</vt:lpstr>
      <vt:lpstr>'Forma 7'!VAS076_F_Paskirstomasil24IsViso</vt:lpstr>
      <vt:lpstr>VAS076_F_Paskirstomasil24IsViso</vt:lpstr>
      <vt:lpstr>'Forma 7'!VAS076_F_Paskirstomasil25PavirsiniuNuoteku</vt:lpstr>
      <vt:lpstr>VAS076_F_Paskirstomasil25PavirsiniuNuoteku</vt:lpstr>
      <vt:lpstr>'Forma 7'!VAS076_F_Paskirstomasil26KitosReguliuojamosios</vt:lpstr>
      <vt:lpstr>VAS076_F_Paskirstomasil26KitosReguliuojamosios</vt:lpstr>
      <vt:lpstr>'Forma 7'!VAS076_F_Paskirstomasil27KitosVeiklos</vt:lpstr>
      <vt:lpstr>VAS076_F_Paskirstomasil27KitosVeiklos</vt:lpstr>
      <vt:lpstr>'Forma 7'!VAS076_F_Paskirstomasil2Apskaitosveikla1</vt:lpstr>
      <vt:lpstr>VAS076_F_Paskirstomasil2Apskaitosveikla1</vt:lpstr>
      <vt:lpstr>'Forma 7'!VAS076_F_Paskirstomasil2Kitareguliuoja1</vt:lpstr>
      <vt:lpstr>VAS076_F_Paskirstomasil2Kitareguliuoja1</vt:lpstr>
      <vt:lpstr>'Forma 7'!VAS076_F_Pastataiadmini61IS</vt:lpstr>
      <vt:lpstr>VAS076_F_Pastataiadmini61IS</vt:lpstr>
      <vt:lpstr>'Forma 7'!VAS076_F_Pastataiadmini631GeriamojoVandens</vt:lpstr>
      <vt:lpstr>VAS076_F_Pastataiadmini631GeriamojoVandens</vt:lpstr>
      <vt:lpstr>'Forma 7'!VAS076_F_Pastataiadmini632GeriamojoVandens</vt:lpstr>
      <vt:lpstr>VAS076_F_Pastataiadmini632GeriamojoVandens</vt:lpstr>
      <vt:lpstr>'Forma 7'!VAS076_F_Pastataiadmini633GeriamojoVandens</vt:lpstr>
      <vt:lpstr>VAS076_F_Pastataiadmini633GeriamojoVandens</vt:lpstr>
      <vt:lpstr>'Forma 7'!VAS076_F_Pastataiadmini63IsViso</vt:lpstr>
      <vt:lpstr>VAS076_F_Pastataiadmini63IsViso</vt:lpstr>
      <vt:lpstr>'Forma 7'!VAS076_F_Pastataiadmini641NuotekuSurinkimas</vt:lpstr>
      <vt:lpstr>VAS076_F_Pastataiadmini641NuotekuSurinkimas</vt:lpstr>
      <vt:lpstr>'Forma 7'!VAS076_F_Pastataiadmini642NuotekuValymas</vt:lpstr>
      <vt:lpstr>VAS076_F_Pastataiadmini642NuotekuValymas</vt:lpstr>
      <vt:lpstr>'Forma 7'!VAS076_F_Pastataiadmini643NuotekuDumblo</vt:lpstr>
      <vt:lpstr>VAS076_F_Pastataiadmini643NuotekuDumblo</vt:lpstr>
      <vt:lpstr>'Forma 7'!VAS076_F_Pastataiadmini64IsViso</vt:lpstr>
      <vt:lpstr>VAS076_F_Pastataiadmini64IsViso</vt:lpstr>
      <vt:lpstr>'Forma 7'!VAS076_F_Pastataiadmini65PavirsiniuNuoteku</vt:lpstr>
      <vt:lpstr>VAS076_F_Pastataiadmini65PavirsiniuNuoteku</vt:lpstr>
      <vt:lpstr>'Forma 7'!VAS076_F_Pastataiadmini66KitosReguliuojamosios</vt:lpstr>
      <vt:lpstr>VAS076_F_Pastataiadmini66KitosReguliuojamosios</vt:lpstr>
      <vt:lpstr>'Forma 7'!VAS076_F_Pastataiadmini67KitosVeiklos</vt:lpstr>
      <vt:lpstr>VAS076_F_Pastataiadmini67KitosVeiklos</vt:lpstr>
      <vt:lpstr>'Forma 7'!VAS076_F_Pastataiadmini6Apskaitosveikla1</vt:lpstr>
      <vt:lpstr>VAS076_F_Pastataiadmini6Apskaitosveikla1</vt:lpstr>
      <vt:lpstr>'Forma 7'!VAS076_F_Pastataiadmini6Kitareguliuoja1</vt:lpstr>
      <vt:lpstr>VAS076_F_Pastataiadmini6Kitareguliuoja1</vt:lpstr>
      <vt:lpstr>'Forma 7'!VAS076_F_Pastataiadmini71IS</vt:lpstr>
      <vt:lpstr>VAS076_F_Pastataiadmini71IS</vt:lpstr>
      <vt:lpstr>'Forma 7'!VAS076_F_Pastataiadmini731GeriamojoVandens</vt:lpstr>
      <vt:lpstr>VAS076_F_Pastataiadmini731GeriamojoVandens</vt:lpstr>
      <vt:lpstr>'Forma 7'!VAS076_F_Pastataiadmini732GeriamojoVandens</vt:lpstr>
      <vt:lpstr>VAS076_F_Pastataiadmini732GeriamojoVandens</vt:lpstr>
      <vt:lpstr>'Forma 7'!VAS076_F_Pastataiadmini733GeriamojoVandens</vt:lpstr>
      <vt:lpstr>VAS076_F_Pastataiadmini733GeriamojoVandens</vt:lpstr>
      <vt:lpstr>'Forma 7'!VAS076_F_Pastataiadmini73IsViso</vt:lpstr>
      <vt:lpstr>VAS076_F_Pastataiadmini73IsViso</vt:lpstr>
      <vt:lpstr>'Forma 7'!VAS076_F_Pastataiadmini741NuotekuSurinkimas</vt:lpstr>
      <vt:lpstr>VAS076_F_Pastataiadmini741NuotekuSurinkimas</vt:lpstr>
      <vt:lpstr>'Forma 7'!VAS076_F_Pastataiadmini742NuotekuValymas</vt:lpstr>
      <vt:lpstr>VAS076_F_Pastataiadmini742NuotekuValymas</vt:lpstr>
      <vt:lpstr>'Forma 7'!VAS076_F_Pastataiadmini743NuotekuDumblo</vt:lpstr>
      <vt:lpstr>VAS076_F_Pastataiadmini743NuotekuDumblo</vt:lpstr>
      <vt:lpstr>'Forma 7'!VAS076_F_Pastataiadmini74IsViso</vt:lpstr>
      <vt:lpstr>VAS076_F_Pastataiadmini74IsViso</vt:lpstr>
      <vt:lpstr>'Forma 7'!VAS076_F_Pastataiadmini75PavirsiniuNuoteku</vt:lpstr>
      <vt:lpstr>VAS076_F_Pastataiadmini75PavirsiniuNuoteku</vt:lpstr>
      <vt:lpstr>'Forma 7'!VAS076_F_Pastataiadmini76KitosReguliuojamosios</vt:lpstr>
      <vt:lpstr>VAS076_F_Pastataiadmini76KitosReguliuojamosios</vt:lpstr>
      <vt:lpstr>'Forma 7'!VAS076_F_Pastataiadmini77KitosVeiklos</vt:lpstr>
      <vt:lpstr>VAS076_F_Pastataiadmini77KitosVeiklos</vt:lpstr>
      <vt:lpstr>'Forma 7'!VAS076_F_Pastataiadmini7Apskaitosveikla1</vt:lpstr>
      <vt:lpstr>VAS076_F_Pastataiadmini7Apskaitosveikla1</vt:lpstr>
      <vt:lpstr>'Forma 7'!VAS076_F_Pastataiadmini7Kitareguliuoja1</vt:lpstr>
      <vt:lpstr>VAS076_F_Pastataiadmini7Kitareguliuoja1</vt:lpstr>
      <vt:lpstr>'Forma 7'!VAS076_F_Pastataiadmini81IS</vt:lpstr>
      <vt:lpstr>VAS076_F_Pastataiadmini81IS</vt:lpstr>
      <vt:lpstr>'Forma 7'!VAS076_F_Pastataiadmini831GeriamojoVandens</vt:lpstr>
      <vt:lpstr>VAS076_F_Pastataiadmini831GeriamojoVandens</vt:lpstr>
      <vt:lpstr>'Forma 7'!VAS076_F_Pastataiadmini832GeriamojoVandens</vt:lpstr>
      <vt:lpstr>VAS076_F_Pastataiadmini832GeriamojoVandens</vt:lpstr>
      <vt:lpstr>'Forma 7'!VAS076_F_Pastataiadmini833GeriamojoVandens</vt:lpstr>
      <vt:lpstr>VAS076_F_Pastataiadmini833GeriamojoVandens</vt:lpstr>
      <vt:lpstr>'Forma 7'!VAS076_F_Pastataiadmini83IsViso</vt:lpstr>
      <vt:lpstr>VAS076_F_Pastataiadmini83IsViso</vt:lpstr>
      <vt:lpstr>'Forma 7'!VAS076_F_Pastataiadmini841NuotekuSurinkimas</vt:lpstr>
      <vt:lpstr>VAS076_F_Pastataiadmini841NuotekuSurinkimas</vt:lpstr>
      <vt:lpstr>'Forma 7'!VAS076_F_Pastataiadmini842NuotekuValymas</vt:lpstr>
      <vt:lpstr>VAS076_F_Pastataiadmini842NuotekuValymas</vt:lpstr>
      <vt:lpstr>'Forma 7'!VAS076_F_Pastataiadmini843NuotekuDumblo</vt:lpstr>
      <vt:lpstr>VAS076_F_Pastataiadmini843NuotekuDumblo</vt:lpstr>
      <vt:lpstr>'Forma 7'!VAS076_F_Pastataiadmini84IsViso</vt:lpstr>
      <vt:lpstr>VAS076_F_Pastataiadmini84IsViso</vt:lpstr>
      <vt:lpstr>'Forma 7'!VAS076_F_Pastataiadmini85PavirsiniuNuoteku</vt:lpstr>
      <vt:lpstr>VAS076_F_Pastataiadmini85PavirsiniuNuoteku</vt:lpstr>
      <vt:lpstr>'Forma 7'!VAS076_F_Pastataiadmini86KitosReguliuojamosios</vt:lpstr>
      <vt:lpstr>VAS076_F_Pastataiadmini86KitosReguliuojamosios</vt:lpstr>
      <vt:lpstr>'Forma 7'!VAS076_F_Pastataiadmini87KitosVeiklos</vt:lpstr>
      <vt:lpstr>VAS076_F_Pastataiadmini87KitosVeiklos</vt:lpstr>
      <vt:lpstr>'Forma 7'!VAS076_F_Pastataiadmini8Apskaitosveikla1</vt:lpstr>
      <vt:lpstr>VAS076_F_Pastataiadmini8Apskaitosveikla1</vt:lpstr>
      <vt:lpstr>'Forma 7'!VAS076_F_Pastataiadmini8Kitareguliuoja1</vt:lpstr>
      <vt:lpstr>VAS076_F_Pastataiadmini8Kitareguliuoja1</vt:lpstr>
      <vt:lpstr>'Forma 7'!VAS076_F_Pastataiadmini91IS</vt:lpstr>
      <vt:lpstr>VAS076_F_Pastataiadmini91IS</vt:lpstr>
      <vt:lpstr>'Forma 7'!VAS076_F_Pastataiadmini931GeriamojoVandens</vt:lpstr>
      <vt:lpstr>VAS076_F_Pastataiadmini931GeriamojoVandens</vt:lpstr>
      <vt:lpstr>'Forma 7'!VAS076_F_Pastataiadmini932GeriamojoVandens</vt:lpstr>
      <vt:lpstr>VAS076_F_Pastataiadmini932GeriamojoVandens</vt:lpstr>
      <vt:lpstr>'Forma 7'!VAS076_F_Pastataiadmini933GeriamojoVandens</vt:lpstr>
      <vt:lpstr>VAS076_F_Pastataiadmini933GeriamojoVandens</vt:lpstr>
      <vt:lpstr>'Forma 7'!VAS076_F_Pastataiadmini93IsViso</vt:lpstr>
      <vt:lpstr>VAS076_F_Pastataiadmini93IsViso</vt:lpstr>
      <vt:lpstr>'Forma 7'!VAS076_F_Pastataiadmini941NuotekuSurinkimas</vt:lpstr>
      <vt:lpstr>VAS076_F_Pastataiadmini941NuotekuSurinkimas</vt:lpstr>
      <vt:lpstr>'Forma 7'!VAS076_F_Pastataiadmini942NuotekuValymas</vt:lpstr>
      <vt:lpstr>VAS076_F_Pastataiadmini942NuotekuValymas</vt:lpstr>
      <vt:lpstr>'Forma 7'!VAS076_F_Pastataiadmini943NuotekuDumblo</vt:lpstr>
      <vt:lpstr>VAS076_F_Pastataiadmini943NuotekuDumblo</vt:lpstr>
      <vt:lpstr>'Forma 7'!VAS076_F_Pastataiadmini94IsViso</vt:lpstr>
      <vt:lpstr>VAS076_F_Pastataiadmini94IsViso</vt:lpstr>
      <vt:lpstr>'Forma 7'!VAS076_F_Pastataiadmini95PavirsiniuNuoteku</vt:lpstr>
      <vt:lpstr>VAS076_F_Pastataiadmini95PavirsiniuNuoteku</vt:lpstr>
      <vt:lpstr>'Forma 7'!VAS076_F_Pastataiadmini96KitosReguliuojamosios</vt:lpstr>
      <vt:lpstr>VAS076_F_Pastataiadmini96KitosReguliuojamosios</vt:lpstr>
      <vt:lpstr>'Forma 7'!VAS076_F_Pastataiadmini97KitosVeiklos</vt:lpstr>
      <vt:lpstr>VAS076_F_Pastataiadmini97KitosVeiklos</vt:lpstr>
      <vt:lpstr>'Forma 7'!VAS076_F_Pastataiadmini9Apskaitosveikla1</vt:lpstr>
      <vt:lpstr>VAS076_F_Pastataiadmini9Apskaitosveikla1</vt:lpstr>
      <vt:lpstr>'Forma 7'!VAS076_F_Pastataiadmini9Kitareguliuoja1</vt:lpstr>
      <vt:lpstr>VAS076_F_Pastataiadmini9Kitareguliuoja1</vt:lpstr>
      <vt:lpstr>'Forma 7'!VAS076_F_Pastataiirstat61IS</vt:lpstr>
      <vt:lpstr>VAS076_F_Pastataiirstat61IS</vt:lpstr>
      <vt:lpstr>'Forma 7'!VAS076_F_Pastataiirstat631GeriamojoVandens</vt:lpstr>
      <vt:lpstr>VAS076_F_Pastataiirstat631GeriamojoVandens</vt:lpstr>
      <vt:lpstr>'Forma 7'!VAS076_F_Pastataiirstat632GeriamojoVandens</vt:lpstr>
      <vt:lpstr>VAS076_F_Pastataiirstat632GeriamojoVandens</vt:lpstr>
      <vt:lpstr>'Forma 7'!VAS076_F_Pastataiirstat633GeriamojoVandens</vt:lpstr>
      <vt:lpstr>VAS076_F_Pastataiirstat633GeriamojoVandens</vt:lpstr>
      <vt:lpstr>'Forma 7'!VAS076_F_Pastataiirstat63IsViso</vt:lpstr>
      <vt:lpstr>VAS076_F_Pastataiirstat63IsViso</vt:lpstr>
      <vt:lpstr>'Forma 7'!VAS076_F_Pastataiirstat641NuotekuSurinkimas</vt:lpstr>
      <vt:lpstr>VAS076_F_Pastataiirstat641NuotekuSurinkimas</vt:lpstr>
      <vt:lpstr>'Forma 7'!VAS076_F_Pastataiirstat642NuotekuValymas</vt:lpstr>
      <vt:lpstr>VAS076_F_Pastataiirstat642NuotekuValymas</vt:lpstr>
      <vt:lpstr>'Forma 7'!VAS076_F_Pastataiirstat643NuotekuDumblo</vt:lpstr>
      <vt:lpstr>VAS076_F_Pastataiirstat643NuotekuDumblo</vt:lpstr>
      <vt:lpstr>'Forma 7'!VAS076_F_Pastataiirstat64IsViso</vt:lpstr>
      <vt:lpstr>VAS076_F_Pastataiirstat64IsViso</vt:lpstr>
      <vt:lpstr>'Forma 7'!VAS076_F_Pastataiirstat65PavirsiniuNuoteku</vt:lpstr>
      <vt:lpstr>VAS076_F_Pastataiirstat65PavirsiniuNuoteku</vt:lpstr>
      <vt:lpstr>'Forma 7'!VAS076_F_Pastataiirstat66KitosReguliuojamosios</vt:lpstr>
      <vt:lpstr>VAS076_F_Pastataiirstat66KitosReguliuojamosios</vt:lpstr>
      <vt:lpstr>'Forma 7'!VAS076_F_Pastataiirstat67KitosVeiklos</vt:lpstr>
      <vt:lpstr>VAS076_F_Pastataiirstat67KitosVeiklos</vt:lpstr>
      <vt:lpstr>'Forma 7'!VAS076_F_Pastataiirstat6Apskaitosveikla1</vt:lpstr>
      <vt:lpstr>VAS076_F_Pastataiirstat6Apskaitosveikla1</vt:lpstr>
      <vt:lpstr>'Forma 7'!VAS076_F_Pastataiirstat6Kitareguliuoja1</vt:lpstr>
      <vt:lpstr>VAS076_F_Pastataiirstat6Kitareguliuoja1</vt:lpstr>
      <vt:lpstr>'Forma 7'!VAS076_F_Pastataiirstat71IS</vt:lpstr>
      <vt:lpstr>VAS076_F_Pastataiirstat71IS</vt:lpstr>
      <vt:lpstr>'Forma 7'!VAS076_F_Pastataiirstat731GeriamojoVandens</vt:lpstr>
      <vt:lpstr>VAS076_F_Pastataiirstat731GeriamojoVandens</vt:lpstr>
      <vt:lpstr>'Forma 7'!VAS076_F_Pastataiirstat732GeriamojoVandens</vt:lpstr>
      <vt:lpstr>VAS076_F_Pastataiirstat732GeriamojoVandens</vt:lpstr>
      <vt:lpstr>'Forma 7'!VAS076_F_Pastataiirstat733GeriamojoVandens</vt:lpstr>
      <vt:lpstr>VAS076_F_Pastataiirstat733GeriamojoVandens</vt:lpstr>
      <vt:lpstr>'Forma 7'!VAS076_F_Pastataiirstat73IsViso</vt:lpstr>
      <vt:lpstr>VAS076_F_Pastataiirstat73IsViso</vt:lpstr>
      <vt:lpstr>'Forma 7'!VAS076_F_Pastataiirstat741NuotekuSurinkimas</vt:lpstr>
      <vt:lpstr>VAS076_F_Pastataiirstat741NuotekuSurinkimas</vt:lpstr>
      <vt:lpstr>'Forma 7'!VAS076_F_Pastataiirstat742NuotekuValymas</vt:lpstr>
      <vt:lpstr>VAS076_F_Pastataiirstat742NuotekuValymas</vt:lpstr>
      <vt:lpstr>'Forma 7'!VAS076_F_Pastataiirstat743NuotekuDumblo</vt:lpstr>
      <vt:lpstr>VAS076_F_Pastataiirstat743NuotekuDumblo</vt:lpstr>
      <vt:lpstr>'Forma 7'!VAS076_F_Pastataiirstat74IsViso</vt:lpstr>
      <vt:lpstr>VAS076_F_Pastataiirstat74IsViso</vt:lpstr>
      <vt:lpstr>'Forma 7'!VAS076_F_Pastataiirstat75PavirsiniuNuoteku</vt:lpstr>
      <vt:lpstr>VAS076_F_Pastataiirstat75PavirsiniuNuoteku</vt:lpstr>
      <vt:lpstr>'Forma 7'!VAS076_F_Pastataiirstat76KitosReguliuojamosios</vt:lpstr>
      <vt:lpstr>VAS076_F_Pastataiirstat76KitosReguliuojamosios</vt:lpstr>
      <vt:lpstr>'Forma 7'!VAS076_F_Pastataiirstat77KitosVeiklos</vt:lpstr>
      <vt:lpstr>VAS076_F_Pastataiirstat77KitosVeiklos</vt:lpstr>
      <vt:lpstr>'Forma 7'!VAS076_F_Pastataiirstat7Apskaitosveikla1</vt:lpstr>
      <vt:lpstr>VAS076_F_Pastataiirstat7Apskaitosveikla1</vt:lpstr>
      <vt:lpstr>'Forma 7'!VAS076_F_Pastataiirstat7Kitareguliuoja1</vt:lpstr>
      <vt:lpstr>VAS076_F_Pastataiirstat7Kitareguliuoja1</vt:lpstr>
      <vt:lpstr>'Forma 7'!VAS076_F_Pastataiirstat81IS</vt:lpstr>
      <vt:lpstr>VAS076_F_Pastataiirstat81IS</vt:lpstr>
      <vt:lpstr>'Forma 7'!VAS076_F_Pastataiirstat831GeriamojoVandens</vt:lpstr>
      <vt:lpstr>VAS076_F_Pastataiirstat831GeriamojoVandens</vt:lpstr>
      <vt:lpstr>'Forma 7'!VAS076_F_Pastataiirstat832GeriamojoVandens</vt:lpstr>
      <vt:lpstr>VAS076_F_Pastataiirstat832GeriamojoVandens</vt:lpstr>
      <vt:lpstr>'Forma 7'!VAS076_F_Pastataiirstat833GeriamojoVandens</vt:lpstr>
      <vt:lpstr>VAS076_F_Pastataiirstat833GeriamojoVandens</vt:lpstr>
      <vt:lpstr>'Forma 7'!VAS076_F_Pastataiirstat83IsViso</vt:lpstr>
      <vt:lpstr>VAS076_F_Pastataiirstat83IsViso</vt:lpstr>
      <vt:lpstr>'Forma 7'!VAS076_F_Pastataiirstat841NuotekuSurinkimas</vt:lpstr>
      <vt:lpstr>VAS076_F_Pastataiirstat841NuotekuSurinkimas</vt:lpstr>
      <vt:lpstr>'Forma 7'!VAS076_F_Pastataiirstat842NuotekuValymas</vt:lpstr>
      <vt:lpstr>VAS076_F_Pastataiirstat842NuotekuValymas</vt:lpstr>
      <vt:lpstr>'Forma 7'!VAS076_F_Pastataiirstat843NuotekuDumblo</vt:lpstr>
      <vt:lpstr>VAS076_F_Pastataiirstat843NuotekuDumblo</vt:lpstr>
      <vt:lpstr>'Forma 7'!VAS076_F_Pastataiirstat84IsViso</vt:lpstr>
      <vt:lpstr>VAS076_F_Pastataiirstat84IsViso</vt:lpstr>
      <vt:lpstr>'Forma 7'!VAS076_F_Pastataiirstat85PavirsiniuNuoteku</vt:lpstr>
      <vt:lpstr>VAS076_F_Pastataiirstat85PavirsiniuNuoteku</vt:lpstr>
      <vt:lpstr>'Forma 7'!VAS076_F_Pastataiirstat86KitosReguliuojamosios</vt:lpstr>
      <vt:lpstr>VAS076_F_Pastataiirstat86KitosReguliuojamosios</vt:lpstr>
      <vt:lpstr>'Forma 7'!VAS076_F_Pastataiirstat87KitosVeiklos</vt:lpstr>
      <vt:lpstr>VAS076_F_Pastataiirstat87KitosVeiklos</vt:lpstr>
      <vt:lpstr>'Forma 7'!VAS076_F_Pastataiirstat8Apskaitosveikla1</vt:lpstr>
      <vt:lpstr>VAS076_F_Pastataiirstat8Apskaitosveikla1</vt:lpstr>
      <vt:lpstr>'Forma 7'!VAS076_F_Pastataiirstat8Kitareguliuoja1</vt:lpstr>
      <vt:lpstr>VAS076_F_Pastataiirstat8Kitareguliuoja1</vt:lpstr>
      <vt:lpstr>'Forma 7'!VAS076_F_Pastataiirstat91IS</vt:lpstr>
      <vt:lpstr>VAS076_F_Pastataiirstat91IS</vt:lpstr>
      <vt:lpstr>'Forma 7'!VAS076_F_Pastataiirstat931GeriamojoVandens</vt:lpstr>
      <vt:lpstr>VAS076_F_Pastataiirstat931GeriamojoVandens</vt:lpstr>
      <vt:lpstr>'Forma 7'!VAS076_F_Pastataiirstat932GeriamojoVandens</vt:lpstr>
      <vt:lpstr>VAS076_F_Pastataiirstat932GeriamojoVandens</vt:lpstr>
      <vt:lpstr>'Forma 7'!VAS076_F_Pastataiirstat933GeriamojoVandens</vt:lpstr>
      <vt:lpstr>VAS076_F_Pastataiirstat933GeriamojoVandens</vt:lpstr>
      <vt:lpstr>'Forma 7'!VAS076_F_Pastataiirstat93IsViso</vt:lpstr>
      <vt:lpstr>VAS076_F_Pastataiirstat93IsViso</vt:lpstr>
      <vt:lpstr>'Forma 7'!VAS076_F_Pastataiirstat941NuotekuSurinkimas</vt:lpstr>
      <vt:lpstr>VAS076_F_Pastataiirstat941NuotekuSurinkimas</vt:lpstr>
      <vt:lpstr>'Forma 7'!VAS076_F_Pastataiirstat942NuotekuValymas</vt:lpstr>
      <vt:lpstr>VAS076_F_Pastataiirstat942NuotekuValymas</vt:lpstr>
      <vt:lpstr>'Forma 7'!VAS076_F_Pastataiirstat943NuotekuDumblo</vt:lpstr>
      <vt:lpstr>VAS076_F_Pastataiirstat943NuotekuDumblo</vt:lpstr>
      <vt:lpstr>'Forma 7'!VAS076_F_Pastataiirstat94IsViso</vt:lpstr>
      <vt:lpstr>VAS076_F_Pastataiirstat94IsViso</vt:lpstr>
      <vt:lpstr>'Forma 7'!VAS076_F_Pastataiirstat95PavirsiniuNuoteku</vt:lpstr>
      <vt:lpstr>VAS076_F_Pastataiirstat95PavirsiniuNuoteku</vt:lpstr>
      <vt:lpstr>'Forma 7'!VAS076_F_Pastataiirstat96KitosReguliuojamosios</vt:lpstr>
      <vt:lpstr>VAS076_F_Pastataiirstat96KitosReguliuojamosios</vt:lpstr>
      <vt:lpstr>'Forma 7'!VAS076_F_Pastataiirstat97KitosVeiklos</vt:lpstr>
      <vt:lpstr>VAS076_F_Pastataiirstat97KitosVeiklos</vt:lpstr>
      <vt:lpstr>'Forma 7'!VAS076_F_Pastataiirstat9Apskaitosveikla1</vt:lpstr>
      <vt:lpstr>VAS076_F_Pastataiirstat9Apskaitosveikla1</vt:lpstr>
      <vt:lpstr>'Forma 7'!VAS076_F_Pastataiirstat9Kitareguliuoja1</vt:lpstr>
      <vt:lpstr>VAS076_F_Pastataiirstat9Kitareguliuoja1</vt:lpstr>
      <vt:lpstr>'Forma 7'!VAS076_F_Saulessviesose11IS</vt:lpstr>
      <vt:lpstr>VAS076_F_Saulessviesose11IS</vt:lpstr>
      <vt:lpstr>'Forma 7'!VAS076_F_Saulessviesose131GeriamojoVandens</vt:lpstr>
      <vt:lpstr>VAS076_F_Saulessviesose131GeriamojoVandens</vt:lpstr>
      <vt:lpstr>'Forma 7'!VAS076_F_Saulessviesose132GeriamojoVandens</vt:lpstr>
      <vt:lpstr>VAS076_F_Saulessviesose132GeriamojoVandens</vt:lpstr>
      <vt:lpstr>'Forma 7'!VAS076_F_Saulessviesose133GeriamojoVandens</vt:lpstr>
      <vt:lpstr>VAS076_F_Saulessviesose133GeriamojoVandens</vt:lpstr>
      <vt:lpstr>'Forma 7'!VAS076_F_Saulessviesose13IsViso</vt:lpstr>
      <vt:lpstr>VAS076_F_Saulessviesose13IsViso</vt:lpstr>
      <vt:lpstr>'Forma 7'!VAS076_F_Saulessviesose141NuotekuSurinkimas</vt:lpstr>
      <vt:lpstr>VAS076_F_Saulessviesose141NuotekuSurinkimas</vt:lpstr>
      <vt:lpstr>'Forma 7'!VAS076_F_Saulessviesose142NuotekuValymas</vt:lpstr>
      <vt:lpstr>VAS076_F_Saulessviesose142NuotekuValymas</vt:lpstr>
      <vt:lpstr>'Forma 7'!VAS076_F_Saulessviesose143NuotekuDumblo</vt:lpstr>
      <vt:lpstr>VAS076_F_Saulessviesose143NuotekuDumblo</vt:lpstr>
      <vt:lpstr>'Forma 7'!VAS076_F_Saulessviesose14IsViso</vt:lpstr>
      <vt:lpstr>VAS076_F_Saulessviesose14IsViso</vt:lpstr>
      <vt:lpstr>'Forma 7'!VAS076_F_Saulessviesose15PavirsiniuNuoteku</vt:lpstr>
      <vt:lpstr>VAS076_F_Saulessviesose15PavirsiniuNuoteku</vt:lpstr>
      <vt:lpstr>'Forma 7'!VAS076_F_Saulessviesose16KitosReguliuojamosios</vt:lpstr>
      <vt:lpstr>VAS076_F_Saulessviesose16KitosReguliuojamosios</vt:lpstr>
      <vt:lpstr>'Forma 7'!VAS076_F_Saulessviesose17KitosVeiklos</vt:lpstr>
      <vt:lpstr>VAS076_F_Saulessviesose17KitosVeiklos</vt:lpstr>
      <vt:lpstr>'Forma 7'!VAS076_F_Saulessviesose1Apskaitosveikla1</vt:lpstr>
      <vt:lpstr>VAS076_F_Saulessviesose1Apskaitosveikla1</vt:lpstr>
      <vt:lpstr>'Forma 7'!VAS076_F_Saulessviesose1Kitareguliuoja1</vt:lpstr>
      <vt:lpstr>VAS076_F_Saulessviesose1Kitareguliuoja1</vt:lpstr>
      <vt:lpstr>'Forma 7'!VAS076_F_Saulessviesose21IS</vt:lpstr>
      <vt:lpstr>VAS076_F_Saulessviesose21IS</vt:lpstr>
      <vt:lpstr>'Forma 7'!VAS076_F_Saulessviesose231GeriamojoVandens</vt:lpstr>
      <vt:lpstr>VAS076_F_Saulessviesose231GeriamojoVandens</vt:lpstr>
      <vt:lpstr>'Forma 7'!VAS076_F_Saulessviesose232GeriamojoVandens</vt:lpstr>
      <vt:lpstr>VAS076_F_Saulessviesose232GeriamojoVandens</vt:lpstr>
      <vt:lpstr>'Forma 7'!VAS076_F_Saulessviesose233GeriamojoVandens</vt:lpstr>
      <vt:lpstr>VAS076_F_Saulessviesose233GeriamojoVandens</vt:lpstr>
      <vt:lpstr>'Forma 7'!VAS076_F_Saulessviesose23IsViso</vt:lpstr>
      <vt:lpstr>VAS076_F_Saulessviesose23IsViso</vt:lpstr>
      <vt:lpstr>'Forma 7'!VAS076_F_Saulessviesose241NuotekuSurinkimas</vt:lpstr>
      <vt:lpstr>VAS076_F_Saulessviesose241NuotekuSurinkimas</vt:lpstr>
      <vt:lpstr>'Forma 7'!VAS076_F_Saulessviesose242NuotekuValymas</vt:lpstr>
      <vt:lpstr>VAS076_F_Saulessviesose242NuotekuValymas</vt:lpstr>
      <vt:lpstr>'Forma 7'!VAS076_F_Saulessviesose243NuotekuDumblo</vt:lpstr>
      <vt:lpstr>VAS076_F_Saulessviesose243NuotekuDumblo</vt:lpstr>
      <vt:lpstr>'Forma 7'!VAS076_F_Saulessviesose24IsViso</vt:lpstr>
      <vt:lpstr>VAS076_F_Saulessviesose24IsViso</vt:lpstr>
      <vt:lpstr>'Forma 7'!VAS076_F_Saulessviesose25PavirsiniuNuoteku</vt:lpstr>
      <vt:lpstr>VAS076_F_Saulessviesose25PavirsiniuNuoteku</vt:lpstr>
      <vt:lpstr>'Forma 7'!VAS076_F_Saulessviesose26KitosReguliuojamosios</vt:lpstr>
      <vt:lpstr>VAS076_F_Saulessviesose26KitosReguliuojamosios</vt:lpstr>
      <vt:lpstr>'Forma 7'!VAS076_F_Saulessviesose27KitosVeiklos</vt:lpstr>
      <vt:lpstr>VAS076_F_Saulessviesose27KitosVeiklos</vt:lpstr>
      <vt:lpstr>'Forma 7'!VAS076_F_Saulessviesose2Apskaitosveikla1</vt:lpstr>
      <vt:lpstr>VAS076_F_Saulessviesose2Apskaitosveikla1</vt:lpstr>
      <vt:lpstr>'Forma 7'!VAS076_F_Saulessviesose2Kitareguliuoja1</vt:lpstr>
      <vt:lpstr>VAS076_F_Saulessviesose2Kitareguliuoja1</vt:lpstr>
      <vt:lpstr>'Forma 7'!VAS076_F_Saulessviesose31IS</vt:lpstr>
      <vt:lpstr>VAS076_F_Saulessviesose31IS</vt:lpstr>
      <vt:lpstr>'Forma 7'!VAS076_F_Saulessviesose331GeriamojoVandens</vt:lpstr>
      <vt:lpstr>VAS076_F_Saulessviesose331GeriamojoVandens</vt:lpstr>
      <vt:lpstr>'Forma 7'!VAS076_F_Saulessviesose332GeriamojoVandens</vt:lpstr>
      <vt:lpstr>VAS076_F_Saulessviesose332GeriamojoVandens</vt:lpstr>
      <vt:lpstr>'Forma 7'!VAS076_F_Saulessviesose333GeriamojoVandens</vt:lpstr>
      <vt:lpstr>VAS076_F_Saulessviesose333GeriamojoVandens</vt:lpstr>
      <vt:lpstr>'Forma 7'!VAS076_F_Saulessviesose33IsViso</vt:lpstr>
      <vt:lpstr>VAS076_F_Saulessviesose33IsViso</vt:lpstr>
      <vt:lpstr>'Forma 7'!VAS076_F_Saulessviesose341NuotekuSurinkimas</vt:lpstr>
      <vt:lpstr>VAS076_F_Saulessviesose341NuotekuSurinkimas</vt:lpstr>
      <vt:lpstr>'Forma 7'!VAS076_F_Saulessviesose342NuotekuValymas</vt:lpstr>
      <vt:lpstr>VAS076_F_Saulessviesose342NuotekuValymas</vt:lpstr>
      <vt:lpstr>'Forma 7'!VAS076_F_Saulessviesose343NuotekuDumblo</vt:lpstr>
      <vt:lpstr>VAS076_F_Saulessviesose343NuotekuDumblo</vt:lpstr>
      <vt:lpstr>'Forma 7'!VAS076_F_Saulessviesose34IsViso</vt:lpstr>
      <vt:lpstr>VAS076_F_Saulessviesose34IsViso</vt:lpstr>
      <vt:lpstr>'Forma 7'!VAS076_F_Saulessviesose35PavirsiniuNuoteku</vt:lpstr>
      <vt:lpstr>VAS076_F_Saulessviesose35PavirsiniuNuoteku</vt:lpstr>
      <vt:lpstr>'Forma 7'!VAS076_F_Saulessviesose36KitosReguliuojamosios</vt:lpstr>
      <vt:lpstr>VAS076_F_Saulessviesose36KitosReguliuojamosios</vt:lpstr>
      <vt:lpstr>'Forma 7'!VAS076_F_Saulessviesose37KitosVeiklos</vt:lpstr>
      <vt:lpstr>VAS076_F_Saulessviesose37KitosVeiklos</vt:lpstr>
      <vt:lpstr>'Forma 7'!VAS076_F_Saulessviesose3Apskaitosveikla1</vt:lpstr>
      <vt:lpstr>VAS076_F_Saulessviesose3Apskaitosveikla1</vt:lpstr>
      <vt:lpstr>'Forma 7'!VAS076_F_Saulessviesose3Kitareguliuoja1</vt:lpstr>
      <vt:lpstr>VAS076_F_Saulessviesose3Kitareguliuoja1</vt:lpstr>
      <vt:lpstr>'Forma 7'!VAS076_F_Saulessviesose41IS</vt:lpstr>
      <vt:lpstr>VAS076_F_Saulessviesose41IS</vt:lpstr>
      <vt:lpstr>'Forma 7'!VAS076_F_Saulessviesose431GeriamojoVandens</vt:lpstr>
      <vt:lpstr>VAS076_F_Saulessviesose431GeriamojoVandens</vt:lpstr>
      <vt:lpstr>'Forma 7'!VAS076_F_Saulessviesose432GeriamojoVandens</vt:lpstr>
      <vt:lpstr>VAS076_F_Saulessviesose432GeriamojoVandens</vt:lpstr>
      <vt:lpstr>'Forma 7'!VAS076_F_Saulessviesose433GeriamojoVandens</vt:lpstr>
      <vt:lpstr>VAS076_F_Saulessviesose433GeriamojoVandens</vt:lpstr>
      <vt:lpstr>'Forma 7'!VAS076_F_Saulessviesose43IsViso</vt:lpstr>
      <vt:lpstr>VAS076_F_Saulessviesose43IsViso</vt:lpstr>
      <vt:lpstr>'Forma 7'!VAS076_F_Saulessviesose441NuotekuSurinkimas</vt:lpstr>
      <vt:lpstr>VAS076_F_Saulessviesose441NuotekuSurinkimas</vt:lpstr>
      <vt:lpstr>'Forma 7'!VAS076_F_Saulessviesose442NuotekuValymas</vt:lpstr>
      <vt:lpstr>VAS076_F_Saulessviesose442NuotekuValymas</vt:lpstr>
      <vt:lpstr>'Forma 7'!VAS076_F_Saulessviesose443NuotekuDumblo</vt:lpstr>
      <vt:lpstr>VAS076_F_Saulessviesose443NuotekuDumblo</vt:lpstr>
      <vt:lpstr>'Forma 7'!VAS076_F_Saulessviesose44IsViso</vt:lpstr>
      <vt:lpstr>VAS076_F_Saulessviesose44IsViso</vt:lpstr>
      <vt:lpstr>'Forma 7'!VAS076_F_Saulessviesose45PavirsiniuNuoteku</vt:lpstr>
      <vt:lpstr>VAS076_F_Saulessviesose45PavirsiniuNuoteku</vt:lpstr>
      <vt:lpstr>'Forma 7'!VAS076_F_Saulessviesose46KitosReguliuojamosios</vt:lpstr>
      <vt:lpstr>VAS076_F_Saulessviesose46KitosReguliuojamosios</vt:lpstr>
      <vt:lpstr>'Forma 7'!VAS076_F_Saulessviesose47KitosVeiklos</vt:lpstr>
      <vt:lpstr>VAS076_F_Saulessviesose47KitosVeiklos</vt:lpstr>
      <vt:lpstr>'Forma 7'!VAS076_F_Saulessviesose4Apskaitosveikla1</vt:lpstr>
      <vt:lpstr>VAS076_F_Saulessviesose4Apskaitosveikla1</vt:lpstr>
      <vt:lpstr>'Forma 7'!VAS076_F_Saulessviesose4Kitareguliuoja1</vt:lpstr>
      <vt:lpstr>VAS076_F_Saulessviesose4Kitareguliuoja1</vt:lpstr>
      <vt:lpstr>'Forma 7'!VAS076_F_Silumosatsiska11IS</vt:lpstr>
      <vt:lpstr>VAS076_F_Silumosatsiska11IS</vt:lpstr>
      <vt:lpstr>'Forma 7'!VAS076_F_Silumosatsiska131GeriamojoVandens</vt:lpstr>
      <vt:lpstr>VAS076_F_Silumosatsiska131GeriamojoVandens</vt:lpstr>
      <vt:lpstr>'Forma 7'!VAS076_F_Silumosatsiska132GeriamojoVandens</vt:lpstr>
      <vt:lpstr>VAS076_F_Silumosatsiska132GeriamojoVandens</vt:lpstr>
      <vt:lpstr>'Forma 7'!VAS076_F_Silumosatsiska133GeriamojoVandens</vt:lpstr>
      <vt:lpstr>VAS076_F_Silumosatsiska133GeriamojoVandens</vt:lpstr>
      <vt:lpstr>'Forma 7'!VAS076_F_Silumosatsiska13IsViso</vt:lpstr>
      <vt:lpstr>VAS076_F_Silumosatsiska13IsViso</vt:lpstr>
      <vt:lpstr>'Forma 7'!VAS076_F_Silumosatsiska141NuotekuSurinkimas</vt:lpstr>
      <vt:lpstr>VAS076_F_Silumosatsiska141NuotekuSurinkimas</vt:lpstr>
      <vt:lpstr>'Forma 7'!VAS076_F_Silumosatsiska142NuotekuValymas</vt:lpstr>
      <vt:lpstr>VAS076_F_Silumosatsiska142NuotekuValymas</vt:lpstr>
      <vt:lpstr>'Forma 7'!VAS076_F_Silumosatsiska143NuotekuDumblo</vt:lpstr>
      <vt:lpstr>VAS076_F_Silumosatsiska143NuotekuDumblo</vt:lpstr>
      <vt:lpstr>'Forma 7'!VAS076_F_Silumosatsiska14IsViso</vt:lpstr>
      <vt:lpstr>VAS076_F_Silumosatsiska14IsViso</vt:lpstr>
      <vt:lpstr>'Forma 7'!VAS076_F_Silumosatsiska15PavirsiniuNuoteku</vt:lpstr>
      <vt:lpstr>VAS076_F_Silumosatsiska15PavirsiniuNuoteku</vt:lpstr>
      <vt:lpstr>'Forma 7'!VAS076_F_Silumosatsiska16KitosReguliuojamosios</vt:lpstr>
      <vt:lpstr>VAS076_F_Silumosatsiska16KitosReguliuojamosios</vt:lpstr>
      <vt:lpstr>'Forma 7'!VAS076_F_Silumosatsiska17KitosVeiklos</vt:lpstr>
      <vt:lpstr>VAS076_F_Silumosatsiska17KitosVeiklos</vt:lpstr>
      <vt:lpstr>'Forma 7'!VAS076_F_Silumosatsiska1Apskaitosveikla1</vt:lpstr>
      <vt:lpstr>VAS076_F_Silumosatsiska1Apskaitosveikla1</vt:lpstr>
      <vt:lpstr>'Forma 7'!VAS076_F_Silumosatsiska1Kitareguliuoja1</vt:lpstr>
      <vt:lpstr>VAS076_F_Silumosatsiska1Kitareguliuoja1</vt:lpstr>
      <vt:lpstr>'Forma 7'!VAS076_F_Silumosatsiska21IS</vt:lpstr>
      <vt:lpstr>VAS076_F_Silumosatsiska21IS</vt:lpstr>
      <vt:lpstr>'Forma 7'!VAS076_F_Silumosatsiska231GeriamojoVandens</vt:lpstr>
      <vt:lpstr>VAS076_F_Silumosatsiska231GeriamojoVandens</vt:lpstr>
      <vt:lpstr>'Forma 7'!VAS076_F_Silumosatsiska232GeriamojoVandens</vt:lpstr>
      <vt:lpstr>VAS076_F_Silumosatsiska232GeriamojoVandens</vt:lpstr>
      <vt:lpstr>'Forma 7'!VAS076_F_Silumosatsiska233GeriamojoVandens</vt:lpstr>
      <vt:lpstr>VAS076_F_Silumosatsiska233GeriamojoVandens</vt:lpstr>
      <vt:lpstr>'Forma 7'!VAS076_F_Silumosatsiska23IsViso</vt:lpstr>
      <vt:lpstr>VAS076_F_Silumosatsiska23IsViso</vt:lpstr>
      <vt:lpstr>'Forma 7'!VAS076_F_Silumosatsiska241NuotekuSurinkimas</vt:lpstr>
      <vt:lpstr>VAS076_F_Silumosatsiska241NuotekuSurinkimas</vt:lpstr>
      <vt:lpstr>'Forma 7'!VAS076_F_Silumosatsiska242NuotekuValymas</vt:lpstr>
      <vt:lpstr>VAS076_F_Silumosatsiska242NuotekuValymas</vt:lpstr>
      <vt:lpstr>'Forma 7'!VAS076_F_Silumosatsiska243NuotekuDumblo</vt:lpstr>
      <vt:lpstr>VAS076_F_Silumosatsiska243NuotekuDumblo</vt:lpstr>
      <vt:lpstr>'Forma 7'!VAS076_F_Silumosatsiska24IsViso</vt:lpstr>
      <vt:lpstr>VAS076_F_Silumosatsiska24IsViso</vt:lpstr>
      <vt:lpstr>'Forma 7'!VAS076_F_Silumosatsiska25PavirsiniuNuoteku</vt:lpstr>
      <vt:lpstr>VAS076_F_Silumosatsiska25PavirsiniuNuoteku</vt:lpstr>
      <vt:lpstr>'Forma 7'!VAS076_F_Silumosatsiska26KitosReguliuojamosios</vt:lpstr>
      <vt:lpstr>VAS076_F_Silumosatsiska26KitosReguliuojamosios</vt:lpstr>
      <vt:lpstr>'Forma 7'!VAS076_F_Silumosatsiska27KitosVeiklos</vt:lpstr>
      <vt:lpstr>VAS076_F_Silumosatsiska27KitosVeiklos</vt:lpstr>
      <vt:lpstr>'Forma 7'!VAS076_F_Silumosatsiska2Apskaitosveikla1</vt:lpstr>
      <vt:lpstr>VAS076_F_Silumosatsiska2Apskaitosveikla1</vt:lpstr>
      <vt:lpstr>'Forma 7'!VAS076_F_Silumosatsiska2Kitareguliuoja1</vt:lpstr>
      <vt:lpstr>VAS076_F_Silumosatsiska2Kitareguliuoja1</vt:lpstr>
      <vt:lpstr>'Forma 7'!VAS076_F_Silumosatsiska31IS</vt:lpstr>
      <vt:lpstr>VAS076_F_Silumosatsiska31IS</vt:lpstr>
      <vt:lpstr>'Forma 7'!VAS076_F_Silumosatsiska331GeriamojoVandens</vt:lpstr>
      <vt:lpstr>VAS076_F_Silumosatsiska331GeriamojoVandens</vt:lpstr>
      <vt:lpstr>'Forma 7'!VAS076_F_Silumosatsiska332GeriamojoVandens</vt:lpstr>
      <vt:lpstr>VAS076_F_Silumosatsiska332GeriamojoVandens</vt:lpstr>
      <vt:lpstr>'Forma 7'!VAS076_F_Silumosatsiska333GeriamojoVandens</vt:lpstr>
      <vt:lpstr>VAS076_F_Silumosatsiska333GeriamojoVandens</vt:lpstr>
      <vt:lpstr>'Forma 7'!VAS076_F_Silumosatsiska33IsViso</vt:lpstr>
      <vt:lpstr>VAS076_F_Silumosatsiska33IsViso</vt:lpstr>
      <vt:lpstr>'Forma 7'!VAS076_F_Silumosatsiska341NuotekuSurinkimas</vt:lpstr>
      <vt:lpstr>VAS076_F_Silumosatsiska341NuotekuSurinkimas</vt:lpstr>
      <vt:lpstr>'Forma 7'!VAS076_F_Silumosatsiska342NuotekuValymas</vt:lpstr>
      <vt:lpstr>VAS076_F_Silumosatsiska342NuotekuValymas</vt:lpstr>
      <vt:lpstr>'Forma 7'!VAS076_F_Silumosatsiska343NuotekuDumblo</vt:lpstr>
      <vt:lpstr>VAS076_F_Silumosatsiska343NuotekuDumblo</vt:lpstr>
      <vt:lpstr>'Forma 7'!VAS076_F_Silumosatsiska34IsViso</vt:lpstr>
      <vt:lpstr>VAS076_F_Silumosatsiska34IsViso</vt:lpstr>
      <vt:lpstr>'Forma 7'!VAS076_F_Silumosatsiska35PavirsiniuNuoteku</vt:lpstr>
      <vt:lpstr>VAS076_F_Silumosatsiska35PavirsiniuNuoteku</vt:lpstr>
      <vt:lpstr>'Forma 7'!VAS076_F_Silumosatsiska36KitosReguliuojamosios</vt:lpstr>
      <vt:lpstr>VAS076_F_Silumosatsiska36KitosReguliuojamosios</vt:lpstr>
      <vt:lpstr>'Forma 7'!VAS076_F_Silumosatsiska37KitosVeiklos</vt:lpstr>
      <vt:lpstr>VAS076_F_Silumosatsiska37KitosVeiklos</vt:lpstr>
      <vt:lpstr>'Forma 7'!VAS076_F_Silumosatsiska3Apskaitosveikla1</vt:lpstr>
      <vt:lpstr>VAS076_F_Silumosatsiska3Apskaitosveikla1</vt:lpstr>
      <vt:lpstr>'Forma 7'!VAS076_F_Silumosatsiska3Kitareguliuoja1</vt:lpstr>
      <vt:lpstr>VAS076_F_Silumosatsiska3Kitareguliuoja1</vt:lpstr>
      <vt:lpstr>'Forma 7'!VAS076_F_Silumosatsiska41IS</vt:lpstr>
      <vt:lpstr>VAS076_F_Silumosatsiska41IS</vt:lpstr>
      <vt:lpstr>'Forma 7'!VAS076_F_Silumosatsiska431GeriamojoVandens</vt:lpstr>
      <vt:lpstr>VAS076_F_Silumosatsiska431GeriamojoVandens</vt:lpstr>
      <vt:lpstr>'Forma 7'!VAS076_F_Silumosatsiska432GeriamojoVandens</vt:lpstr>
      <vt:lpstr>VAS076_F_Silumosatsiska432GeriamojoVandens</vt:lpstr>
      <vt:lpstr>'Forma 7'!VAS076_F_Silumosatsiska433GeriamojoVandens</vt:lpstr>
      <vt:lpstr>VAS076_F_Silumosatsiska433GeriamojoVandens</vt:lpstr>
      <vt:lpstr>'Forma 7'!VAS076_F_Silumosatsiska43IsViso</vt:lpstr>
      <vt:lpstr>VAS076_F_Silumosatsiska43IsViso</vt:lpstr>
      <vt:lpstr>'Forma 7'!VAS076_F_Silumosatsiska441NuotekuSurinkimas</vt:lpstr>
      <vt:lpstr>VAS076_F_Silumosatsiska441NuotekuSurinkimas</vt:lpstr>
      <vt:lpstr>'Forma 7'!VAS076_F_Silumosatsiska442NuotekuValymas</vt:lpstr>
      <vt:lpstr>VAS076_F_Silumosatsiska442NuotekuValymas</vt:lpstr>
      <vt:lpstr>'Forma 7'!VAS076_F_Silumosatsiska443NuotekuDumblo</vt:lpstr>
      <vt:lpstr>VAS076_F_Silumosatsiska443NuotekuDumblo</vt:lpstr>
      <vt:lpstr>'Forma 7'!VAS076_F_Silumosatsiska44IsViso</vt:lpstr>
      <vt:lpstr>VAS076_F_Silumosatsiska44IsViso</vt:lpstr>
      <vt:lpstr>'Forma 7'!VAS076_F_Silumosatsiska45PavirsiniuNuoteku</vt:lpstr>
      <vt:lpstr>VAS076_F_Silumosatsiska45PavirsiniuNuoteku</vt:lpstr>
      <vt:lpstr>'Forma 7'!VAS076_F_Silumosatsiska46KitosReguliuojamosios</vt:lpstr>
      <vt:lpstr>VAS076_F_Silumosatsiska46KitosReguliuojamosios</vt:lpstr>
      <vt:lpstr>'Forma 7'!VAS076_F_Silumosatsiska47KitosVeiklos</vt:lpstr>
      <vt:lpstr>VAS076_F_Silumosatsiska47KitosVeiklos</vt:lpstr>
      <vt:lpstr>'Forma 7'!VAS076_F_Silumosatsiska4Apskaitosveikla1</vt:lpstr>
      <vt:lpstr>VAS076_F_Silumosatsiska4Apskaitosveikla1</vt:lpstr>
      <vt:lpstr>'Forma 7'!VAS076_F_Silumosatsiska4Kitareguliuoja1</vt:lpstr>
      <vt:lpstr>VAS076_F_Silumosatsiska4Kitareguliuoja1</vt:lpstr>
      <vt:lpstr>'Forma 7'!VAS076_F_Silumosirkarst11IS</vt:lpstr>
      <vt:lpstr>VAS076_F_Silumosirkarst11IS</vt:lpstr>
      <vt:lpstr>'Forma 7'!VAS076_F_Silumosirkarst131GeriamojoVandens</vt:lpstr>
      <vt:lpstr>VAS076_F_Silumosirkarst131GeriamojoVandens</vt:lpstr>
      <vt:lpstr>'Forma 7'!VAS076_F_Silumosirkarst132GeriamojoVandens</vt:lpstr>
      <vt:lpstr>VAS076_F_Silumosirkarst132GeriamojoVandens</vt:lpstr>
      <vt:lpstr>'Forma 7'!VAS076_F_Silumosirkarst133GeriamojoVandens</vt:lpstr>
      <vt:lpstr>VAS076_F_Silumosirkarst133GeriamojoVandens</vt:lpstr>
      <vt:lpstr>'Forma 7'!VAS076_F_Silumosirkarst13IsViso</vt:lpstr>
      <vt:lpstr>VAS076_F_Silumosirkarst13IsViso</vt:lpstr>
      <vt:lpstr>'Forma 7'!VAS076_F_Silumosirkarst141NuotekuSurinkimas</vt:lpstr>
      <vt:lpstr>VAS076_F_Silumosirkarst141NuotekuSurinkimas</vt:lpstr>
      <vt:lpstr>'Forma 7'!VAS076_F_Silumosirkarst142NuotekuValymas</vt:lpstr>
      <vt:lpstr>VAS076_F_Silumosirkarst142NuotekuValymas</vt:lpstr>
      <vt:lpstr>'Forma 7'!VAS076_F_Silumosirkarst143NuotekuDumblo</vt:lpstr>
      <vt:lpstr>VAS076_F_Silumosirkarst143NuotekuDumblo</vt:lpstr>
      <vt:lpstr>'Forma 7'!VAS076_F_Silumosirkarst14IsViso</vt:lpstr>
      <vt:lpstr>VAS076_F_Silumosirkarst14IsViso</vt:lpstr>
      <vt:lpstr>'Forma 7'!VAS076_F_Silumosirkarst15PavirsiniuNuoteku</vt:lpstr>
      <vt:lpstr>VAS076_F_Silumosirkarst15PavirsiniuNuoteku</vt:lpstr>
      <vt:lpstr>'Forma 7'!VAS076_F_Silumosirkarst16KitosReguliuojamosios</vt:lpstr>
      <vt:lpstr>VAS076_F_Silumosirkarst16KitosReguliuojamosios</vt:lpstr>
      <vt:lpstr>'Forma 7'!VAS076_F_Silumosirkarst17KitosVeiklos</vt:lpstr>
      <vt:lpstr>VAS076_F_Silumosirkarst17KitosVeiklos</vt:lpstr>
      <vt:lpstr>'Forma 7'!VAS076_F_Silumosirkarst1Apskaitosveikla1</vt:lpstr>
      <vt:lpstr>VAS076_F_Silumosirkarst1Apskaitosveikla1</vt:lpstr>
      <vt:lpstr>'Forma 7'!VAS076_F_Silumosirkarst1Kitareguliuoja1</vt:lpstr>
      <vt:lpstr>VAS076_F_Silumosirkarst1Kitareguliuoja1</vt:lpstr>
      <vt:lpstr>'Forma 7'!VAS076_F_Silumosirkarst21IS</vt:lpstr>
      <vt:lpstr>VAS076_F_Silumosirkarst21IS</vt:lpstr>
      <vt:lpstr>'Forma 7'!VAS076_F_Silumosirkarst231GeriamojoVandens</vt:lpstr>
      <vt:lpstr>VAS076_F_Silumosirkarst231GeriamojoVandens</vt:lpstr>
      <vt:lpstr>'Forma 7'!VAS076_F_Silumosirkarst232GeriamojoVandens</vt:lpstr>
      <vt:lpstr>VAS076_F_Silumosirkarst232GeriamojoVandens</vt:lpstr>
      <vt:lpstr>'Forma 7'!VAS076_F_Silumosirkarst233GeriamojoVandens</vt:lpstr>
      <vt:lpstr>VAS076_F_Silumosirkarst233GeriamojoVandens</vt:lpstr>
      <vt:lpstr>'Forma 7'!VAS076_F_Silumosirkarst23IsViso</vt:lpstr>
      <vt:lpstr>VAS076_F_Silumosirkarst23IsViso</vt:lpstr>
      <vt:lpstr>'Forma 7'!VAS076_F_Silumosirkarst241NuotekuSurinkimas</vt:lpstr>
      <vt:lpstr>VAS076_F_Silumosirkarst241NuotekuSurinkimas</vt:lpstr>
      <vt:lpstr>'Forma 7'!VAS076_F_Silumosirkarst242NuotekuValymas</vt:lpstr>
      <vt:lpstr>VAS076_F_Silumosirkarst242NuotekuValymas</vt:lpstr>
      <vt:lpstr>'Forma 7'!VAS076_F_Silumosirkarst243NuotekuDumblo</vt:lpstr>
      <vt:lpstr>VAS076_F_Silumosirkarst243NuotekuDumblo</vt:lpstr>
      <vt:lpstr>'Forma 7'!VAS076_F_Silumosirkarst24IsViso</vt:lpstr>
      <vt:lpstr>VAS076_F_Silumosirkarst24IsViso</vt:lpstr>
      <vt:lpstr>'Forma 7'!VAS076_F_Silumosirkarst25PavirsiniuNuoteku</vt:lpstr>
      <vt:lpstr>VAS076_F_Silumosirkarst25PavirsiniuNuoteku</vt:lpstr>
      <vt:lpstr>'Forma 7'!VAS076_F_Silumosirkarst26KitosReguliuojamosios</vt:lpstr>
      <vt:lpstr>VAS076_F_Silumosirkarst26KitosReguliuojamosios</vt:lpstr>
      <vt:lpstr>'Forma 7'!VAS076_F_Silumosirkarst27KitosVeiklos</vt:lpstr>
      <vt:lpstr>VAS076_F_Silumosirkarst27KitosVeiklos</vt:lpstr>
      <vt:lpstr>'Forma 7'!VAS076_F_Silumosirkarst2Apskaitosveikla1</vt:lpstr>
      <vt:lpstr>VAS076_F_Silumosirkarst2Apskaitosveikla1</vt:lpstr>
      <vt:lpstr>'Forma 7'!VAS076_F_Silumosirkarst2Kitareguliuoja1</vt:lpstr>
      <vt:lpstr>VAS076_F_Silumosirkarst2Kitareguliuoja1</vt:lpstr>
      <vt:lpstr>'Forma 7'!VAS076_F_Silumosirkarst31IS</vt:lpstr>
      <vt:lpstr>VAS076_F_Silumosirkarst31IS</vt:lpstr>
      <vt:lpstr>'Forma 7'!VAS076_F_Silumosirkarst331GeriamojoVandens</vt:lpstr>
      <vt:lpstr>VAS076_F_Silumosirkarst331GeriamojoVandens</vt:lpstr>
      <vt:lpstr>'Forma 7'!VAS076_F_Silumosirkarst332GeriamojoVandens</vt:lpstr>
      <vt:lpstr>VAS076_F_Silumosirkarst332GeriamojoVandens</vt:lpstr>
      <vt:lpstr>'Forma 7'!VAS076_F_Silumosirkarst333GeriamojoVandens</vt:lpstr>
      <vt:lpstr>VAS076_F_Silumosirkarst333GeriamojoVandens</vt:lpstr>
      <vt:lpstr>'Forma 7'!VAS076_F_Silumosirkarst33IsViso</vt:lpstr>
      <vt:lpstr>VAS076_F_Silumosirkarst33IsViso</vt:lpstr>
      <vt:lpstr>'Forma 7'!VAS076_F_Silumosirkarst341NuotekuSurinkimas</vt:lpstr>
      <vt:lpstr>VAS076_F_Silumosirkarst341NuotekuSurinkimas</vt:lpstr>
      <vt:lpstr>'Forma 7'!VAS076_F_Silumosirkarst342NuotekuValymas</vt:lpstr>
      <vt:lpstr>VAS076_F_Silumosirkarst342NuotekuValymas</vt:lpstr>
      <vt:lpstr>'Forma 7'!VAS076_F_Silumosirkarst343NuotekuDumblo</vt:lpstr>
      <vt:lpstr>VAS076_F_Silumosirkarst343NuotekuDumblo</vt:lpstr>
      <vt:lpstr>'Forma 7'!VAS076_F_Silumosirkarst34IsViso</vt:lpstr>
      <vt:lpstr>VAS076_F_Silumosirkarst34IsViso</vt:lpstr>
      <vt:lpstr>'Forma 7'!VAS076_F_Silumosirkarst35PavirsiniuNuoteku</vt:lpstr>
      <vt:lpstr>VAS076_F_Silumosirkarst35PavirsiniuNuoteku</vt:lpstr>
      <vt:lpstr>'Forma 7'!VAS076_F_Silumosirkarst36KitosReguliuojamosios</vt:lpstr>
      <vt:lpstr>VAS076_F_Silumosirkarst36KitosReguliuojamosios</vt:lpstr>
      <vt:lpstr>'Forma 7'!VAS076_F_Silumosirkarst37KitosVeiklos</vt:lpstr>
      <vt:lpstr>VAS076_F_Silumosirkarst37KitosVeiklos</vt:lpstr>
      <vt:lpstr>'Forma 7'!VAS076_F_Silumosirkarst3Apskaitosveikla1</vt:lpstr>
      <vt:lpstr>VAS076_F_Silumosirkarst3Apskaitosveikla1</vt:lpstr>
      <vt:lpstr>'Forma 7'!VAS076_F_Silumosirkarst3Kitareguliuoja1</vt:lpstr>
      <vt:lpstr>VAS076_F_Silumosirkarst3Kitareguliuoja1</vt:lpstr>
      <vt:lpstr>'Forma 7'!VAS076_F_Silumosirkarst41IS</vt:lpstr>
      <vt:lpstr>VAS076_F_Silumosirkarst41IS</vt:lpstr>
      <vt:lpstr>'Forma 7'!VAS076_F_Silumosirkarst431GeriamojoVandens</vt:lpstr>
      <vt:lpstr>VAS076_F_Silumosirkarst431GeriamojoVandens</vt:lpstr>
      <vt:lpstr>'Forma 7'!VAS076_F_Silumosirkarst432GeriamojoVandens</vt:lpstr>
      <vt:lpstr>VAS076_F_Silumosirkarst432GeriamojoVandens</vt:lpstr>
      <vt:lpstr>'Forma 7'!VAS076_F_Silumosirkarst433GeriamojoVandens</vt:lpstr>
      <vt:lpstr>VAS076_F_Silumosirkarst433GeriamojoVandens</vt:lpstr>
      <vt:lpstr>'Forma 7'!VAS076_F_Silumosirkarst43IsViso</vt:lpstr>
      <vt:lpstr>VAS076_F_Silumosirkarst43IsViso</vt:lpstr>
      <vt:lpstr>'Forma 7'!VAS076_F_Silumosirkarst441NuotekuSurinkimas</vt:lpstr>
      <vt:lpstr>VAS076_F_Silumosirkarst441NuotekuSurinkimas</vt:lpstr>
      <vt:lpstr>'Forma 7'!VAS076_F_Silumosirkarst442NuotekuValymas</vt:lpstr>
      <vt:lpstr>VAS076_F_Silumosirkarst442NuotekuValymas</vt:lpstr>
      <vt:lpstr>'Forma 7'!VAS076_F_Silumosirkarst443NuotekuDumblo</vt:lpstr>
      <vt:lpstr>VAS076_F_Silumosirkarst443NuotekuDumblo</vt:lpstr>
      <vt:lpstr>'Forma 7'!VAS076_F_Silumosirkarst44IsViso</vt:lpstr>
      <vt:lpstr>VAS076_F_Silumosirkarst44IsViso</vt:lpstr>
      <vt:lpstr>'Forma 7'!VAS076_F_Silumosirkarst45PavirsiniuNuoteku</vt:lpstr>
      <vt:lpstr>VAS076_F_Silumosirkarst45PavirsiniuNuoteku</vt:lpstr>
      <vt:lpstr>'Forma 7'!VAS076_F_Silumosirkarst46KitosReguliuojamosios</vt:lpstr>
      <vt:lpstr>VAS076_F_Silumosirkarst46KitosReguliuojamosios</vt:lpstr>
      <vt:lpstr>'Forma 7'!VAS076_F_Silumosirkarst47KitosVeiklos</vt:lpstr>
      <vt:lpstr>VAS076_F_Silumosirkarst47KitosVeiklos</vt:lpstr>
      <vt:lpstr>'Forma 7'!VAS076_F_Silumosirkarst4Apskaitosveikla1</vt:lpstr>
      <vt:lpstr>VAS076_F_Silumosirkarst4Apskaitosveikla1</vt:lpstr>
      <vt:lpstr>'Forma 7'!VAS076_F_Silumosirkarst4Kitareguliuoja1</vt:lpstr>
      <vt:lpstr>VAS076_F_Silumosirkarst4Kitareguliuoja1</vt:lpstr>
      <vt:lpstr>'Forma 7'!VAS076_F_Specprogramine61IS</vt:lpstr>
      <vt:lpstr>VAS076_F_Specprogramine61IS</vt:lpstr>
      <vt:lpstr>'Forma 7'!VAS076_F_Specprogramine631GeriamojoVandens</vt:lpstr>
      <vt:lpstr>VAS076_F_Specprogramine631GeriamojoVandens</vt:lpstr>
      <vt:lpstr>'Forma 7'!VAS076_F_Specprogramine632GeriamojoVandens</vt:lpstr>
      <vt:lpstr>VAS076_F_Specprogramine632GeriamojoVandens</vt:lpstr>
      <vt:lpstr>'Forma 7'!VAS076_F_Specprogramine633GeriamojoVandens</vt:lpstr>
      <vt:lpstr>VAS076_F_Specprogramine633GeriamojoVandens</vt:lpstr>
      <vt:lpstr>'Forma 7'!VAS076_F_Specprogramine63IsViso</vt:lpstr>
      <vt:lpstr>VAS076_F_Specprogramine63IsViso</vt:lpstr>
      <vt:lpstr>'Forma 7'!VAS076_F_Specprogramine641NuotekuSurinkimas</vt:lpstr>
      <vt:lpstr>VAS076_F_Specprogramine641NuotekuSurinkimas</vt:lpstr>
      <vt:lpstr>'Forma 7'!VAS076_F_Specprogramine642NuotekuValymas</vt:lpstr>
      <vt:lpstr>VAS076_F_Specprogramine642NuotekuValymas</vt:lpstr>
      <vt:lpstr>'Forma 7'!VAS076_F_Specprogramine643NuotekuDumblo</vt:lpstr>
      <vt:lpstr>VAS076_F_Specprogramine643NuotekuDumblo</vt:lpstr>
      <vt:lpstr>'Forma 7'!VAS076_F_Specprogramine64IsViso</vt:lpstr>
      <vt:lpstr>VAS076_F_Specprogramine64IsViso</vt:lpstr>
      <vt:lpstr>'Forma 7'!VAS076_F_Specprogramine65PavirsiniuNuoteku</vt:lpstr>
      <vt:lpstr>VAS076_F_Specprogramine65PavirsiniuNuoteku</vt:lpstr>
      <vt:lpstr>'Forma 7'!VAS076_F_Specprogramine66KitosReguliuojamosios</vt:lpstr>
      <vt:lpstr>VAS076_F_Specprogramine66KitosReguliuojamosios</vt:lpstr>
      <vt:lpstr>'Forma 7'!VAS076_F_Specprogramine67KitosVeiklos</vt:lpstr>
      <vt:lpstr>VAS076_F_Specprogramine67KitosVeiklos</vt:lpstr>
      <vt:lpstr>'Forma 7'!VAS076_F_Specprogramine6Apskaitosveikla1</vt:lpstr>
      <vt:lpstr>VAS076_F_Specprogramine6Apskaitosveikla1</vt:lpstr>
      <vt:lpstr>'Forma 7'!VAS076_F_Specprogramine6Kitareguliuoja1</vt:lpstr>
      <vt:lpstr>VAS076_F_Specprogramine6Kitareguliuoja1</vt:lpstr>
      <vt:lpstr>'Forma 7'!VAS076_F_Specprogramine71IS</vt:lpstr>
      <vt:lpstr>VAS076_F_Specprogramine71IS</vt:lpstr>
      <vt:lpstr>'Forma 7'!VAS076_F_Specprogramine731GeriamojoVandens</vt:lpstr>
      <vt:lpstr>VAS076_F_Specprogramine731GeriamojoVandens</vt:lpstr>
      <vt:lpstr>'Forma 7'!VAS076_F_Specprogramine732GeriamojoVandens</vt:lpstr>
      <vt:lpstr>VAS076_F_Specprogramine732GeriamojoVandens</vt:lpstr>
      <vt:lpstr>'Forma 7'!VAS076_F_Specprogramine733GeriamojoVandens</vt:lpstr>
      <vt:lpstr>VAS076_F_Specprogramine733GeriamojoVandens</vt:lpstr>
      <vt:lpstr>'Forma 7'!VAS076_F_Specprogramine73IsViso</vt:lpstr>
      <vt:lpstr>VAS076_F_Specprogramine73IsViso</vt:lpstr>
      <vt:lpstr>'Forma 7'!VAS076_F_Specprogramine741NuotekuSurinkimas</vt:lpstr>
      <vt:lpstr>VAS076_F_Specprogramine741NuotekuSurinkimas</vt:lpstr>
      <vt:lpstr>'Forma 7'!VAS076_F_Specprogramine742NuotekuValymas</vt:lpstr>
      <vt:lpstr>VAS076_F_Specprogramine742NuotekuValymas</vt:lpstr>
      <vt:lpstr>'Forma 7'!VAS076_F_Specprogramine743NuotekuDumblo</vt:lpstr>
      <vt:lpstr>VAS076_F_Specprogramine743NuotekuDumblo</vt:lpstr>
      <vt:lpstr>'Forma 7'!VAS076_F_Specprogramine74IsViso</vt:lpstr>
      <vt:lpstr>VAS076_F_Specprogramine74IsViso</vt:lpstr>
      <vt:lpstr>'Forma 7'!VAS076_F_Specprogramine75PavirsiniuNuoteku</vt:lpstr>
      <vt:lpstr>VAS076_F_Specprogramine75PavirsiniuNuoteku</vt:lpstr>
      <vt:lpstr>'Forma 7'!VAS076_F_Specprogramine76KitosReguliuojamosios</vt:lpstr>
      <vt:lpstr>VAS076_F_Specprogramine76KitosReguliuojamosios</vt:lpstr>
      <vt:lpstr>'Forma 7'!VAS076_F_Specprogramine77KitosVeiklos</vt:lpstr>
      <vt:lpstr>VAS076_F_Specprogramine77KitosVeiklos</vt:lpstr>
      <vt:lpstr>'Forma 7'!VAS076_F_Specprogramine7Apskaitosveikla1</vt:lpstr>
      <vt:lpstr>VAS076_F_Specprogramine7Apskaitosveikla1</vt:lpstr>
      <vt:lpstr>'Forma 7'!VAS076_F_Specprogramine7Kitareguliuoja1</vt:lpstr>
      <vt:lpstr>VAS076_F_Specprogramine7Kitareguliuoja1</vt:lpstr>
      <vt:lpstr>'Forma 7'!VAS076_F_Specprogramine81IS</vt:lpstr>
      <vt:lpstr>VAS076_F_Specprogramine81IS</vt:lpstr>
      <vt:lpstr>'Forma 7'!VAS076_F_Specprogramine831GeriamojoVandens</vt:lpstr>
      <vt:lpstr>VAS076_F_Specprogramine831GeriamojoVandens</vt:lpstr>
      <vt:lpstr>'Forma 7'!VAS076_F_Specprogramine832GeriamojoVandens</vt:lpstr>
      <vt:lpstr>VAS076_F_Specprogramine832GeriamojoVandens</vt:lpstr>
      <vt:lpstr>'Forma 7'!VAS076_F_Specprogramine833GeriamojoVandens</vt:lpstr>
      <vt:lpstr>VAS076_F_Specprogramine833GeriamojoVandens</vt:lpstr>
      <vt:lpstr>'Forma 7'!VAS076_F_Specprogramine83IsViso</vt:lpstr>
      <vt:lpstr>VAS076_F_Specprogramine83IsViso</vt:lpstr>
      <vt:lpstr>'Forma 7'!VAS076_F_Specprogramine841NuotekuSurinkimas</vt:lpstr>
      <vt:lpstr>VAS076_F_Specprogramine841NuotekuSurinkimas</vt:lpstr>
      <vt:lpstr>'Forma 7'!VAS076_F_Specprogramine842NuotekuValymas</vt:lpstr>
      <vt:lpstr>VAS076_F_Specprogramine842NuotekuValymas</vt:lpstr>
      <vt:lpstr>'Forma 7'!VAS076_F_Specprogramine843NuotekuDumblo</vt:lpstr>
      <vt:lpstr>VAS076_F_Specprogramine843NuotekuDumblo</vt:lpstr>
      <vt:lpstr>'Forma 7'!VAS076_F_Specprogramine84IsViso</vt:lpstr>
      <vt:lpstr>VAS076_F_Specprogramine84IsViso</vt:lpstr>
      <vt:lpstr>'Forma 7'!VAS076_F_Specprogramine85PavirsiniuNuoteku</vt:lpstr>
      <vt:lpstr>VAS076_F_Specprogramine85PavirsiniuNuoteku</vt:lpstr>
      <vt:lpstr>'Forma 7'!VAS076_F_Specprogramine86KitosReguliuojamosios</vt:lpstr>
      <vt:lpstr>VAS076_F_Specprogramine86KitosReguliuojamosios</vt:lpstr>
      <vt:lpstr>'Forma 7'!VAS076_F_Specprogramine87KitosVeiklos</vt:lpstr>
      <vt:lpstr>VAS076_F_Specprogramine87KitosVeiklos</vt:lpstr>
      <vt:lpstr>'Forma 7'!VAS076_F_Specprogramine8Apskaitosveikla1</vt:lpstr>
      <vt:lpstr>VAS076_F_Specprogramine8Apskaitosveikla1</vt:lpstr>
      <vt:lpstr>'Forma 7'!VAS076_F_Specprogramine8Kitareguliuoja1</vt:lpstr>
      <vt:lpstr>VAS076_F_Specprogramine8Kitareguliuoja1</vt:lpstr>
      <vt:lpstr>'Forma 7'!VAS076_F_Specprogramine91IS</vt:lpstr>
      <vt:lpstr>VAS076_F_Specprogramine91IS</vt:lpstr>
      <vt:lpstr>'Forma 7'!VAS076_F_Specprogramine931GeriamojoVandens</vt:lpstr>
      <vt:lpstr>VAS076_F_Specprogramine931GeriamojoVandens</vt:lpstr>
      <vt:lpstr>'Forma 7'!VAS076_F_Specprogramine932GeriamojoVandens</vt:lpstr>
      <vt:lpstr>VAS076_F_Specprogramine932GeriamojoVandens</vt:lpstr>
      <vt:lpstr>'Forma 7'!VAS076_F_Specprogramine933GeriamojoVandens</vt:lpstr>
      <vt:lpstr>VAS076_F_Specprogramine933GeriamojoVandens</vt:lpstr>
      <vt:lpstr>'Forma 7'!VAS076_F_Specprogramine93IsViso</vt:lpstr>
      <vt:lpstr>VAS076_F_Specprogramine93IsViso</vt:lpstr>
      <vt:lpstr>'Forma 7'!VAS076_F_Specprogramine941NuotekuSurinkimas</vt:lpstr>
      <vt:lpstr>VAS076_F_Specprogramine941NuotekuSurinkimas</vt:lpstr>
      <vt:lpstr>'Forma 7'!VAS076_F_Specprogramine942NuotekuValymas</vt:lpstr>
      <vt:lpstr>VAS076_F_Specprogramine942NuotekuValymas</vt:lpstr>
      <vt:lpstr>'Forma 7'!VAS076_F_Specprogramine943NuotekuDumblo</vt:lpstr>
      <vt:lpstr>VAS076_F_Specprogramine943NuotekuDumblo</vt:lpstr>
      <vt:lpstr>'Forma 7'!VAS076_F_Specprogramine94IsViso</vt:lpstr>
      <vt:lpstr>VAS076_F_Specprogramine94IsViso</vt:lpstr>
      <vt:lpstr>'Forma 7'!VAS076_F_Specprogramine95PavirsiniuNuoteku</vt:lpstr>
      <vt:lpstr>VAS076_F_Specprogramine95PavirsiniuNuoteku</vt:lpstr>
      <vt:lpstr>'Forma 7'!VAS076_F_Specprogramine96KitosReguliuojamosios</vt:lpstr>
      <vt:lpstr>VAS076_F_Specprogramine96KitosReguliuojamosios</vt:lpstr>
      <vt:lpstr>'Forma 7'!VAS076_F_Specprogramine97KitosVeiklos</vt:lpstr>
      <vt:lpstr>VAS076_F_Specprogramine97KitosVeiklos</vt:lpstr>
      <vt:lpstr>'Forma 7'!VAS076_F_Specprogramine9Apskaitosveikla1</vt:lpstr>
      <vt:lpstr>VAS076_F_Specprogramine9Apskaitosveikla1</vt:lpstr>
      <vt:lpstr>'Forma 7'!VAS076_F_Specprogramine9Kitareguliuoja1</vt:lpstr>
      <vt:lpstr>VAS076_F_Specprogramine9Kitareguliuoja1</vt:lpstr>
      <vt:lpstr>'Forma 7'!VAS076_F_Standartinepro61IS</vt:lpstr>
      <vt:lpstr>VAS076_F_Standartinepro61IS</vt:lpstr>
      <vt:lpstr>'Forma 7'!VAS076_F_Standartinepro631GeriamojoVandens</vt:lpstr>
      <vt:lpstr>VAS076_F_Standartinepro631GeriamojoVandens</vt:lpstr>
      <vt:lpstr>'Forma 7'!VAS076_F_Standartinepro632GeriamojoVandens</vt:lpstr>
      <vt:lpstr>VAS076_F_Standartinepro632GeriamojoVandens</vt:lpstr>
      <vt:lpstr>'Forma 7'!VAS076_F_Standartinepro633GeriamojoVandens</vt:lpstr>
      <vt:lpstr>VAS076_F_Standartinepro633GeriamojoVandens</vt:lpstr>
      <vt:lpstr>'Forma 7'!VAS076_F_Standartinepro63IsViso</vt:lpstr>
      <vt:lpstr>VAS076_F_Standartinepro63IsViso</vt:lpstr>
      <vt:lpstr>'Forma 7'!VAS076_F_Standartinepro641NuotekuSurinkimas</vt:lpstr>
      <vt:lpstr>VAS076_F_Standartinepro641NuotekuSurinkimas</vt:lpstr>
      <vt:lpstr>'Forma 7'!VAS076_F_Standartinepro642NuotekuValymas</vt:lpstr>
      <vt:lpstr>VAS076_F_Standartinepro642NuotekuValymas</vt:lpstr>
      <vt:lpstr>'Forma 7'!VAS076_F_Standartinepro643NuotekuDumblo</vt:lpstr>
      <vt:lpstr>VAS076_F_Standartinepro643NuotekuDumblo</vt:lpstr>
      <vt:lpstr>'Forma 7'!VAS076_F_Standartinepro64IsViso</vt:lpstr>
      <vt:lpstr>VAS076_F_Standartinepro64IsViso</vt:lpstr>
      <vt:lpstr>'Forma 7'!VAS076_F_Standartinepro65PavirsiniuNuoteku</vt:lpstr>
      <vt:lpstr>VAS076_F_Standartinepro65PavirsiniuNuoteku</vt:lpstr>
      <vt:lpstr>'Forma 7'!VAS076_F_Standartinepro66KitosReguliuojamosios</vt:lpstr>
      <vt:lpstr>VAS076_F_Standartinepro66KitosReguliuojamosios</vt:lpstr>
      <vt:lpstr>'Forma 7'!VAS076_F_Standartinepro67KitosVeiklos</vt:lpstr>
      <vt:lpstr>VAS076_F_Standartinepro67KitosVeiklos</vt:lpstr>
      <vt:lpstr>'Forma 7'!VAS076_F_Standartinepro6Apskaitosveikla1</vt:lpstr>
      <vt:lpstr>VAS076_F_Standartinepro6Apskaitosveikla1</vt:lpstr>
      <vt:lpstr>'Forma 7'!VAS076_F_Standartinepro6Kitareguliuoja1</vt:lpstr>
      <vt:lpstr>VAS076_F_Standartinepro6Kitareguliuoja1</vt:lpstr>
      <vt:lpstr>'Forma 7'!VAS076_F_Standartinepro71IS</vt:lpstr>
      <vt:lpstr>VAS076_F_Standartinepro71IS</vt:lpstr>
      <vt:lpstr>'Forma 7'!VAS076_F_Standartinepro731GeriamojoVandens</vt:lpstr>
      <vt:lpstr>VAS076_F_Standartinepro731GeriamojoVandens</vt:lpstr>
      <vt:lpstr>'Forma 7'!VAS076_F_Standartinepro732GeriamojoVandens</vt:lpstr>
      <vt:lpstr>VAS076_F_Standartinepro732GeriamojoVandens</vt:lpstr>
      <vt:lpstr>'Forma 7'!VAS076_F_Standartinepro733GeriamojoVandens</vt:lpstr>
      <vt:lpstr>VAS076_F_Standartinepro733GeriamojoVandens</vt:lpstr>
      <vt:lpstr>'Forma 7'!VAS076_F_Standartinepro73IsViso</vt:lpstr>
      <vt:lpstr>VAS076_F_Standartinepro73IsViso</vt:lpstr>
      <vt:lpstr>'Forma 7'!VAS076_F_Standartinepro741NuotekuSurinkimas</vt:lpstr>
      <vt:lpstr>VAS076_F_Standartinepro741NuotekuSurinkimas</vt:lpstr>
      <vt:lpstr>'Forma 7'!VAS076_F_Standartinepro742NuotekuValymas</vt:lpstr>
      <vt:lpstr>VAS076_F_Standartinepro742NuotekuValymas</vt:lpstr>
      <vt:lpstr>'Forma 7'!VAS076_F_Standartinepro743NuotekuDumblo</vt:lpstr>
      <vt:lpstr>VAS076_F_Standartinepro743NuotekuDumblo</vt:lpstr>
      <vt:lpstr>'Forma 7'!VAS076_F_Standartinepro74IsViso</vt:lpstr>
      <vt:lpstr>VAS076_F_Standartinepro74IsViso</vt:lpstr>
      <vt:lpstr>'Forma 7'!VAS076_F_Standartinepro75PavirsiniuNuoteku</vt:lpstr>
      <vt:lpstr>VAS076_F_Standartinepro75PavirsiniuNuoteku</vt:lpstr>
      <vt:lpstr>'Forma 7'!VAS076_F_Standartinepro76KitosReguliuojamosios</vt:lpstr>
      <vt:lpstr>VAS076_F_Standartinepro76KitosReguliuojamosios</vt:lpstr>
      <vt:lpstr>'Forma 7'!VAS076_F_Standartinepro77KitosVeiklos</vt:lpstr>
      <vt:lpstr>VAS076_F_Standartinepro77KitosVeiklos</vt:lpstr>
      <vt:lpstr>'Forma 7'!VAS076_F_Standartinepro7Apskaitosveikla1</vt:lpstr>
      <vt:lpstr>VAS076_F_Standartinepro7Apskaitosveikla1</vt:lpstr>
      <vt:lpstr>'Forma 7'!VAS076_F_Standartinepro7Kitareguliuoja1</vt:lpstr>
      <vt:lpstr>VAS076_F_Standartinepro7Kitareguliuoja1</vt:lpstr>
      <vt:lpstr>'Forma 7'!VAS076_F_Standartinepro81IS</vt:lpstr>
      <vt:lpstr>VAS076_F_Standartinepro81IS</vt:lpstr>
      <vt:lpstr>'Forma 7'!VAS076_F_Standartinepro831GeriamojoVandens</vt:lpstr>
      <vt:lpstr>VAS076_F_Standartinepro831GeriamojoVandens</vt:lpstr>
      <vt:lpstr>'Forma 7'!VAS076_F_Standartinepro832GeriamojoVandens</vt:lpstr>
      <vt:lpstr>VAS076_F_Standartinepro832GeriamojoVandens</vt:lpstr>
      <vt:lpstr>'Forma 7'!VAS076_F_Standartinepro833GeriamojoVandens</vt:lpstr>
      <vt:lpstr>VAS076_F_Standartinepro833GeriamojoVandens</vt:lpstr>
      <vt:lpstr>'Forma 7'!VAS076_F_Standartinepro83IsViso</vt:lpstr>
      <vt:lpstr>VAS076_F_Standartinepro83IsViso</vt:lpstr>
      <vt:lpstr>'Forma 7'!VAS076_F_Standartinepro841NuotekuSurinkimas</vt:lpstr>
      <vt:lpstr>VAS076_F_Standartinepro841NuotekuSurinkimas</vt:lpstr>
      <vt:lpstr>'Forma 7'!VAS076_F_Standartinepro842NuotekuValymas</vt:lpstr>
      <vt:lpstr>VAS076_F_Standartinepro842NuotekuValymas</vt:lpstr>
      <vt:lpstr>'Forma 7'!VAS076_F_Standartinepro843NuotekuDumblo</vt:lpstr>
      <vt:lpstr>VAS076_F_Standartinepro843NuotekuDumblo</vt:lpstr>
      <vt:lpstr>'Forma 7'!VAS076_F_Standartinepro84IsViso</vt:lpstr>
      <vt:lpstr>VAS076_F_Standartinepro84IsViso</vt:lpstr>
      <vt:lpstr>'Forma 7'!VAS076_F_Standartinepro85PavirsiniuNuoteku</vt:lpstr>
      <vt:lpstr>VAS076_F_Standartinepro85PavirsiniuNuoteku</vt:lpstr>
      <vt:lpstr>'Forma 7'!VAS076_F_Standartinepro86KitosReguliuojamosios</vt:lpstr>
      <vt:lpstr>VAS076_F_Standartinepro86KitosReguliuojamosios</vt:lpstr>
      <vt:lpstr>'Forma 7'!VAS076_F_Standartinepro87KitosVeiklos</vt:lpstr>
      <vt:lpstr>VAS076_F_Standartinepro87KitosVeiklos</vt:lpstr>
      <vt:lpstr>'Forma 7'!VAS076_F_Standartinepro8Apskaitosveikla1</vt:lpstr>
      <vt:lpstr>VAS076_F_Standartinepro8Apskaitosveikla1</vt:lpstr>
      <vt:lpstr>'Forma 7'!VAS076_F_Standartinepro8Kitareguliuoja1</vt:lpstr>
      <vt:lpstr>VAS076_F_Standartinepro8Kitareguliuoja1</vt:lpstr>
      <vt:lpstr>'Forma 7'!VAS076_F_Standartinepro91IS</vt:lpstr>
      <vt:lpstr>VAS076_F_Standartinepro91IS</vt:lpstr>
      <vt:lpstr>'Forma 7'!VAS076_F_Standartinepro931GeriamojoVandens</vt:lpstr>
      <vt:lpstr>VAS076_F_Standartinepro931GeriamojoVandens</vt:lpstr>
      <vt:lpstr>'Forma 7'!VAS076_F_Standartinepro932GeriamojoVandens</vt:lpstr>
      <vt:lpstr>VAS076_F_Standartinepro932GeriamojoVandens</vt:lpstr>
      <vt:lpstr>'Forma 7'!VAS076_F_Standartinepro933GeriamojoVandens</vt:lpstr>
      <vt:lpstr>VAS076_F_Standartinepro933GeriamojoVandens</vt:lpstr>
      <vt:lpstr>'Forma 7'!VAS076_F_Standartinepro93IsViso</vt:lpstr>
      <vt:lpstr>VAS076_F_Standartinepro93IsViso</vt:lpstr>
      <vt:lpstr>'Forma 7'!VAS076_F_Standartinepro941NuotekuSurinkimas</vt:lpstr>
      <vt:lpstr>VAS076_F_Standartinepro941NuotekuSurinkimas</vt:lpstr>
      <vt:lpstr>'Forma 7'!VAS076_F_Standartinepro942NuotekuValymas</vt:lpstr>
      <vt:lpstr>VAS076_F_Standartinepro942NuotekuValymas</vt:lpstr>
      <vt:lpstr>'Forma 7'!VAS076_F_Standartinepro943NuotekuDumblo</vt:lpstr>
      <vt:lpstr>VAS076_F_Standartinepro943NuotekuDumblo</vt:lpstr>
      <vt:lpstr>'Forma 7'!VAS076_F_Standartinepro94IsViso</vt:lpstr>
      <vt:lpstr>VAS076_F_Standartinepro94IsViso</vt:lpstr>
      <vt:lpstr>'Forma 7'!VAS076_F_Standartinepro95PavirsiniuNuoteku</vt:lpstr>
      <vt:lpstr>VAS076_F_Standartinepro95PavirsiniuNuoteku</vt:lpstr>
      <vt:lpstr>'Forma 7'!VAS076_F_Standartinepro96KitosReguliuojamosios</vt:lpstr>
      <vt:lpstr>VAS076_F_Standartinepro96KitosReguliuojamosios</vt:lpstr>
      <vt:lpstr>'Forma 7'!VAS076_F_Standartinepro97KitosVeiklos</vt:lpstr>
      <vt:lpstr>VAS076_F_Standartinepro97KitosVeiklos</vt:lpstr>
      <vt:lpstr>'Forma 7'!VAS076_F_Standartinepro9Apskaitosveikla1</vt:lpstr>
      <vt:lpstr>VAS076_F_Standartinepro9Apskaitosveikla1</vt:lpstr>
      <vt:lpstr>'Forma 7'!VAS076_F_Standartinepro9Kitareguliuoja1</vt:lpstr>
      <vt:lpstr>VAS076_F_Standartinepro9Kitareguliuoja1</vt:lpstr>
      <vt:lpstr>'Forma 7'!VAS076_F_Tiesiogiaipask21IS</vt:lpstr>
      <vt:lpstr>VAS076_F_Tiesiogiaipask21IS</vt:lpstr>
      <vt:lpstr>'Forma 7'!VAS076_F_Tiesiogiaipask231GeriamojoVandens</vt:lpstr>
      <vt:lpstr>VAS076_F_Tiesiogiaipask231GeriamojoVandens</vt:lpstr>
      <vt:lpstr>'Forma 7'!VAS076_F_Tiesiogiaipask232GeriamojoVandens</vt:lpstr>
      <vt:lpstr>VAS076_F_Tiesiogiaipask232GeriamojoVandens</vt:lpstr>
      <vt:lpstr>'Forma 7'!VAS076_F_Tiesiogiaipask233GeriamojoVandens</vt:lpstr>
      <vt:lpstr>VAS076_F_Tiesiogiaipask233GeriamojoVandens</vt:lpstr>
      <vt:lpstr>'Forma 7'!VAS076_F_Tiesiogiaipask23IsViso</vt:lpstr>
      <vt:lpstr>VAS076_F_Tiesiogiaipask23IsViso</vt:lpstr>
      <vt:lpstr>'Forma 7'!VAS076_F_Tiesiogiaipask241NuotekuSurinkimas</vt:lpstr>
      <vt:lpstr>VAS076_F_Tiesiogiaipask241NuotekuSurinkimas</vt:lpstr>
      <vt:lpstr>'Forma 7'!VAS076_F_Tiesiogiaipask242NuotekuValymas</vt:lpstr>
      <vt:lpstr>VAS076_F_Tiesiogiaipask242NuotekuValymas</vt:lpstr>
      <vt:lpstr>'Forma 7'!VAS076_F_Tiesiogiaipask243NuotekuDumblo</vt:lpstr>
      <vt:lpstr>VAS076_F_Tiesiogiaipask243NuotekuDumblo</vt:lpstr>
      <vt:lpstr>'Forma 7'!VAS076_F_Tiesiogiaipask24IsViso</vt:lpstr>
      <vt:lpstr>VAS076_F_Tiesiogiaipask24IsViso</vt:lpstr>
      <vt:lpstr>'Forma 7'!VAS076_F_Tiesiogiaipask25PavirsiniuNuoteku</vt:lpstr>
      <vt:lpstr>VAS076_F_Tiesiogiaipask25PavirsiniuNuoteku</vt:lpstr>
      <vt:lpstr>'Forma 7'!VAS076_F_Tiesiogiaipask26KitosReguliuojamosios</vt:lpstr>
      <vt:lpstr>VAS076_F_Tiesiogiaipask26KitosReguliuojamosios</vt:lpstr>
      <vt:lpstr>'Forma 7'!VAS076_F_Tiesiogiaipask27KitosVeiklos</vt:lpstr>
      <vt:lpstr>VAS076_F_Tiesiogiaipask27KitosVeiklos</vt:lpstr>
      <vt:lpstr>'Forma 7'!VAS076_F_Tiesiogiaipask2Apskaitosveikla1</vt:lpstr>
      <vt:lpstr>VAS076_F_Tiesiogiaipask2Apskaitosveikla1</vt:lpstr>
      <vt:lpstr>'Forma 7'!VAS076_F_Tiesiogiaipask2Kitareguliuoja1</vt:lpstr>
      <vt:lpstr>VAS076_F_Tiesiogiaipask2Kitareguliuoja1</vt:lpstr>
      <vt:lpstr>'Forma 7'!VAS076_F_Transportoprie61IS</vt:lpstr>
      <vt:lpstr>VAS076_F_Transportoprie61IS</vt:lpstr>
      <vt:lpstr>'Forma 7'!VAS076_F_Transportoprie631GeriamojoVandens</vt:lpstr>
      <vt:lpstr>VAS076_F_Transportoprie631GeriamojoVandens</vt:lpstr>
      <vt:lpstr>'Forma 7'!VAS076_F_Transportoprie632GeriamojoVandens</vt:lpstr>
      <vt:lpstr>VAS076_F_Transportoprie632GeriamojoVandens</vt:lpstr>
      <vt:lpstr>'Forma 7'!VAS076_F_Transportoprie633GeriamojoVandens</vt:lpstr>
      <vt:lpstr>VAS076_F_Transportoprie633GeriamojoVandens</vt:lpstr>
      <vt:lpstr>'Forma 7'!VAS076_F_Transportoprie63IsViso</vt:lpstr>
      <vt:lpstr>VAS076_F_Transportoprie63IsViso</vt:lpstr>
      <vt:lpstr>'Forma 7'!VAS076_F_Transportoprie641NuotekuSurinkimas</vt:lpstr>
      <vt:lpstr>VAS076_F_Transportoprie641NuotekuSurinkimas</vt:lpstr>
      <vt:lpstr>'Forma 7'!VAS076_F_Transportoprie642NuotekuValymas</vt:lpstr>
      <vt:lpstr>VAS076_F_Transportoprie642NuotekuValymas</vt:lpstr>
      <vt:lpstr>'Forma 7'!VAS076_F_Transportoprie643NuotekuDumblo</vt:lpstr>
      <vt:lpstr>VAS076_F_Transportoprie643NuotekuDumblo</vt:lpstr>
      <vt:lpstr>'Forma 7'!VAS076_F_Transportoprie64IsViso</vt:lpstr>
      <vt:lpstr>VAS076_F_Transportoprie64IsViso</vt:lpstr>
      <vt:lpstr>'Forma 7'!VAS076_F_Transportoprie65PavirsiniuNuoteku</vt:lpstr>
      <vt:lpstr>VAS076_F_Transportoprie65PavirsiniuNuoteku</vt:lpstr>
      <vt:lpstr>'Forma 7'!VAS076_F_Transportoprie66KitosReguliuojamosios</vt:lpstr>
      <vt:lpstr>VAS076_F_Transportoprie66KitosReguliuojamosios</vt:lpstr>
      <vt:lpstr>'Forma 7'!VAS076_F_Transportoprie67KitosVeiklos</vt:lpstr>
      <vt:lpstr>VAS076_F_Transportoprie67KitosVeiklos</vt:lpstr>
      <vt:lpstr>'Forma 7'!VAS076_F_Transportoprie6Apskaitosveikla1</vt:lpstr>
      <vt:lpstr>VAS076_F_Transportoprie6Apskaitosveikla1</vt:lpstr>
      <vt:lpstr>'Forma 7'!VAS076_F_Transportoprie6Kitareguliuoja1</vt:lpstr>
      <vt:lpstr>VAS076_F_Transportoprie6Kitareguliuoja1</vt:lpstr>
      <vt:lpstr>'Forma 7'!VAS076_F_Transportoprie71IS</vt:lpstr>
      <vt:lpstr>VAS076_F_Transportoprie71IS</vt:lpstr>
      <vt:lpstr>'Forma 7'!VAS076_F_Transportoprie731GeriamojoVandens</vt:lpstr>
      <vt:lpstr>VAS076_F_Transportoprie731GeriamojoVandens</vt:lpstr>
      <vt:lpstr>'Forma 7'!VAS076_F_Transportoprie732GeriamojoVandens</vt:lpstr>
      <vt:lpstr>VAS076_F_Transportoprie732GeriamojoVandens</vt:lpstr>
      <vt:lpstr>'Forma 7'!VAS076_F_Transportoprie733GeriamojoVandens</vt:lpstr>
      <vt:lpstr>VAS076_F_Transportoprie733GeriamojoVandens</vt:lpstr>
      <vt:lpstr>'Forma 7'!VAS076_F_Transportoprie73IsViso</vt:lpstr>
      <vt:lpstr>VAS076_F_Transportoprie73IsViso</vt:lpstr>
      <vt:lpstr>'Forma 7'!VAS076_F_Transportoprie741NuotekuSurinkimas</vt:lpstr>
      <vt:lpstr>VAS076_F_Transportoprie741NuotekuSurinkimas</vt:lpstr>
      <vt:lpstr>'Forma 7'!VAS076_F_Transportoprie742NuotekuValymas</vt:lpstr>
      <vt:lpstr>VAS076_F_Transportoprie742NuotekuValymas</vt:lpstr>
      <vt:lpstr>'Forma 7'!VAS076_F_Transportoprie743NuotekuDumblo</vt:lpstr>
      <vt:lpstr>VAS076_F_Transportoprie743NuotekuDumblo</vt:lpstr>
      <vt:lpstr>'Forma 7'!VAS076_F_Transportoprie74IsViso</vt:lpstr>
      <vt:lpstr>VAS076_F_Transportoprie74IsViso</vt:lpstr>
      <vt:lpstr>'Forma 7'!VAS076_F_Transportoprie75PavirsiniuNuoteku</vt:lpstr>
      <vt:lpstr>VAS076_F_Transportoprie75PavirsiniuNuoteku</vt:lpstr>
      <vt:lpstr>'Forma 7'!VAS076_F_Transportoprie76KitosReguliuojamosios</vt:lpstr>
      <vt:lpstr>VAS076_F_Transportoprie76KitosReguliuojamosios</vt:lpstr>
      <vt:lpstr>'Forma 7'!VAS076_F_Transportoprie77KitosVeiklos</vt:lpstr>
      <vt:lpstr>VAS076_F_Transportoprie77KitosVeiklos</vt:lpstr>
      <vt:lpstr>'Forma 7'!VAS076_F_Transportoprie7Apskaitosveikla1</vt:lpstr>
      <vt:lpstr>VAS076_F_Transportoprie7Apskaitosveikla1</vt:lpstr>
      <vt:lpstr>'Forma 7'!VAS076_F_Transportoprie7Kitareguliuoja1</vt:lpstr>
      <vt:lpstr>VAS076_F_Transportoprie7Kitareguliuoja1</vt:lpstr>
      <vt:lpstr>'Forma 7'!VAS076_F_Transportoprie81IS</vt:lpstr>
      <vt:lpstr>VAS076_F_Transportoprie81IS</vt:lpstr>
      <vt:lpstr>'Forma 7'!VAS076_F_Transportoprie831GeriamojoVandens</vt:lpstr>
      <vt:lpstr>VAS076_F_Transportoprie831GeriamojoVandens</vt:lpstr>
      <vt:lpstr>'Forma 7'!VAS076_F_Transportoprie832GeriamojoVandens</vt:lpstr>
      <vt:lpstr>VAS076_F_Transportoprie832GeriamojoVandens</vt:lpstr>
      <vt:lpstr>'Forma 7'!VAS076_F_Transportoprie833GeriamojoVandens</vt:lpstr>
      <vt:lpstr>VAS076_F_Transportoprie833GeriamojoVandens</vt:lpstr>
      <vt:lpstr>'Forma 7'!VAS076_F_Transportoprie83IsViso</vt:lpstr>
      <vt:lpstr>VAS076_F_Transportoprie83IsViso</vt:lpstr>
      <vt:lpstr>'Forma 7'!VAS076_F_Transportoprie841NuotekuSurinkimas</vt:lpstr>
      <vt:lpstr>VAS076_F_Transportoprie841NuotekuSurinkimas</vt:lpstr>
      <vt:lpstr>'Forma 7'!VAS076_F_Transportoprie842NuotekuValymas</vt:lpstr>
      <vt:lpstr>VAS076_F_Transportoprie842NuotekuValymas</vt:lpstr>
      <vt:lpstr>'Forma 7'!VAS076_F_Transportoprie843NuotekuDumblo</vt:lpstr>
      <vt:lpstr>VAS076_F_Transportoprie843NuotekuDumblo</vt:lpstr>
      <vt:lpstr>'Forma 7'!VAS076_F_Transportoprie84IsViso</vt:lpstr>
      <vt:lpstr>VAS076_F_Transportoprie84IsViso</vt:lpstr>
      <vt:lpstr>'Forma 7'!VAS076_F_Transportoprie85PavirsiniuNuoteku</vt:lpstr>
      <vt:lpstr>VAS076_F_Transportoprie85PavirsiniuNuoteku</vt:lpstr>
      <vt:lpstr>'Forma 7'!VAS076_F_Transportoprie86KitosReguliuojamosios</vt:lpstr>
      <vt:lpstr>VAS076_F_Transportoprie86KitosReguliuojamosios</vt:lpstr>
      <vt:lpstr>'Forma 7'!VAS076_F_Transportoprie87KitosVeiklos</vt:lpstr>
      <vt:lpstr>VAS076_F_Transportoprie87KitosVeiklos</vt:lpstr>
      <vt:lpstr>'Forma 7'!VAS076_F_Transportoprie8Apskaitosveikla1</vt:lpstr>
      <vt:lpstr>VAS076_F_Transportoprie8Apskaitosveikla1</vt:lpstr>
      <vt:lpstr>'Forma 7'!VAS076_F_Transportoprie8Kitareguliuoja1</vt:lpstr>
      <vt:lpstr>VAS076_F_Transportoprie8Kitareguliuoja1</vt:lpstr>
      <vt:lpstr>'Forma 7'!VAS076_F_Transportoprie91IS</vt:lpstr>
      <vt:lpstr>VAS076_F_Transportoprie91IS</vt:lpstr>
      <vt:lpstr>'Forma 7'!VAS076_F_Transportoprie931GeriamojoVandens</vt:lpstr>
      <vt:lpstr>VAS076_F_Transportoprie931GeriamojoVandens</vt:lpstr>
      <vt:lpstr>'Forma 7'!VAS076_F_Transportoprie932GeriamojoVandens</vt:lpstr>
      <vt:lpstr>VAS076_F_Transportoprie932GeriamojoVandens</vt:lpstr>
      <vt:lpstr>'Forma 7'!VAS076_F_Transportoprie933GeriamojoVandens</vt:lpstr>
      <vt:lpstr>VAS076_F_Transportoprie933GeriamojoVandens</vt:lpstr>
      <vt:lpstr>'Forma 7'!VAS076_F_Transportoprie93IsViso</vt:lpstr>
      <vt:lpstr>VAS076_F_Transportoprie93IsViso</vt:lpstr>
      <vt:lpstr>'Forma 7'!VAS076_F_Transportoprie941NuotekuSurinkimas</vt:lpstr>
      <vt:lpstr>VAS076_F_Transportoprie941NuotekuSurinkimas</vt:lpstr>
      <vt:lpstr>'Forma 7'!VAS076_F_Transportoprie942NuotekuValymas</vt:lpstr>
      <vt:lpstr>VAS076_F_Transportoprie942NuotekuValymas</vt:lpstr>
      <vt:lpstr>'Forma 7'!VAS076_F_Transportoprie943NuotekuDumblo</vt:lpstr>
      <vt:lpstr>VAS076_F_Transportoprie943NuotekuDumblo</vt:lpstr>
      <vt:lpstr>'Forma 7'!VAS076_F_Transportoprie94IsViso</vt:lpstr>
      <vt:lpstr>VAS076_F_Transportoprie94IsViso</vt:lpstr>
      <vt:lpstr>'Forma 7'!VAS076_F_Transportoprie95PavirsiniuNuoteku</vt:lpstr>
      <vt:lpstr>VAS076_F_Transportoprie95PavirsiniuNuoteku</vt:lpstr>
      <vt:lpstr>'Forma 7'!VAS076_F_Transportoprie96KitosReguliuojamosios</vt:lpstr>
      <vt:lpstr>VAS076_F_Transportoprie96KitosReguliuojamosios</vt:lpstr>
      <vt:lpstr>'Forma 7'!VAS076_F_Transportoprie97KitosVeiklos</vt:lpstr>
      <vt:lpstr>VAS076_F_Transportoprie97KitosVeiklos</vt:lpstr>
      <vt:lpstr>'Forma 7'!VAS076_F_Transportoprie9Apskaitosveikla1</vt:lpstr>
      <vt:lpstr>VAS076_F_Transportoprie9Apskaitosveikla1</vt:lpstr>
      <vt:lpstr>'Forma 7'!VAS076_F_Transportoprie9Kitareguliuoja1</vt:lpstr>
      <vt:lpstr>VAS076_F_Transportoprie9Kitareguliuoja1</vt:lpstr>
      <vt:lpstr>'Forma 7'!VAS076_F_Vamzdynai61IS</vt:lpstr>
      <vt:lpstr>VAS076_F_Vamzdynai61IS</vt:lpstr>
      <vt:lpstr>'Forma 7'!VAS076_F_Vamzdynai631GeriamojoVandens</vt:lpstr>
      <vt:lpstr>VAS076_F_Vamzdynai631GeriamojoVandens</vt:lpstr>
      <vt:lpstr>'Forma 7'!VAS076_F_Vamzdynai632GeriamojoVandens</vt:lpstr>
      <vt:lpstr>VAS076_F_Vamzdynai632GeriamojoVandens</vt:lpstr>
      <vt:lpstr>'Forma 7'!VAS076_F_Vamzdynai633GeriamojoVandens</vt:lpstr>
      <vt:lpstr>VAS076_F_Vamzdynai633GeriamojoVandens</vt:lpstr>
      <vt:lpstr>'Forma 7'!VAS076_F_Vamzdynai63IsViso</vt:lpstr>
      <vt:lpstr>VAS076_F_Vamzdynai63IsViso</vt:lpstr>
      <vt:lpstr>'Forma 7'!VAS076_F_Vamzdynai641NuotekuSurinkimas</vt:lpstr>
      <vt:lpstr>VAS076_F_Vamzdynai641NuotekuSurinkimas</vt:lpstr>
      <vt:lpstr>'Forma 7'!VAS076_F_Vamzdynai642NuotekuValymas</vt:lpstr>
      <vt:lpstr>VAS076_F_Vamzdynai642NuotekuValymas</vt:lpstr>
      <vt:lpstr>'Forma 7'!VAS076_F_Vamzdynai643NuotekuDumblo</vt:lpstr>
      <vt:lpstr>VAS076_F_Vamzdynai643NuotekuDumblo</vt:lpstr>
      <vt:lpstr>'Forma 7'!VAS076_F_Vamzdynai64IsViso</vt:lpstr>
      <vt:lpstr>VAS076_F_Vamzdynai64IsViso</vt:lpstr>
      <vt:lpstr>'Forma 7'!VAS076_F_Vamzdynai65PavirsiniuNuoteku</vt:lpstr>
      <vt:lpstr>VAS076_F_Vamzdynai65PavirsiniuNuoteku</vt:lpstr>
      <vt:lpstr>'Forma 7'!VAS076_F_Vamzdynai66KitosReguliuojamosios</vt:lpstr>
      <vt:lpstr>VAS076_F_Vamzdynai66KitosReguliuojamosios</vt:lpstr>
      <vt:lpstr>'Forma 7'!VAS076_F_Vamzdynai67KitosVeiklos</vt:lpstr>
      <vt:lpstr>VAS076_F_Vamzdynai67KitosVeiklos</vt:lpstr>
      <vt:lpstr>'Forma 7'!VAS076_F_Vamzdynai6Apskaitosveikla1</vt:lpstr>
      <vt:lpstr>VAS076_F_Vamzdynai6Apskaitosveikla1</vt:lpstr>
      <vt:lpstr>'Forma 7'!VAS076_F_Vamzdynai6Kitareguliuoja1</vt:lpstr>
      <vt:lpstr>VAS076_F_Vamzdynai6Kitareguliuoja1</vt:lpstr>
      <vt:lpstr>'Forma 7'!VAS076_F_Vamzdynai71IS</vt:lpstr>
      <vt:lpstr>VAS076_F_Vamzdynai71IS</vt:lpstr>
      <vt:lpstr>'Forma 7'!VAS076_F_Vamzdynai731GeriamojoVandens</vt:lpstr>
      <vt:lpstr>VAS076_F_Vamzdynai731GeriamojoVandens</vt:lpstr>
      <vt:lpstr>'Forma 7'!VAS076_F_Vamzdynai732GeriamojoVandens</vt:lpstr>
      <vt:lpstr>VAS076_F_Vamzdynai732GeriamojoVandens</vt:lpstr>
      <vt:lpstr>'Forma 7'!VAS076_F_Vamzdynai733GeriamojoVandens</vt:lpstr>
      <vt:lpstr>VAS076_F_Vamzdynai733GeriamojoVandens</vt:lpstr>
      <vt:lpstr>'Forma 7'!VAS076_F_Vamzdynai73IsViso</vt:lpstr>
      <vt:lpstr>VAS076_F_Vamzdynai73IsViso</vt:lpstr>
      <vt:lpstr>'Forma 7'!VAS076_F_Vamzdynai741NuotekuSurinkimas</vt:lpstr>
      <vt:lpstr>VAS076_F_Vamzdynai741NuotekuSurinkimas</vt:lpstr>
      <vt:lpstr>'Forma 7'!VAS076_F_Vamzdynai742NuotekuValymas</vt:lpstr>
      <vt:lpstr>VAS076_F_Vamzdynai742NuotekuValymas</vt:lpstr>
      <vt:lpstr>'Forma 7'!VAS076_F_Vamzdynai743NuotekuDumblo</vt:lpstr>
      <vt:lpstr>VAS076_F_Vamzdynai743NuotekuDumblo</vt:lpstr>
      <vt:lpstr>'Forma 7'!VAS076_F_Vamzdynai74IsViso</vt:lpstr>
      <vt:lpstr>VAS076_F_Vamzdynai74IsViso</vt:lpstr>
      <vt:lpstr>'Forma 7'!VAS076_F_Vamzdynai75PavirsiniuNuoteku</vt:lpstr>
      <vt:lpstr>VAS076_F_Vamzdynai75PavirsiniuNuoteku</vt:lpstr>
      <vt:lpstr>'Forma 7'!VAS076_F_Vamzdynai76KitosReguliuojamosios</vt:lpstr>
      <vt:lpstr>VAS076_F_Vamzdynai76KitosReguliuojamosios</vt:lpstr>
      <vt:lpstr>'Forma 7'!VAS076_F_Vamzdynai77KitosVeiklos</vt:lpstr>
      <vt:lpstr>VAS076_F_Vamzdynai77KitosVeiklos</vt:lpstr>
      <vt:lpstr>'Forma 7'!VAS076_F_Vamzdynai7Apskaitosveikla1</vt:lpstr>
      <vt:lpstr>VAS076_F_Vamzdynai7Apskaitosveikla1</vt:lpstr>
      <vt:lpstr>'Forma 7'!VAS076_F_Vamzdynai7Kitareguliuoja1</vt:lpstr>
      <vt:lpstr>VAS076_F_Vamzdynai7Kitareguliuoja1</vt:lpstr>
      <vt:lpstr>'Forma 7'!VAS076_F_Vamzdynai81IS</vt:lpstr>
      <vt:lpstr>VAS076_F_Vamzdynai81IS</vt:lpstr>
      <vt:lpstr>'Forma 7'!VAS076_F_Vamzdynai831GeriamojoVandens</vt:lpstr>
      <vt:lpstr>VAS076_F_Vamzdynai831GeriamojoVandens</vt:lpstr>
      <vt:lpstr>'Forma 7'!VAS076_F_Vamzdynai832GeriamojoVandens</vt:lpstr>
      <vt:lpstr>VAS076_F_Vamzdynai832GeriamojoVandens</vt:lpstr>
      <vt:lpstr>'Forma 7'!VAS076_F_Vamzdynai833GeriamojoVandens</vt:lpstr>
      <vt:lpstr>VAS076_F_Vamzdynai833GeriamojoVandens</vt:lpstr>
      <vt:lpstr>'Forma 7'!VAS076_F_Vamzdynai83IsViso</vt:lpstr>
      <vt:lpstr>VAS076_F_Vamzdynai83IsViso</vt:lpstr>
      <vt:lpstr>'Forma 7'!VAS076_F_Vamzdynai841NuotekuSurinkimas</vt:lpstr>
      <vt:lpstr>VAS076_F_Vamzdynai841NuotekuSurinkimas</vt:lpstr>
      <vt:lpstr>'Forma 7'!VAS076_F_Vamzdynai842NuotekuValymas</vt:lpstr>
      <vt:lpstr>VAS076_F_Vamzdynai842NuotekuValymas</vt:lpstr>
      <vt:lpstr>'Forma 7'!VAS076_F_Vamzdynai843NuotekuDumblo</vt:lpstr>
      <vt:lpstr>VAS076_F_Vamzdynai843NuotekuDumblo</vt:lpstr>
      <vt:lpstr>'Forma 7'!VAS076_F_Vamzdynai84IsViso</vt:lpstr>
      <vt:lpstr>VAS076_F_Vamzdynai84IsViso</vt:lpstr>
      <vt:lpstr>'Forma 7'!VAS076_F_Vamzdynai85PavirsiniuNuoteku</vt:lpstr>
      <vt:lpstr>VAS076_F_Vamzdynai85PavirsiniuNuoteku</vt:lpstr>
      <vt:lpstr>'Forma 7'!VAS076_F_Vamzdynai86KitosReguliuojamosios</vt:lpstr>
      <vt:lpstr>VAS076_F_Vamzdynai86KitosReguliuojamosios</vt:lpstr>
      <vt:lpstr>'Forma 7'!VAS076_F_Vamzdynai87KitosVeiklos</vt:lpstr>
      <vt:lpstr>VAS076_F_Vamzdynai87KitosVeiklos</vt:lpstr>
      <vt:lpstr>'Forma 7'!VAS076_F_Vamzdynai8Apskaitosveikla1</vt:lpstr>
      <vt:lpstr>VAS076_F_Vamzdynai8Apskaitosveikla1</vt:lpstr>
      <vt:lpstr>'Forma 7'!VAS076_F_Vamzdynai8Kitareguliuoja1</vt:lpstr>
      <vt:lpstr>VAS076_F_Vamzdynai8Kitareguliuoja1</vt:lpstr>
      <vt:lpstr>'Forma 7'!VAS076_F_Vamzdynai91IS</vt:lpstr>
      <vt:lpstr>VAS076_F_Vamzdynai91IS</vt:lpstr>
      <vt:lpstr>'Forma 7'!VAS076_F_Vamzdynai931GeriamojoVandens</vt:lpstr>
      <vt:lpstr>VAS076_F_Vamzdynai931GeriamojoVandens</vt:lpstr>
      <vt:lpstr>'Forma 7'!VAS076_F_Vamzdynai932GeriamojoVandens</vt:lpstr>
      <vt:lpstr>VAS076_F_Vamzdynai932GeriamojoVandens</vt:lpstr>
      <vt:lpstr>'Forma 7'!VAS076_F_Vamzdynai933GeriamojoVandens</vt:lpstr>
      <vt:lpstr>VAS076_F_Vamzdynai933GeriamojoVandens</vt:lpstr>
      <vt:lpstr>'Forma 7'!VAS076_F_Vamzdynai93IsViso</vt:lpstr>
      <vt:lpstr>VAS076_F_Vamzdynai93IsViso</vt:lpstr>
      <vt:lpstr>'Forma 7'!VAS076_F_Vamzdynai941NuotekuSurinkimas</vt:lpstr>
      <vt:lpstr>VAS076_F_Vamzdynai941NuotekuSurinkimas</vt:lpstr>
      <vt:lpstr>'Forma 7'!VAS076_F_Vamzdynai942NuotekuValymas</vt:lpstr>
      <vt:lpstr>VAS076_F_Vamzdynai942NuotekuValymas</vt:lpstr>
      <vt:lpstr>'Forma 7'!VAS076_F_Vamzdynai943NuotekuDumblo</vt:lpstr>
      <vt:lpstr>VAS076_F_Vamzdynai943NuotekuDumblo</vt:lpstr>
      <vt:lpstr>'Forma 7'!VAS076_F_Vamzdynai94IsViso</vt:lpstr>
      <vt:lpstr>VAS076_F_Vamzdynai94IsViso</vt:lpstr>
      <vt:lpstr>'Forma 7'!VAS076_F_Vamzdynai95PavirsiniuNuoteku</vt:lpstr>
      <vt:lpstr>VAS076_F_Vamzdynai95PavirsiniuNuoteku</vt:lpstr>
      <vt:lpstr>'Forma 7'!VAS076_F_Vamzdynai96KitosReguliuojamosios</vt:lpstr>
      <vt:lpstr>VAS076_F_Vamzdynai96KitosReguliuojamosios</vt:lpstr>
      <vt:lpstr>'Forma 7'!VAS076_F_Vamzdynai97KitosVeiklos</vt:lpstr>
      <vt:lpstr>VAS076_F_Vamzdynai97KitosVeiklos</vt:lpstr>
      <vt:lpstr>'Forma 7'!VAS076_F_Vamzdynai9Apskaitosveikla1</vt:lpstr>
      <vt:lpstr>VAS076_F_Vamzdynai9Apskaitosveikla1</vt:lpstr>
      <vt:lpstr>'Forma 7'!VAS076_F_Vamzdynai9Kitareguliuoja1</vt:lpstr>
      <vt:lpstr>VAS076_F_Vamzdynai9Kitareguliuoja1</vt:lpstr>
      <vt:lpstr>'Forma 7'!VAS076_F_Vandenssiurbli51IS</vt:lpstr>
      <vt:lpstr>VAS076_F_Vandenssiurbli51IS</vt:lpstr>
      <vt:lpstr>'Forma 7'!VAS076_F_Vandenssiurbli531GeriamojoVandens</vt:lpstr>
      <vt:lpstr>VAS076_F_Vandenssiurbli531GeriamojoVandens</vt:lpstr>
      <vt:lpstr>'Forma 7'!VAS076_F_Vandenssiurbli532GeriamojoVandens</vt:lpstr>
      <vt:lpstr>VAS076_F_Vandenssiurbli532GeriamojoVandens</vt:lpstr>
      <vt:lpstr>'Forma 7'!VAS076_F_Vandenssiurbli533GeriamojoVandens</vt:lpstr>
      <vt:lpstr>VAS076_F_Vandenssiurbli533GeriamojoVandens</vt:lpstr>
      <vt:lpstr>'Forma 7'!VAS076_F_Vandenssiurbli53IsViso</vt:lpstr>
      <vt:lpstr>VAS076_F_Vandenssiurbli53IsViso</vt:lpstr>
      <vt:lpstr>'Forma 7'!VAS076_F_Vandenssiurbli541NuotekuSurinkimas</vt:lpstr>
      <vt:lpstr>VAS076_F_Vandenssiurbli541NuotekuSurinkimas</vt:lpstr>
      <vt:lpstr>'Forma 7'!VAS076_F_Vandenssiurbli542NuotekuValymas</vt:lpstr>
      <vt:lpstr>VAS076_F_Vandenssiurbli542NuotekuValymas</vt:lpstr>
      <vt:lpstr>'Forma 7'!VAS076_F_Vandenssiurbli543NuotekuDumblo</vt:lpstr>
      <vt:lpstr>VAS076_F_Vandenssiurbli543NuotekuDumblo</vt:lpstr>
      <vt:lpstr>'Forma 7'!VAS076_F_Vandenssiurbli54IsViso</vt:lpstr>
      <vt:lpstr>VAS076_F_Vandenssiurbli54IsViso</vt:lpstr>
      <vt:lpstr>'Forma 7'!VAS076_F_Vandenssiurbli55PavirsiniuNuoteku</vt:lpstr>
      <vt:lpstr>VAS076_F_Vandenssiurbli55PavirsiniuNuoteku</vt:lpstr>
      <vt:lpstr>'Forma 7'!VAS076_F_Vandenssiurbli56KitosReguliuojamosios</vt:lpstr>
      <vt:lpstr>VAS076_F_Vandenssiurbli56KitosReguliuojamosios</vt:lpstr>
      <vt:lpstr>'Forma 7'!VAS076_F_Vandenssiurbli57KitosVeiklos</vt:lpstr>
      <vt:lpstr>VAS076_F_Vandenssiurbli57KitosVeiklos</vt:lpstr>
      <vt:lpstr>'Forma 7'!VAS076_F_Vandenssiurbli5Apskaitosveikla1</vt:lpstr>
      <vt:lpstr>VAS076_F_Vandenssiurbli5Apskaitosveikla1</vt:lpstr>
      <vt:lpstr>'Forma 7'!VAS076_F_Vandenssiurbli5Kitareguliuoja1</vt:lpstr>
      <vt:lpstr>VAS076_F_Vandenssiurbli5Kitareguliuoja1</vt:lpstr>
      <vt:lpstr>'Forma 7'!VAS076_F_Vandenssiurbli61IS</vt:lpstr>
      <vt:lpstr>VAS076_F_Vandenssiurbli61IS</vt:lpstr>
      <vt:lpstr>'Forma 7'!VAS076_F_Vandenssiurbli631GeriamojoVandens</vt:lpstr>
      <vt:lpstr>VAS076_F_Vandenssiurbli631GeriamojoVandens</vt:lpstr>
      <vt:lpstr>'Forma 7'!VAS076_F_Vandenssiurbli632GeriamojoVandens</vt:lpstr>
      <vt:lpstr>VAS076_F_Vandenssiurbli632GeriamojoVandens</vt:lpstr>
      <vt:lpstr>'Forma 7'!VAS076_F_Vandenssiurbli633GeriamojoVandens</vt:lpstr>
      <vt:lpstr>VAS076_F_Vandenssiurbli633GeriamojoVandens</vt:lpstr>
      <vt:lpstr>'Forma 7'!VAS076_F_Vandenssiurbli63IsViso</vt:lpstr>
      <vt:lpstr>VAS076_F_Vandenssiurbli63IsViso</vt:lpstr>
      <vt:lpstr>'Forma 7'!VAS076_F_Vandenssiurbli641NuotekuSurinkimas</vt:lpstr>
      <vt:lpstr>VAS076_F_Vandenssiurbli641NuotekuSurinkimas</vt:lpstr>
      <vt:lpstr>'Forma 7'!VAS076_F_Vandenssiurbli642NuotekuValymas</vt:lpstr>
      <vt:lpstr>VAS076_F_Vandenssiurbli642NuotekuValymas</vt:lpstr>
      <vt:lpstr>'Forma 7'!VAS076_F_Vandenssiurbli643NuotekuDumblo</vt:lpstr>
      <vt:lpstr>VAS076_F_Vandenssiurbli643NuotekuDumblo</vt:lpstr>
      <vt:lpstr>'Forma 7'!VAS076_F_Vandenssiurbli64IsViso</vt:lpstr>
      <vt:lpstr>VAS076_F_Vandenssiurbli64IsViso</vt:lpstr>
      <vt:lpstr>'Forma 7'!VAS076_F_Vandenssiurbli65PavirsiniuNuoteku</vt:lpstr>
      <vt:lpstr>VAS076_F_Vandenssiurbli65PavirsiniuNuoteku</vt:lpstr>
      <vt:lpstr>'Forma 7'!VAS076_F_Vandenssiurbli66KitosReguliuojamosios</vt:lpstr>
      <vt:lpstr>VAS076_F_Vandenssiurbli66KitosReguliuojamosios</vt:lpstr>
      <vt:lpstr>'Forma 7'!VAS076_F_Vandenssiurbli67KitosVeiklos</vt:lpstr>
      <vt:lpstr>VAS076_F_Vandenssiurbli67KitosVeiklos</vt:lpstr>
      <vt:lpstr>'Forma 7'!VAS076_F_Vandenssiurbli6Apskaitosveikla1</vt:lpstr>
      <vt:lpstr>VAS076_F_Vandenssiurbli6Apskaitosveikla1</vt:lpstr>
      <vt:lpstr>'Forma 7'!VAS076_F_Vandenssiurbli6Kitareguliuoja1</vt:lpstr>
      <vt:lpstr>VAS076_F_Vandenssiurbli6Kitareguliuoja1</vt:lpstr>
      <vt:lpstr>'Forma 7'!VAS076_F_Vandenssiurbli71IS</vt:lpstr>
      <vt:lpstr>VAS076_F_Vandenssiurbli71IS</vt:lpstr>
      <vt:lpstr>'Forma 7'!VAS076_F_Vandenssiurbli731GeriamojoVandens</vt:lpstr>
      <vt:lpstr>VAS076_F_Vandenssiurbli731GeriamojoVandens</vt:lpstr>
      <vt:lpstr>'Forma 7'!VAS076_F_Vandenssiurbli732GeriamojoVandens</vt:lpstr>
      <vt:lpstr>VAS076_F_Vandenssiurbli732GeriamojoVandens</vt:lpstr>
      <vt:lpstr>'Forma 7'!VAS076_F_Vandenssiurbli733GeriamojoVandens</vt:lpstr>
      <vt:lpstr>VAS076_F_Vandenssiurbli733GeriamojoVandens</vt:lpstr>
      <vt:lpstr>'Forma 7'!VAS076_F_Vandenssiurbli73IsViso</vt:lpstr>
      <vt:lpstr>VAS076_F_Vandenssiurbli73IsViso</vt:lpstr>
      <vt:lpstr>'Forma 7'!VAS076_F_Vandenssiurbli741NuotekuSurinkimas</vt:lpstr>
      <vt:lpstr>VAS076_F_Vandenssiurbli741NuotekuSurinkimas</vt:lpstr>
      <vt:lpstr>'Forma 7'!VAS076_F_Vandenssiurbli742NuotekuValymas</vt:lpstr>
      <vt:lpstr>VAS076_F_Vandenssiurbli742NuotekuValymas</vt:lpstr>
      <vt:lpstr>'Forma 7'!VAS076_F_Vandenssiurbli743NuotekuDumblo</vt:lpstr>
      <vt:lpstr>VAS076_F_Vandenssiurbli743NuotekuDumblo</vt:lpstr>
      <vt:lpstr>'Forma 7'!VAS076_F_Vandenssiurbli74IsViso</vt:lpstr>
      <vt:lpstr>VAS076_F_Vandenssiurbli74IsViso</vt:lpstr>
      <vt:lpstr>'Forma 7'!VAS076_F_Vandenssiurbli75PavirsiniuNuoteku</vt:lpstr>
      <vt:lpstr>VAS076_F_Vandenssiurbli75PavirsiniuNuoteku</vt:lpstr>
      <vt:lpstr>'Forma 7'!VAS076_F_Vandenssiurbli76KitosReguliuojamosios</vt:lpstr>
      <vt:lpstr>VAS076_F_Vandenssiurbli76KitosReguliuojamosios</vt:lpstr>
      <vt:lpstr>'Forma 7'!VAS076_F_Vandenssiurbli77KitosVeiklos</vt:lpstr>
      <vt:lpstr>VAS076_F_Vandenssiurbli77KitosVeiklos</vt:lpstr>
      <vt:lpstr>'Forma 7'!VAS076_F_Vandenssiurbli7Apskaitosveikla1</vt:lpstr>
      <vt:lpstr>VAS076_F_Vandenssiurbli7Apskaitosveikla1</vt:lpstr>
      <vt:lpstr>'Forma 7'!VAS076_F_Vandenssiurbli7Kitareguliuoja1</vt:lpstr>
      <vt:lpstr>VAS076_F_Vandenssiurbli7Kitareguliuoja1</vt:lpstr>
      <vt:lpstr>'Forma 7'!VAS076_F_Verslovienetui31IS</vt:lpstr>
      <vt:lpstr>VAS076_F_Verslovienetui31IS</vt:lpstr>
      <vt:lpstr>'Forma 7'!VAS076_F_Verslovienetui331GeriamojoVandens</vt:lpstr>
      <vt:lpstr>VAS076_F_Verslovienetui331GeriamojoVandens</vt:lpstr>
      <vt:lpstr>'Forma 7'!VAS076_F_Verslovienetui332GeriamojoVandens</vt:lpstr>
      <vt:lpstr>VAS076_F_Verslovienetui332GeriamojoVandens</vt:lpstr>
      <vt:lpstr>'Forma 7'!VAS076_F_Verslovienetui333GeriamojoVandens</vt:lpstr>
      <vt:lpstr>VAS076_F_Verslovienetui333GeriamojoVandens</vt:lpstr>
      <vt:lpstr>'Forma 7'!VAS076_F_Verslovienetui33IsViso</vt:lpstr>
      <vt:lpstr>VAS076_F_Verslovienetui33IsViso</vt:lpstr>
      <vt:lpstr>'Forma 7'!VAS076_F_Verslovienetui341NuotekuSurinkimas</vt:lpstr>
      <vt:lpstr>VAS076_F_Verslovienetui341NuotekuSurinkimas</vt:lpstr>
      <vt:lpstr>'Forma 7'!VAS076_F_Verslovienetui342NuotekuValymas</vt:lpstr>
      <vt:lpstr>VAS076_F_Verslovienetui342NuotekuValymas</vt:lpstr>
      <vt:lpstr>'Forma 7'!VAS076_F_Verslovienetui343NuotekuDumblo</vt:lpstr>
      <vt:lpstr>VAS076_F_Verslovienetui343NuotekuDumblo</vt:lpstr>
      <vt:lpstr>'Forma 7'!VAS076_F_Verslovienetui34IsViso</vt:lpstr>
      <vt:lpstr>VAS076_F_Verslovienetui34IsViso</vt:lpstr>
      <vt:lpstr>'Forma 7'!VAS076_F_Verslovienetui35PavirsiniuNuoteku</vt:lpstr>
      <vt:lpstr>VAS076_F_Verslovienetui35PavirsiniuNuoteku</vt:lpstr>
      <vt:lpstr>'Forma 7'!VAS076_F_Verslovienetui36KitosReguliuojamosios</vt:lpstr>
      <vt:lpstr>VAS076_F_Verslovienetui36KitosReguliuojamosios</vt:lpstr>
      <vt:lpstr>'Forma 7'!VAS076_F_Verslovienetui37KitosVeiklos</vt:lpstr>
      <vt:lpstr>VAS076_F_Verslovienetui37KitosVeiklos</vt:lpstr>
      <vt:lpstr>'Forma 7'!VAS076_F_Verslovienetui3Apskaitosveikla1</vt:lpstr>
      <vt:lpstr>VAS076_F_Verslovienetui3Apskaitosveikla1</vt:lpstr>
      <vt:lpstr>'Forma 7'!VAS076_F_Verslovienetui3Kitareguliuoja1</vt:lpstr>
      <vt:lpstr>VAS076_F_Verslovienetui3Kitareguliuoja1</vt:lpstr>
      <vt:lpstr>'Forma 8'!VAS077_D_Abonentaiirvar1</vt:lpstr>
      <vt:lpstr>VAS077_D_Abonentaiirvar1</vt:lpstr>
      <vt:lpstr>'Forma 8'!VAS077_D_Abonentaiirvar2</vt:lpstr>
      <vt:lpstr>VAS077_D_Abonentaiirvar2</vt:lpstr>
      <vt:lpstr>'Forma 8'!VAS077_D_Abonentaiirvar3</vt:lpstr>
      <vt:lpstr>VAS077_D_Abonentaiirvar3</vt:lpstr>
      <vt:lpstr>'Forma 8'!VAS077_D_Abonentaikurie1</vt:lpstr>
      <vt:lpstr>VAS077_D_Abonentaikurie1</vt:lpstr>
      <vt:lpstr>'Forma 8'!VAS077_D_Abonentaikurie2</vt:lpstr>
      <vt:lpstr>VAS077_D_Abonentaikurie2</vt:lpstr>
      <vt:lpstr>'Forma 8'!VAS077_D_Abonentaikurie3</vt:lpstr>
      <vt:lpstr>VAS077_D_Abonentaikurie3</vt:lpstr>
      <vt:lpstr>'Forma 8'!VAS077_D_Abonentams1</vt:lpstr>
      <vt:lpstr>VAS077_D_Abonentams1</vt:lpstr>
      <vt:lpstr>'Forma 8'!VAS077_D_Abonentamsuznu1</vt:lpstr>
      <vt:lpstr>VAS077_D_Abonentamsuznu1</vt:lpstr>
      <vt:lpstr>'Forma 8'!VAS077_D_Abonentamsuzsu1</vt:lpstr>
      <vt:lpstr>VAS077_D_Abonentamsuzsu1</vt:lpstr>
      <vt:lpstr>'Forma 8'!VAS077_D_Abonentamsuzva1</vt:lpstr>
      <vt:lpstr>VAS077_D_Abonentamsuzva1</vt:lpstr>
      <vt:lpstr>'Forma 8'!VAS077_D_Aptarnaujamuuk1</vt:lpstr>
      <vt:lpstr>VAS077_D_Aptarnaujamuuk1</vt:lpstr>
      <vt:lpstr>'Forma 8'!VAS077_D_Aptarnaujamuuk2</vt:lpstr>
      <vt:lpstr>VAS077_D_Aptarnaujamuuk2</vt:lpstr>
      <vt:lpstr>'Forma 8'!VAS077_D_Aptarnaujamuuk3</vt:lpstr>
      <vt:lpstr>VAS077_D_Aptarnaujamuuk3</vt:lpstr>
      <vt:lpstr>'Forma 8'!VAS077_D_AtaskaitinisLaikotarpis</vt:lpstr>
      <vt:lpstr>VAS077_D_AtaskaitinisLaikotarpis</vt:lpstr>
      <vt:lpstr>'Forma 8'!VAS077_D_Daugiabuciunam1</vt:lpstr>
      <vt:lpstr>VAS077_D_Daugiabuciunam1</vt:lpstr>
      <vt:lpstr>'Forma 8'!VAS077_D_Daugiabuciunam2</vt:lpstr>
      <vt:lpstr>VAS077_D_Daugiabuciunam2</vt:lpstr>
      <vt:lpstr>'Forma 8'!VAS077_D_Daugiabuciuose1</vt:lpstr>
      <vt:lpstr>VAS077_D_Daugiabuciuose1</vt:lpstr>
      <vt:lpstr>'Forma 8'!VAS077_D_Daugiabuciuose2</vt:lpstr>
      <vt:lpstr>VAS077_D_Daugiabuciuose2</vt:lpstr>
      <vt:lpstr>'Forma 8'!VAS077_D_Geriamasisvand1</vt:lpstr>
      <vt:lpstr>VAS077_D_Geriamasisvand1</vt:lpstr>
      <vt:lpstr>'Forma 8'!VAS077_D_Geriamojovande1</vt:lpstr>
      <vt:lpstr>VAS077_D_Geriamojovande1</vt:lpstr>
      <vt:lpstr>'Forma 8'!VAS077_D_Geriamojovande2</vt:lpstr>
      <vt:lpstr>VAS077_D_Geriamojovande2</vt:lpstr>
      <vt:lpstr>'Forma 8'!VAS077_D_Gyventojuskaic1</vt:lpstr>
      <vt:lpstr>VAS077_D_Gyventojuskaic1</vt:lpstr>
      <vt:lpstr>'Forma 8'!VAS077_D_Individualiuos1</vt:lpstr>
      <vt:lpstr>VAS077_D_Individualiuos1</vt:lpstr>
      <vt:lpstr>'Forma 8'!VAS077_D_Individualiuos2</vt:lpstr>
      <vt:lpstr>VAS077_D_Individualiuos2</vt:lpstr>
      <vt:lpstr>'Forma 8'!VAS077_D_Individualiuos3</vt:lpstr>
      <vt:lpstr>VAS077_D_Individualiuos3</vt:lpstr>
      <vt:lpstr>'Forma 8'!VAS077_D_Individualiuos4</vt:lpstr>
      <vt:lpstr>VAS077_D_Individualiuos4</vt:lpstr>
      <vt:lpstr>'Forma 8'!VAS077_D_Individualiuos5</vt:lpstr>
      <vt:lpstr>VAS077_D_Individualiuos5</vt:lpstr>
      <vt:lpstr>'Forma 8'!VAS077_D_Irengtaivadine1</vt:lpstr>
      <vt:lpstr>VAS077_D_Irengtaivadine1</vt:lpstr>
      <vt:lpstr>'Forma 8'!VAS077_D_Isgautopozemin1</vt:lpstr>
      <vt:lpstr>VAS077_D_Isgautopozemin1</vt:lpstr>
      <vt:lpstr>'Forma 8'!VAS077_D_Issioskaiciaus1</vt:lpstr>
      <vt:lpstr>VAS077_D_Issioskaiciaus1</vt:lpstr>
      <vt:lpstr>'Forma 8'!VAS077_D_Issioskaiciaus10</vt:lpstr>
      <vt:lpstr>VAS077_D_Issioskaiciaus10</vt:lpstr>
      <vt:lpstr>'Forma 8'!VAS077_D_Issioskaiciaus11</vt:lpstr>
      <vt:lpstr>VAS077_D_Issioskaiciaus11</vt:lpstr>
      <vt:lpstr>'Forma 8'!VAS077_D_Issioskaiciaus12</vt:lpstr>
      <vt:lpstr>VAS077_D_Issioskaiciaus12</vt:lpstr>
      <vt:lpstr>'Forma 8'!VAS077_D_Issioskaiciaus13</vt:lpstr>
      <vt:lpstr>VAS077_D_Issioskaiciaus13</vt:lpstr>
      <vt:lpstr>'Forma 8'!VAS077_D_Issioskaiciaus14</vt:lpstr>
      <vt:lpstr>VAS077_D_Issioskaiciaus14</vt:lpstr>
      <vt:lpstr>'Forma 8'!VAS077_D_Issioskaiciaus15</vt:lpstr>
      <vt:lpstr>VAS077_D_Issioskaiciaus15</vt:lpstr>
      <vt:lpstr>'Forma 8'!VAS077_D_Issioskaiciaus16</vt:lpstr>
      <vt:lpstr>VAS077_D_Issioskaiciaus16</vt:lpstr>
      <vt:lpstr>'Forma 8'!VAS077_D_Issioskaiciaus2</vt:lpstr>
      <vt:lpstr>VAS077_D_Issioskaiciaus2</vt:lpstr>
      <vt:lpstr>'Forma 8'!VAS077_D_Issioskaiciaus3</vt:lpstr>
      <vt:lpstr>VAS077_D_Issioskaiciaus3</vt:lpstr>
      <vt:lpstr>'Forma 8'!VAS077_D_Issioskaiciaus4</vt:lpstr>
      <vt:lpstr>VAS077_D_Issioskaiciaus4</vt:lpstr>
      <vt:lpstr>'Forma 8'!VAS077_D_Issioskaiciaus5</vt:lpstr>
      <vt:lpstr>VAS077_D_Issioskaiciaus5</vt:lpstr>
      <vt:lpstr>'Forma 8'!VAS077_D_Issioskaiciaus6</vt:lpstr>
      <vt:lpstr>VAS077_D_Issioskaiciaus6</vt:lpstr>
      <vt:lpstr>'Forma 8'!VAS077_D_Issioskaiciaus7</vt:lpstr>
      <vt:lpstr>VAS077_D_Issioskaiciaus7</vt:lpstr>
      <vt:lpstr>'Forma 8'!VAS077_D_Issioskaiciaus8</vt:lpstr>
      <vt:lpstr>VAS077_D_Issioskaiciaus8</vt:lpstr>
      <vt:lpstr>'Forma 8'!VAS077_D_Issioskaiciaus9</vt:lpstr>
      <vt:lpstr>VAS077_D_Issioskaiciaus9</vt:lpstr>
      <vt:lpstr>'Forma 8'!VAS077_D_Isvalytasbuiti1</vt:lpstr>
      <vt:lpstr>VAS077_D_Isvalytasbuiti1</vt:lpstr>
      <vt:lpstr>'Forma 8'!VAS077_D_Isvalytaspavir1</vt:lpstr>
      <vt:lpstr>VAS077_D_Isvalytaspavir1</vt:lpstr>
      <vt:lpstr>'Forma 8'!VAS077_D_Ivadinesirapsk1</vt:lpstr>
      <vt:lpstr>VAS077_D_Ivadinesirapsk1</vt:lpstr>
      <vt:lpstr>'Forma 8'!VAS077_D_Ivadinesirapsk2</vt:lpstr>
      <vt:lpstr>VAS077_D_Ivadinesirapsk2</vt:lpstr>
      <vt:lpstr>'Forma 8'!VAS077_D_Kitiukiosubjek1</vt:lpstr>
      <vt:lpstr>VAS077_D_Kitiukiosubjek1</vt:lpstr>
      <vt:lpstr>'Forma 8'!VAS077_D_Namuukiuskaici1</vt:lpstr>
      <vt:lpstr>VAS077_D_Namuukiuskaici1</vt:lpstr>
      <vt:lpstr>'Forma 8'!VAS077_D_Neapmoketaspav1</vt:lpstr>
      <vt:lpstr>VAS077_D_Neapmoketaspav1</vt:lpstr>
      <vt:lpstr>'Forma 8'!VAS077_D_Neapmoketaspav2</vt:lpstr>
      <vt:lpstr>VAS077_D_Neapmoketaspav2</vt:lpstr>
      <vt:lpstr>'Forma 8'!VAS077_D_Neapskaitytasb1</vt:lpstr>
      <vt:lpstr>VAS077_D_Neapskaitytasb1</vt:lpstr>
      <vt:lpstr>'Forma 8'!VAS077_D_Neapskaitytasv1</vt:lpstr>
      <vt:lpstr>VAS077_D_Neapskaitytasv1</vt:lpstr>
      <vt:lpstr>'Forma 8'!VAS077_D_Neapskaitytasv2</vt:lpstr>
      <vt:lpstr>VAS077_D_Neapskaitytasv2</vt:lpstr>
      <vt:lpstr>'Forma 8'!VAS077_D_Neapskaitytubu1</vt:lpstr>
      <vt:lpstr>VAS077_D_Neapskaitytubu1</vt:lpstr>
      <vt:lpstr>'Forma 8'!VAS077_D_Neirengtaivadi1</vt:lpstr>
      <vt:lpstr>VAS077_D_Neirengtaivadi1</vt:lpstr>
      <vt:lpstr>'Forma 8'!VAS077_D_Netektys1</vt:lpstr>
      <vt:lpstr>VAS077_D_Netektys1</vt:lpstr>
      <vt:lpstr>'Forma 8'!VAS077_D_Nuotekos1</vt:lpstr>
      <vt:lpstr>VAS077_D_Nuotekos1</vt:lpstr>
      <vt:lpstr>'Forma 8'!VAS077_D_Paruostogeriam1</vt:lpstr>
      <vt:lpstr>VAS077_D_Paruostogeriam1</vt:lpstr>
      <vt:lpstr>'Forma 8'!VAS077_D_Patiektogeriam1</vt:lpstr>
      <vt:lpstr>VAS077_D_Patiektogeriam1</vt:lpstr>
      <vt:lpstr>'Forma 8'!VAS077_D_Pavirsinesnuot1</vt:lpstr>
      <vt:lpstr>VAS077_D_Pavirsinesnuot1</vt:lpstr>
      <vt:lpstr>'Forma 8'!VAS077_D_Perpumpuotasbu1</vt:lpstr>
      <vt:lpstr>VAS077_D_Perpumpuotasbu1</vt:lpstr>
      <vt:lpstr>'Forma 8'!VAS077_D_Perpumpuotasbu2</vt:lpstr>
      <vt:lpstr>VAS077_D_Perpumpuotasbu2</vt:lpstr>
      <vt:lpstr>'Forma 8'!VAS077_D_Realizuotasbui1</vt:lpstr>
      <vt:lpstr>VAS077_D_Realizuotasbui1</vt:lpstr>
      <vt:lpstr>'Forma 8'!VAS077_D_Realizuotasger1</vt:lpstr>
      <vt:lpstr>VAS077_D_Realizuotasger1</vt:lpstr>
      <vt:lpstr>'Forma 8'!VAS077_D_Realizuotasger2</vt:lpstr>
      <vt:lpstr>VAS077_D_Realizuotasger2</vt:lpstr>
      <vt:lpstr>'Forma 8'!VAS077_D_Realizuotasisv1</vt:lpstr>
      <vt:lpstr>VAS077_D_Realizuotasisv1</vt:lpstr>
      <vt:lpstr>'Forma 8'!VAS077_D_Realizuotaspav1</vt:lpstr>
      <vt:lpstr>VAS077_D_Realizuotaspav1</vt:lpstr>
      <vt:lpstr>'Forma 8'!VAS077_D_Sezoniniamsabo1</vt:lpstr>
      <vt:lpstr>VAS077_D_Sezoniniamsabo1</vt:lpstr>
      <vt:lpstr>'Forma 8'!VAS077_D_Sezoniniamsabo2</vt:lpstr>
      <vt:lpstr>VAS077_D_Sezoniniamsabo2</vt:lpstr>
      <vt:lpstr>'Forma 8'!VAS077_D_Skirtumasdaugi1</vt:lpstr>
      <vt:lpstr>VAS077_D_Skirtumasdaugi1</vt:lpstr>
      <vt:lpstr>'Forma 8'!VAS077_D_Skirtumasdaugi2</vt:lpstr>
      <vt:lpstr>VAS077_D_Skirtumasdaugi2</vt:lpstr>
      <vt:lpstr>'Forma 8'!VAS077_D_Skirtumasdaugi3</vt:lpstr>
      <vt:lpstr>VAS077_D_Skirtumasdaugi3</vt:lpstr>
      <vt:lpstr>'Forma 8'!VAS077_D_Surenkamuaseni1</vt:lpstr>
      <vt:lpstr>VAS077_D_Surenkamuaseni1</vt:lpstr>
      <vt:lpstr>'Forma 8'!VAS077_D_Surinktaatskir1</vt:lpstr>
      <vt:lpstr>VAS077_D_Surinktaatskir1</vt:lpstr>
      <vt:lpstr>'Forma 8'!VAS077_D_Surinktaatskir2</vt:lpstr>
      <vt:lpstr>VAS077_D_Surinktaatskir2</vt:lpstr>
      <vt:lpstr>'Forma 8'!VAS077_D_Surinktabuitin1</vt:lpstr>
      <vt:lpstr>VAS077_D_Surinktabuitin1</vt:lpstr>
      <vt:lpstr>'Forma 8'!VAS077_D_Surinktamisriu1</vt:lpstr>
      <vt:lpstr>VAS077_D_Surinktamisriu1</vt:lpstr>
      <vt:lpstr>'Forma 8'!VAS077_D_Surinktamisriu2</vt:lpstr>
      <vt:lpstr>VAS077_D_Surinktamisriu2</vt:lpstr>
      <vt:lpstr>'Forma 8'!VAS077_D_Surinktapavirs1</vt:lpstr>
      <vt:lpstr>VAS077_D_Surinktapavirs1</vt:lpstr>
      <vt:lpstr>'Forma 8'!VAS077_D_Sutvarkytasdum1</vt:lpstr>
      <vt:lpstr>VAS077_D_Sutvarkytasdum1</vt:lpstr>
      <vt:lpstr>'Forma 8'!VAS077_D_Tiekimotinkluo1</vt:lpstr>
      <vt:lpstr>VAS077_D_Tiekimotinkluo1</vt:lpstr>
      <vt:lpstr>'Forma 8'!VAS077_D_Tiekimotinkluo2</vt:lpstr>
      <vt:lpstr>VAS077_D_Tiekimotinkluo2</vt:lpstr>
      <vt:lpstr>'Forma 8'!VAS077_D_Trecioketvirto1</vt:lpstr>
      <vt:lpstr>VAS077_D_Trecioketvirto1</vt:lpstr>
      <vt:lpstr>'Forma 8'!VAS077_D_Vandenskiekiss1</vt:lpstr>
      <vt:lpstr>VAS077_D_Vandenskiekiss1</vt:lpstr>
      <vt:lpstr>'Forma 8'!VAS077_D_Vartotojai1</vt:lpstr>
      <vt:lpstr>VAS077_D_Vartotojai1</vt:lpstr>
      <vt:lpstr>'Forma 8'!VAS077_D_Vartotojaikuri1</vt:lpstr>
      <vt:lpstr>VAS077_D_Vartotojaikuri1</vt:lpstr>
      <vt:lpstr>'Forma 8'!VAS077_D_Vartotojaikuri2</vt:lpstr>
      <vt:lpstr>VAS077_D_Vartotojaikuri2</vt:lpstr>
      <vt:lpstr>'Forma 8'!VAS077_D_Vartotojaikuri3</vt:lpstr>
      <vt:lpstr>VAS077_D_Vartotojaikuri3</vt:lpstr>
      <vt:lpstr>'Forma 8'!VAS077_D_Vartotojaikuri4</vt:lpstr>
      <vt:lpstr>VAS077_D_Vartotojaikuri4</vt:lpstr>
      <vt:lpstr>'Forma 8'!VAS077_D_Vartotojams1</vt:lpstr>
      <vt:lpstr>VAS077_D_Vartotojams1</vt:lpstr>
      <vt:lpstr>'Forma 8'!VAS077_D_Vartotojamsuzs1</vt:lpstr>
      <vt:lpstr>VAS077_D_Vartotojamsuzs1</vt:lpstr>
      <vt:lpstr>'Forma 8'!VAS077_F_Abonentaiirvar1AtaskaitinisLaikotarpis</vt:lpstr>
      <vt:lpstr>VAS077_F_Abonentaiirvar1AtaskaitinisLaikotarpis</vt:lpstr>
      <vt:lpstr>'Forma 8'!VAS077_F_Abonentaiirvar2AtaskaitinisLaikotarpis</vt:lpstr>
      <vt:lpstr>VAS077_F_Abonentaiirvar2AtaskaitinisLaikotarpis</vt:lpstr>
      <vt:lpstr>'Forma 8'!VAS077_F_Abonentaiirvar3AtaskaitinisLaikotarpis</vt:lpstr>
      <vt:lpstr>VAS077_F_Abonentaiirvar3AtaskaitinisLaikotarpis</vt:lpstr>
      <vt:lpstr>'Forma 8'!VAS077_F_Abonentaikurie1AtaskaitinisLaikotarpis</vt:lpstr>
      <vt:lpstr>VAS077_F_Abonentaikurie1AtaskaitinisLaikotarpis</vt:lpstr>
      <vt:lpstr>'Forma 8'!VAS077_F_Abonentaikurie2AtaskaitinisLaikotarpis</vt:lpstr>
      <vt:lpstr>VAS077_F_Abonentaikurie2AtaskaitinisLaikotarpis</vt:lpstr>
      <vt:lpstr>'Forma 8'!VAS077_F_Abonentaikurie3AtaskaitinisLaikotarpis</vt:lpstr>
      <vt:lpstr>VAS077_F_Abonentaikurie3AtaskaitinisLaikotarpis</vt:lpstr>
      <vt:lpstr>'Forma 8'!VAS077_F_Abonentams1AtaskaitinisLaikotarpis</vt:lpstr>
      <vt:lpstr>VAS077_F_Abonentams1AtaskaitinisLaikotarpis</vt:lpstr>
      <vt:lpstr>'Forma 8'!VAS077_F_Abonentamsuznu1AtaskaitinisLaikotarpis</vt:lpstr>
      <vt:lpstr>VAS077_F_Abonentamsuznu1AtaskaitinisLaikotarpis</vt:lpstr>
      <vt:lpstr>'Forma 8'!VAS077_F_Abonentamsuzsu1AtaskaitinisLaikotarpis</vt:lpstr>
      <vt:lpstr>VAS077_F_Abonentamsuzsu1AtaskaitinisLaikotarpis</vt:lpstr>
      <vt:lpstr>'Forma 8'!VAS077_F_Abonentamsuzva1AtaskaitinisLaikotarpis</vt:lpstr>
      <vt:lpstr>VAS077_F_Abonentamsuzva1AtaskaitinisLaikotarpis</vt:lpstr>
      <vt:lpstr>'Forma 8'!VAS077_F_Aptarnaujamuuk1AtaskaitinisLaikotarpis</vt:lpstr>
      <vt:lpstr>VAS077_F_Aptarnaujamuuk1AtaskaitinisLaikotarpis</vt:lpstr>
      <vt:lpstr>'Forma 8'!VAS077_F_Aptarnaujamuuk2AtaskaitinisLaikotarpis</vt:lpstr>
      <vt:lpstr>VAS077_F_Aptarnaujamuuk2AtaskaitinisLaikotarpis</vt:lpstr>
      <vt:lpstr>'Forma 8'!VAS077_F_Aptarnaujamuuk3AtaskaitinisLaikotarpis</vt:lpstr>
      <vt:lpstr>VAS077_F_Aptarnaujamuuk3AtaskaitinisLaikotarpis</vt:lpstr>
      <vt:lpstr>'Forma 8'!VAS077_F_Daugiabuciunam1AtaskaitinisLaikotarpis</vt:lpstr>
      <vt:lpstr>VAS077_F_Daugiabuciunam1AtaskaitinisLaikotarpis</vt:lpstr>
      <vt:lpstr>'Forma 8'!VAS077_F_Daugiabuciunam2AtaskaitinisLaikotarpis</vt:lpstr>
      <vt:lpstr>VAS077_F_Daugiabuciunam2AtaskaitinisLaikotarpis</vt:lpstr>
      <vt:lpstr>'Forma 8'!VAS077_F_Daugiabuciuose1AtaskaitinisLaikotarpis</vt:lpstr>
      <vt:lpstr>VAS077_F_Daugiabuciuose1AtaskaitinisLaikotarpis</vt:lpstr>
      <vt:lpstr>'Forma 8'!VAS077_F_Daugiabuciuose2AtaskaitinisLaikotarpis</vt:lpstr>
      <vt:lpstr>VAS077_F_Daugiabuciuose2AtaskaitinisLaikotarpis</vt:lpstr>
      <vt:lpstr>'Forma 8'!VAS077_F_Geriamojovande1Irengtaivadine1</vt:lpstr>
      <vt:lpstr>VAS077_F_Geriamojovande1Irengtaivadine1</vt:lpstr>
      <vt:lpstr>'Forma 8'!VAS077_F_Geriamojovande1Neirengtaivadi1</vt:lpstr>
      <vt:lpstr>VAS077_F_Geriamojovande1Neirengtaivadi1</vt:lpstr>
      <vt:lpstr>'Forma 8'!VAS077_F_Geriamojovande2AtaskaitinisLaikotarpis</vt:lpstr>
      <vt:lpstr>VAS077_F_Geriamojovande2AtaskaitinisLaikotarpis</vt:lpstr>
      <vt:lpstr>'Forma 8'!VAS077_F_Gyventojuskaic1AtaskaitinisLaikotarpis</vt:lpstr>
      <vt:lpstr>VAS077_F_Gyventojuskaic1AtaskaitinisLaikotarpis</vt:lpstr>
      <vt:lpstr>'Forma 8'!VAS077_F_Individualiuos1AtaskaitinisLaikotarpis</vt:lpstr>
      <vt:lpstr>VAS077_F_Individualiuos1AtaskaitinisLaikotarpis</vt:lpstr>
      <vt:lpstr>'Forma 8'!VAS077_F_Individualiuos2AtaskaitinisLaikotarpis</vt:lpstr>
      <vt:lpstr>VAS077_F_Individualiuos2AtaskaitinisLaikotarpis</vt:lpstr>
      <vt:lpstr>'Forma 8'!VAS077_F_Individualiuos3AtaskaitinisLaikotarpis</vt:lpstr>
      <vt:lpstr>VAS077_F_Individualiuos3AtaskaitinisLaikotarpis</vt:lpstr>
      <vt:lpstr>'Forma 8'!VAS077_F_Individualiuos4AtaskaitinisLaikotarpis</vt:lpstr>
      <vt:lpstr>VAS077_F_Individualiuos4AtaskaitinisLaikotarpis</vt:lpstr>
      <vt:lpstr>'Forma 8'!VAS077_F_Individualiuos5AtaskaitinisLaikotarpis</vt:lpstr>
      <vt:lpstr>VAS077_F_Individualiuos5AtaskaitinisLaikotarpis</vt:lpstr>
      <vt:lpstr>'Forma 8'!VAS077_F_Isgautopozemin1AtaskaitinisLaikotarpis</vt:lpstr>
      <vt:lpstr>VAS077_F_Isgautopozemin1AtaskaitinisLaikotarpis</vt:lpstr>
      <vt:lpstr>'Forma 8'!VAS077_F_Issioskaiciaus10AtaskaitinisLaikotarpis</vt:lpstr>
      <vt:lpstr>VAS077_F_Issioskaiciaus10AtaskaitinisLaikotarpis</vt:lpstr>
      <vt:lpstr>'Forma 8'!VAS077_F_Issioskaiciaus11AtaskaitinisLaikotarpis</vt:lpstr>
      <vt:lpstr>VAS077_F_Issioskaiciaus11AtaskaitinisLaikotarpis</vt:lpstr>
      <vt:lpstr>'Forma 8'!VAS077_F_Issioskaiciaus12AtaskaitinisLaikotarpis</vt:lpstr>
      <vt:lpstr>VAS077_F_Issioskaiciaus12AtaskaitinisLaikotarpis</vt:lpstr>
      <vt:lpstr>'Forma 8'!VAS077_F_Issioskaiciaus13AtaskaitinisLaikotarpis</vt:lpstr>
      <vt:lpstr>VAS077_F_Issioskaiciaus13AtaskaitinisLaikotarpis</vt:lpstr>
      <vt:lpstr>'Forma 8'!VAS077_F_Issioskaiciaus14AtaskaitinisLaikotarpis</vt:lpstr>
      <vt:lpstr>VAS077_F_Issioskaiciaus14AtaskaitinisLaikotarpis</vt:lpstr>
      <vt:lpstr>'Forma 8'!VAS077_F_Issioskaiciaus15AtaskaitinisLaikotarpis</vt:lpstr>
      <vt:lpstr>VAS077_F_Issioskaiciaus15AtaskaitinisLaikotarpis</vt:lpstr>
      <vt:lpstr>'Forma 8'!VAS077_F_Issioskaiciaus16AtaskaitinisLaikotarpis</vt:lpstr>
      <vt:lpstr>VAS077_F_Issioskaiciaus16AtaskaitinisLaikotarpis</vt:lpstr>
      <vt:lpstr>'Forma 8'!VAS077_F_Issioskaiciaus1AtaskaitinisLaikotarpis</vt:lpstr>
      <vt:lpstr>VAS077_F_Issioskaiciaus1AtaskaitinisLaikotarpis</vt:lpstr>
      <vt:lpstr>'Forma 8'!VAS077_F_Issioskaiciaus2AtaskaitinisLaikotarpis</vt:lpstr>
      <vt:lpstr>VAS077_F_Issioskaiciaus2AtaskaitinisLaikotarpis</vt:lpstr>
      <vt:lpstr>'Forma 8'!VAS077_F_Issioskaiciaus3AtaskaitinisLaikotarpis</vt:lpstr>
      <vt:lpstr>VAS077_F_Issioskaiciaus3AtaskaitinisLaikotarpis</vt:lpstr>
      <vt:lpstr>'Forma 8'!VAS077_F_Issioskaiciaus4AtaskaitinisLaikotarpis</vt:lpstr>
      <vt:lpstr>VAS077_F_Issioskaiciaus4AtaskaitinisLaikotarpis</vt:lpstr>
      <vt:lpstr>'Forma 8'!VAS077_F_Issioskaiciaus5AtaskaitinisLaikotarpis</vt:lpstr>
      <vt:lpstr>VAS077_F_Issioskaiciaus5AtaskaitinisLaikotarpis</vt:lpstr>
      <vt:lpstr>'Forma 8'!VAS077_F_Issioskaiciaus6AtaskaitinisLaikotarpis</vt:lpstr>
      <vt:lpstr>VAS077_F_Issioskaiciaus6AtaskaitinisLaikotarpis</vt:lpstr>
      <vt:lpstr>'Forma 8'!VAS077_F_Issioskaiciaus7AtaskaitinisLaikotarpis</vt:lpstr>
      <vt:lpstr>VAS077_F_Issioskaiciaus7AtaskaitinisLaikotarpis</vt:lpstr>
      <vt:lpstr>'Forma 8'!VAS077_F_Issioskaiciaus8AtaskaitinisLaikotarpis</vt:lpstr>
      <vt:lpstr>VAS077_F_Issioskaiciaus8AtaskaitinisLaikotarpis</vt:lpstr>
      <vt:lpstr>'Forma 8'!VAS077_F_Issioskaiciaus9AtaskaitinisLaikotarpis</vt:lpstr>
      <vt:lpstr>VAS077_F_Issioskaiciaus9AtaskaitinisLaikotarpis</vt:lpstr>
      <vt:lpstr>'Forma 8'!VAS077_F_Isvalytasbuiti1AtaskaitinisLaikotarpis</vt:lpstr>
      <vt:lpstr>VAS077_F_Isvalytasbuiti1AtaskaitinisLaikotarpis</vt:lpstr>
      <vt:lpstr>'Forma 8'!VAS077_F_Isvalytaspavir1AtaskaitinisLaikotarpis</vt:lpstr>
      <vt:lpstr>VAS077_F_Isvalytaspavir1AtaskaitinisLaikotarpis</vt:lpstr>
      <vt:lpstr>'Forma 8'!VAS077_F_Ivadinesirapsk1AtaskaitinisLaikotarpis</vt:lpstr>
      <vt:lpstr>VAS077_F_Ivadinesirapsk1AtaskaitinisLaikotarpis</vt:lpstr>
      <vt:lpstr>'Forma 8'!VAS077_F_Ivadinesirapsk2AtaskaitinisLaikotarpis</vt:lpstr>
      <vt:lpstr>VAS077_F_Ivadinesirapsk2AtaskaitinisLaikotarpis</vt:lpstr>
      <vt:lpstr>'Forma 8'!VAS077_F_Kitiukiosubjek1AtaskaitinisLaikotarpis</vt:lpstr>
      <vt:lpstr>VAS077_F_Kitiukiosubjek1AtaskaitinisLaikotarpis</vt:lpstr>
      <vt:lpstr>'Forma 8'!VAS077_F_Namuukiuskaici1AtaskaitinisLaikotarpis</vt:lpstr>
      <vt:lpstr>VAS077_F_Namuukiuskaici1AtaskaitinisLaikotarpis</vt:lpstr>
      <vt:lpstr>'Forma 8'!VAS077_F_Neapmoketaspav1AtaskaitinisLaikotarpis</vt:lpstr>
      <vt:lpstr>VAS077_F_Neapmoketaspav1AtaskaitinisLaikotarpis</vt:lpstr>
      <vt:lpstr>'Forma 8'!VAS077_F_Neapmoketaspav2AtaskaitinisLaikotarpis</vt:lpstr>
      <vt:lpstr>VAS077_F_Neapmoketaspav2AtaskaitinisLaikotarpis</vt:lpstr>
      <vt:lpstr>'Forma 8'!VAS077_F_Neapskaitytasb1AtaskaitinisLaikotarpis</vt:lpstr>
      <vt:lpstr>VAS077_F_Neapskaitytasb1AtaskaitinisLaikotarpis</vt:lpstr>
      <vt:lpstr>'Forma 8'!VAS077_F_Neapskaitytasv1AtaskaitinisLaikotarpis</vt:lpstr>
      <vt:lpstr>VAS077_F_Neapskaitytasv1AtaskaitinisLaikotarpis</vt:lpstr>
      <vt:lpstr>'Forma 8'!VAS077_F_Neapskaitytasv2AtaskaitinisLaikotarpis</vt:lpstr>
      <vt:lpstr>VAS077_F_Neapskaitytasv2AtaskaitinisLaikotarpis</vt:lpstr>
      <vt:lpstr>'Forma 8'!VAS077_F_Neapskaitytubu1AtaskaitinisLaikotarpis</vt:lpstr>
      <vt:lpstr>VAS077_F_Neapskaitytubu1AtaskaitinisLaikotarpis</vt:lpstr>
      <vt:lpstr>'Forma 8'!VAS077_F_Paruostogeriam1AtaskaitinisLaikotarpis</vt:lpstr>
      <vt:lpstr>VAS077_F_Paruostogeriam1AtaskaitinisLaikotarpis</vt:lpstr>
      <vt:lpstr>'Forma 8'!VAS077_F_Patiektogeriam1AtaskaitinisLaikotarpis</vt:lpstr>
      <vt:lpstr>VAS077_F_Patiektogeriam1AtaskaitinisLaikotarpis</vt:lpstr>
      <vt:lpstr>'Forma 8'!VAS077_F_Perpumpuotasbu1AtaskaitinisLaikotarpis</vt:lpstr>
      <vt:lpstr>VAS077_F_Perpumpuotasbu1AtaskaitinisLaikotarpis</vt:lpstr>
      <vt:lpstr>'Forma 8'!VAS077_F_Perpumpuotasbu2AtaskaitinisLaikotarpis</vt:lpstr>
      <vt:lpstr>VAS077_F_Perpumpuotasbu2AtaskaitinisLaikotarpis</vt:lpstr>
      <vt:lpstr>'Forma 8'!VAS077_F_Realizuotasbui1AtaskaitinisLaikotarpis</vt:lpstr>
      <vt:lpstr>VAS077_F_Realizuotasbui1AtaskaitinisLaikotarpis</vt:lpstr>
      <vt:lpstr>'Forma 8'!VAS077_F_Realizuotasger1AtaskaitinisLaikotarpis</vt:lpstr>
      <vt:lpstr>VAS077_F_Realizuotasger1AtaskaitinisLaikotarpis</vt:lpstr>
      <vt:lpstr>'Forma 8'!VAS077_F_Realizuotasger2Irengtaivadine1</vt:lpstr>
      <vt:lpstr>VAS077_F_Realizuotasger2Irengtaivadine1</vt:lpstr>
      <vt:lpstr>'Forma 8'!VAS077_F_Realizuotasger2Neirengtaivadi1</vt:lpstr>
      <vt:lpstr>VAS077_F_Realizuotasger2Neirengtaivadi1</vt:lpstr>
      <vt:lpstr>'Forma 8'!VAS077_F_Realizuotasisv1AtaskaitinisLaikotarpis</vt:lpstr>
      <vt:lpstr>VAS077_F_Realizuotasisv1AtaskaitinisLaikotarpis</vt:lpstr>
      <vt:lpstr>'Forma 8'!VAS077_F_Realizuotaspav1AtaskaitinisLaikotarpis</vt:lpstr>
      <vt:lpstr>VAS077_F_Realizuotaspav1AtaskaitinisLaikotarpis</vt:lpstr>
      <vt:lpstr>'Forma 8'!VAS077_F_Sezoniniamsabo1AtaskaitinisLaikotarpis</vt:lpstr>
      <vt:lpstr>VAS077_F_Sezoniniamsabo1AtaskaitinisLaikotarpis</vt:lpstr>
      <vt:lpstr>'Forma 8'!VAS077_F_Sezoniniamsabo2AtaskaitinisLaikotarpis</vt:lpstr>
      <vt:lpstr>VAS077_F_Sezoniniamsabo2AtaskaitinisLaikotarpis</vt:lpstr>
      <vt:lpstr>'Forma 8'!VAS077_F_Skirtumasdaugi1AtaskaitinisLaikotarpis</vt:lpstr>
      <vt:lpstr>VAS077_F_Skirtumasdaugi1AtaskaitinisLaikotarpis</vt:lpstr>
      <vt:lpstr>'Forma 8'!VAS077_F_Skirtumasdaugi2AtaskaitinisLaikotarpis</vt:lpstr>
      <vt:lpstr>VAS077_F_Skirtumasdaugi2AtaskaitinisLaikotarpis</vt:lpstr>
      <vt:lpstr>'Forma 8'!VAS077_F_Skirtumasdaugi3Irengtaivadine1</vt:lpstr>
      <vt:lpstr>VAS077_F_Skirtumasdaugi3Irengtaivadine1</vt:lpstr>
      <vt:lpstr>'Forma 8'!VAS077_F_Skirtumasdaugi3Neirengtaivadi1</vt:lpstr>
      <vt:lpstr>VAS077_F_Skirtumasdaugi3Neirengtaivadi1</vt:lpstr>
      <vt:lpstr>'Forma 8'!VAS077_F_Surenkamuaseni1AtaskaitinisLaikotarpis</vt:lpstr>
      <vt:lpstr>VAS077_F_Surenkamuaseni1AtaskaitinisLaikotarpis</vt:lpstr>
      <vt:lpstr>'Forma 8'!VAS077_F_Surinktaatskir1AtaskaitinisLaikotarpis</vt:lpstr>
      <vt:lpstr>VAS077_F_Surinktaatskir1AtaskaitinisLaikotarpis</vt:lpstr>
      <vt:lpstr>'Forma 8'!VAS077_F_Surinktaatskir2AtaskaitinisLaikotarpis</vt:lpstr>
      <vt:lpstr>VAS077_F_Surinktaatskir2AtaskaitinisLaikotarpis</vt:lpstr>
      <vt:lpstr>'Forma 8'!VAS077_F_Surinktabuitin1AtaskaitinisLaikotarpis</vt:lpstr>
      <vt:lpstr>VAS077_F_Surinktabuitin1AtaskaitinisLaikotarpis</vt:lpstr>
      <vt:lpstr>'Forma 8'!VAS077_F_Surinktamisriu1AtaskaitinisLaikotarpis</vt:lpstr>
      <vt:lpstr>VAS077_F_Surinktamisriu1AtaskaitinisLaikotarpis</vt:lpstr>
      <vt:lpstr>'Forma 8'!VAS077_F_Surinktamisriu2AtaskaitinisLaikotarpis</vt:lpstr>
      <vt:lpstr>VAS077_F_Surinktamisriu2AtaskaitinisLaikotarpis</vt:lpstr>
      <vt:lpstr>'Forma 8'!VAS077_F_Surinktapavirs1AtaskaitinisLaikotarpis</vt:lpstr>
      <vt:lpstr>VAS077_F_Surinktapavirs1AtaskaitinisLaikotarpis</vt:lpstr>
      <vt:lpstr>'Forma 8'!VAS077_F_Sutvarkytasdum1AtaskaitinisLaikotarpis</vt:lpstr>
      <vt:lpstr>VAS077_F_Sutvarkytasdum1AtaskaitinisLaikotarpis</vt:lpstr>
      <vt:lpstr>'Forma 8'!VAS077_F_Tiekimotinkluo1AtaskaitinisLaikotarpis</vt:lpstr>
      <vt:lpstr>VAS077_F_Tiekimotinkluo1AtaskaitinisLaikotarpis</vt:lpstr>
      <vt:lpstr>'Forma 8'!VAS077_F_Tiekimotinkluo2AtaskaitinisLaikotarpis</vt:lpstr>
      <vt:lpstr>VAS077_F_Tiekimotinkluo2AtaskaitinisLaikotarpis</vt:lpstr>
      <vt:lpstr>'Forma 8'!VAS077_F_Trecioketvirto1AtaskaitinisLaikotarpis</vt:lpstr>
      <vt:lpstr>VAS077_F_Trecioketvirto1AtaskaitinisLaikotarpis</vt:lpstr>
      <vt:lpstr>'Forma 8'!VAS077_F_Vandenskiekiss1AtaskaitinisLaikotarpis</vt:lpstr>
      <vt:lpstr>VAS077_F_Vandenskiekiss1AtaskaitinisLaikotarpis</vt:lpstr>
      <vt:lpstr>'Forma 8'!VAS077_F_Vartotojaikuri1AtaskaitinisLaikotarpis</vt:lpstr>
      <vt:lpstr>VAS077_F_Vartotojaikuri1AtaskaitinisLaikotarpis</vt:lpstr>
      <vt:lpstr>'Forma 8'!VAS077_F_Vartotojaikuri2AtaskaitinisLaikotarpis</vt:lpstr>
      <vt:lpstr>VAS077_F_Vartotojaikuri2AtaskaitinisLaikotarpis</vt:lpstr>
      <vt:lpstr>'Forma 8'!VAS077_F_Vartotojaikuri3AtaskaitinisLaikotarpis</vt:lpstr>
      <vt:lpstr>VAS077_F_Vartotojaikuri3AtaskaitinisLaikotarpis</vt:lpstr>
      <vt:lpstr>'Forma 8'!VAS077_F_Vartotojaikuri4AtaskaitinisLaikotarpis</vt:lpstr>
      <vt:lpstr>VAS077_F_Vartotojaikuri4AtaskaitinisLaikotarpis</vt:lpstr>
      <vt:lpstr>'Forma 8'!VAS077_F_Vartotojams1AtaskaitinisLaikotarpis</vt:lpstr>
      <vt:lpstr>VAS077_F_Vartotojams1AtaskaitinisLaikotarpis</vt:lpstr>
      <vt:lpstr>'Forma 8'!VAS077_F_Vartotojamsuzs1AtaskaitinisLaikotarpis</vt:lpstr>
      <vt:lpstr>VAS077_F_Vartotojamsuzs1AtaskaitinisLaikotarpis</vt:lpstr>
      <vt:lpstr>'Forma 9'!VAS078_D_Abonentinestar1</vt:lpstr>
      <vt:lpstr>VAS078_D_Abonentinestar1</vt:lpstr>
      <vt:lpstr>'Forma 9'!VAS078_D_Abonentuskaici1</vt:lpstr>
      <vt:lpstr>VAS078_D_Abonentuskaici1</vt:lpstr>
      <vt:lpstr>'Forma 9'!VAS078_D_Abonentuskaiti1</vt:lpstr>
      <vt:lpstr>VAS078_D_Abonentuskaiti1</vt:lpstr>
      <vt:lpstr>'Forma 9'!VAS078_D_Administracijo1</vt:lpstr>
      <vt:lpstr>VAS078_D_Administracijo1</vt:lpstr>
      <vt:lpstr>'Forma 9'!VAS078_D_Anaerobiniuiap1</vt:lpstr>
      <vt:lpstr>VAS078_D_Anaerobiniuiap1</vt:lpstr>
      <vt:lpstr>'Forma 9'!VAS078_D_Anaerobiskaiap1</vt:lpstr>
      <vt:lpstr>VAS078_D_Anaerobiskaiap1</vt:lpstr>
      <vt:lpstr>'Forma 9'!VAS078_D_Anaerobiskaiap2</vt:lpstr>
      <vt:lpstr>VAS078_D_Anaerobiskaiap2</vt:lpstr>
      <vt:lpstr>'Forma 9'!VAS078_D_Asenizacinesma1</vt:lpstr>
      <vt:lpstr>VAS078_D_Asenizacinesma1</vt:lpstr>
      <vt:lpstr>'Forma 9'!VAS078_D_AtaskaitinisLaikotarpis</vt:lpstr>
      <vt:lpstr>VAS078_D_AtaskaitinisLaikotarpis</vt:lpstr>
      <vt:lpstr>'Forma 9'!VAS078_D_Atitekanciunuo1</vt:lpstr>
      <vt:lpstr>VAS078_D_Atitekanciunuo1</vt:lpstr>
      <vt:lpstr>'Forma 9'!VAS078_D_Atitekanciupav1</vt:lpstr>
      <vt:lpstr>VAS078_D_Atitekanciupav1</vt:lpstr>
      <vt:lpstr>'Forma 9'!VAS078_D_Aukioprojektin1</vt:lpstr>
      <vt:lpstr>VAS078_D_Aukioprojektin1</vt:lpstr>
      <vt:lpstr>'Forma 9'!VAS078_D_Azotasn1</vt:lpstr>
      <vt:lpstr>VAS078_D_Azotasn1</vt:lpstr>
      <vt:lpstr>'Forma 9'!VAS078_D_Azotasn2</vt:lpstr>
      <vt:lpstr>VAS078_D_Azotasn2</vt:lpstr>
      <vt:lpstr>'Forma 9'!VAS078_D_Beslegeseirkit1</vt:lpstr>
      <vt:lpstr>VAS078_D_Beslegeseirkit1</vt:lpstr>
      <vt:lpstr>'Forma 9'!VAS078_D_Bgeriamojovand1</vt:lpstr>
      <vt:lpstr>VAS078_D_Bgeriamojovand1</vt:lpstr>
      <vt:lpstr>'Forma 9'!VAS078_D_Biologiniosume1</vt:lpstr>
      <vt:lpstr>VAS078_D_Biologiniosume1</vt:lpstr>
      <vt:lpstr>'Forma 9'!VAS078_D_Bokstuskaicius1</vt:lpstr>
      <vt:lpstr>VAS078_D_Bokstuskaicius1</vt:lpstr>
      <vt:lpstr>'Forma 9'!VAS078_D_Cgeriamojovand1</vt:lpstr>
      <vt:lpstr>VAS078_D_Cgeriamojovand1</vt:lpstr>
      <vt:lpstr>'Forma 9'!VAS078_D_Chloru1</vt:lpstr>
      <vt:lpstr>VAS078_D_Chloru1</vt:lpstr>
      <vt:lpstr>'Forma 9'!VAS078_D_Darbomasinuiri1</vt:lpstr>
      <vt:lpstr>VAS078_D_Darbomasinuiri1</vt:lpstr>
      <vt:lpstr>'Forma 9'!VAS078_D_Daugiabuciunam2</vt:lpstr>
      <vt:lpstr>VAS078_D_Daugiabuciunam2</vt:lpstr>
      <vt:lpstr>'Forma 9'!VAS078_D_Daugiabuciuose3</vt:lpstr>
      <vt:lpstr>VAS078_D_Daugiabuciuose3</vt:lpstr>
      <vt:lpstr>'Forma 9'!VAS078_D_Denitrifikacij1</vt:lpstr>
      <vt:lpstr>VAS078_D_Denitrifikacij1</vt:lpstr>
      <vt:lpstr>'Forma 9'!VAS078_D_Dezinfekavimoi1</vt:lpstr>
      <vt:lpstr>VAS078_D_Dezinfekavimoi1</vt:lpstr>
      <vt:lpstr>'Forma 9'!VAS078_D_Dezinfekuotoch1</vt:lpstr>
      <vt:lpstr>VAS078_D_Dezinfekuotoch1</vt:lpstr>
      <vt:lpstr>'Forma 9'!VAS078_D_Dezinfekuotona1</vt:lpstr>
      <vt:lpstr>VAS078_D_Dezinfekuotona1</vt:lpstr>
      <vt:lpstr>'Forma 9'!VAS078_D_Dezinfekuotova1</vt:lpstr>
      <vt:lpstr>VAS078_D_Dezinfekuotova1</vt:lpstr>
      <vt:lpstr>'Forma 9'!VAS078_D_Dgeriamojovand1</vt:lpstr>
      <vt:lpstr>VAS078_D_Dgeriamojovand1</vt:lpstr>
      <vt:lpstr>'Forma 9'!VAS078_D_Dumblokiekisde1</vt:lpstr>
      <vt:lpstr>VAS078_D_Dumblokiekisde1</vt:lpstr>
      <vt:lpstr>'Forma 9'!VAS078_D_Dumblokiekisde2</vt:lpstr>
      <vt:lpstr>VAS078_D_Dumblokiekisde2</vt:lpstr>
      <vt:lpstr>'Forma 9'!VAS078_D_Dumblokiekisde3</vt:lpstr>
      <vt:lpstr>VAS078_D_Dumblokiekisde3</vt:lpstr>
      <vt:lpstr>'Forma 9'!VAS078_D_Dumblokiekisde4</vt:lpstr>
      <vt:lpstr>VAS078_D_Dumblokiekisde4</vt:lpstr>
      <vt:lpstr>'Forma 9'!VAS078_D_Enuotekusurink1</vt:lpstr>
      <vt:lpstr>VAS078_D_Enuotekusurink1</vt:lpstr>
      <vt:lpstr>'Forma 9'!VAS078_D_Filtracijoslau1</vt:lpstr>
      <vt:lpstr>VAS078_D_Filtracijoslau1</vt:lpstr>
      <vt:lpstr>'Forma 9'!VAS078_D_Filtracijoslau2</vt:lpstr>
      <vt:lpstr>VAS078_D_Filtracijoslau2</vt:lpstr>
      <vt:lpstr>'Forma 9'!VAS078_D_Fosforasp1</vt:lpstr>
      <vt:lpstr>VAS078_D_Fosforasp1</vt:lpstr>
      <vt:lpstr>'Forma 9'!VAS078_D_Fosforasp2</vt:lpstr>
      <vt:lpstr>VAS078_D_Fosforasp2</vt:lpstr>
      <vt:lpstr>'Forma 9'!VAS078_D_Fpavirsiniunuo1</vt:lpstr>
      <vt:lpstr>VAS078_D_Fpavirsiniunuo1</vt:lpstr>
      <vt:lpstr>'Forma 9'!VAS078_D_Gbuitiniuirgam1</vt:lpstr>
      <vt:lpstr>VAS078_D_Gbuitiniuirgam1</vt:lpstr>
      <vt:lpstr>'Forma 9'!VAS078_D_Greziniuoseins1</vt:lpstr>
      <vt:lpstr>VAS078_D_Greziniuoseins1</vt:lpstr>
      <vt:lpstr>'Forma 9'!VAS078_D_Hidrantuskaici1</vt:lpstr>
      <vt:lpstr>VAS078_D_Hidrantuskaici1</vt:lpstr>
      <vt:lpstr>'Forma 9'!VAS078_D_Hpavirsiniunuo1</vt:lpstr>
      <vt:lpstr>VAS078_D_Hpavirsiniunuo1</vt:lpstr>
      <vt:lpstr>'Forma 9'!VAS078_D_Individualiuna1</vt:lpstr>
      <vt:lpstr>VAS078_D_Individualiuna1</vt:lpstr>
      <vt:lpstr>'Forma 9'!VAS078_D_Instaliuotusiu1</vt:lpstr>
      <vt:lpstr>VAS078_D_Instaliuotusiu1</vt:lpstr>
      <vt:lpstr>'Forma 9'!VAS078_D_Inuotekudumblo1</vt:lpstr>
      <vt:lpstr>VAS078_D_Inuotekudumblo1</vt:lpstr>
      <vt:lpstr>'Forma 9'!VAS078_D_Isjutransporto1</vt:lpstr>
      <vt:lpstr>VAS078_D_Isjutransporto1</vt:lpstr>
      <vt:lpstr>'Forma 9'!VAS078_D_Isleidziamunuo1</vt:lpstr>
      <vt:lpstr>VAS078_D_Isleidziamunuo1</vt:lpstr>
      <vt:lpstr>'Forma 9'!VAS078_D_Isleidziamupav1</vt:lpstr>
      <vt:lpstr>VAS078_D_Isleidziamupav1</vt:lpstr>
      <vt:lpstr>'Forma 9'!VAS078_D_Issioskaiciaus13</vt:lpstr>
      <vt:lpstr>VAS078_D_Issioskaiciaus13</vt:lpstr>
      <vt:lpstr>'Forma 9'!VAS078_D_Issioskaiciaus14</vt:lpstr>
      <vt:lpstr>VAS078_D_Issioskaiciaus14</vt:lpstr>
      <vt:lpstr>'Forma 9'!VAS078_D_Issioskaiciaus15</vt:lpstr>
      <vt:lpstr>VAS078_D_Issioskaiciaus15</vt:lpstr>
      <vt:lpstr>'Forma 9'!VAS078_D_Issioskaiciaus16</vt:lpstr>
      <vt:lpstr>VAS078_D_Issioskaiciaus16</vt:lpstr>
      <vt:lpstr>'Forma 9'!VAS078_D_Issioskaiciaus17</vt:lpstr>
      <vt:lpstr>VAS078_D_Issioskaiciaus17</vt:lpstr>
      <vt:lpstr>'Forma 9'!VAS078_D_Istoskaiciausn1</vt:lpstr>
      <vt:lpstr>VAS078_D_Istoskaiciausn1</vt:lpstr>
      <vt:lpstr>'Forma 9'!VAS078_D_Istoskaiciausu1</vt:lpstr>
      <vt:lpstr>VAS078_D_Istoskaiciausu1</vt:lpstr>
      <vt:lpstr>'Forma 9'!VAS078_D_Istoskaiciausv1</vt:lpstr>
      <vt:lpstr>VAS078_D_Istoskaiciausv1</vt:lpstr>
      <vt:lpstr>'Forma 9'!VAS078_D_Isvalytunuotek1</vt:lpstr>
      <vt:lpstr>VAS078_D_Isvalytunuotek1</vt:lpstr>
      <vt:lpstr>'Forma 9'!VAS078_D_Isvalytupavirs1</vt:lpstr>
      <vt:lpstr>VAS078_D_Isvalytupavirs1</vt:lpstr>
      <vt:lpstr>'Forma 9'!VAS078_D_Ivadiniukartus1</vt:lpstr>
      <vt:lpstr>VAS078_D_Ivadiniukartus1</vt:lpstr>
      <vt:lpstr>'Forma 9'!VAS078_D_Jtransportoukis1</vt:lpstr>
      <vt:lpstr>VAS078_D_Jtransportoukis1</vt:lpstr>
      <vt:lpstr>'Forma 9'!VAS078_D_Kanalizacijoje1</vt:lpstr>
      <vt:lpstr>VAS078_D_Kanalizacijoje1</vt:lpstr>
      <vt:lpstr>'Forma 9'!VAS078_D_Kanalizacijosi1</vt:lpstr>
      <vt:lpstr>VAS078_D_Kanalizacijosi1</vt:lpstr>
      <vt:lpstr>'Forma 9'!VAS078_D_Kanalizacijoss1</vt:lpstr>
      <vt:lpstr>VAS078_D_Kanalizacijoss1</vt:lpstr>
      <vt:lpstr>'Forma 9'!VAS078_D_Kanalizavimopa1</vt:lpstr>
      <vt:lpstr>VAS078_D_Kanalizavimopa1</vt:lpstr>
      <vt:lpstr>'Forma 9'!VAS078_D_Kitaisbudaispa1</vt:lpstr>
      <vt:lpstr>VAS078_D_Kitaisbudaispa1</vt:lpstr>
      <vt:lpstr>'Forma 9'!VAS078_D_Kitosspecialio1</vt:lpstr>
      <vt:lpstr>VAS078_D_Kitosspecialio1</vt:lpstr>
      <vt:lpstr>'Forma 9'!VAS078_D_Kitudarbomasin1</vt:lpstr>
      <vt:lpstr>VAS078_D_Kitudarbomasin1</vt:lpstr>
      <vt:lpstr>'Forma 9'!VAS078_D_Kitupadaliniup1</vt:lpstr>
      <vt:lpstr>VAS078_D_Kitupadaliniup1</vt:lpstr>
      <vt:lpstr>'Forma 9'!VAS078_D_Kituvandentiek1</vt:lpstr>
      <vt:lpstr>VAS078_D_Kituvandentiek1</vt:lpstr>
      <vt:lpstr>'Forma 9'!VAS078_D_Kompostodregnu1</vt:lpstr>
      <vt:lpstr>VAS078_D_Kompostodregnu1</vt:lpstr>
      <vt:lpstr>'Forma 9'!VAS078_D_Kompostokiekis1</vt:lpstr>
      <vt:lpstr>VAS078_D_Kompostokiekis1</vt:lpstr>
      <vt:lpstr>'Forma 9'!VAS078_D_Magistraliniuv1</vt:lpstr>
      <vt:lpstr>VAS078_D_Magistraliniuv1</vt:lpstr>
      <vt:lpstr>'Forma 9'!VAS078_D_Mechaniniovaly1</vt:lpstr>
      <vt:lpstr>VAS078_D_Mechaniniovaly1</vt:lpstr>
      <vt:lpstr>'Forma 9'!VAS078_D_Membraniniaios1</vt:lpstr>
      <vt:lpstr>VAS078_D_Membraniniaios1</vt:lpstr>
      <vt:lpstr>'Forma 9'!VAS078_D_Membraniniaiul1</vt:lpstr>
      <vt:lpstr>VAS078_D_Membraniniaiul1</vt:lpstr>
      <vt:lpstr>'Forma 9'!VAS078_D_Metinisbiologi1</vt:lpstr>
      <vt:lpstr>VAS078_D_Metinisbiologi1</vt:lpstr>
      <vt:lpstr>'Forma 9'!VAS078_D_Metinisdenitri1</vt:lpstr>
      <vt:lpstr>VAS078_D_Metinisdenitri1</vt:lpstr>
      <vt:lpstr>'Forma 9'!VAS078_D_Metinisfiltrav1</vt:lpstr>
      <vt:lpstr>VAS078_D_Metinisfiltrav1</vt:lpstr>
      <vt:lpstr>'Forma 9'!VAS078_D_Metinismechani1</vt:lpstr>
      <vt:lpstr>VAS078_D_Metinismechani1</vt:lpstr>
      <vt:lpstr>'Forma 9'!VAS078_D_Metinisnuoteku1</vt:lpstr>
      <vt:lpstr>VAS078_D_Metinisnuoteku1</vt:lpstr>
      <vt:lpstr>'Forma 9'!VAS078_D_Metinisnuoteku2</vt:lpstr>
      <vt:lpstr>VAS078_D_Metinisnuoteku2</vt:lpstr>
      <vt:lpstr>'Forma 9'!VAS078_D_Metinisparuost1</vt:lpstr>
      <vt:lpstr>VAS078_D_Metinisparuost1</vt:lpstr>
      <vt:lpstr>'Forma 9'!VAS078_D_Naftosprodukta1</vt:lpstr>
      <vt:lpstr>VAS078_D_Naftosprodukta1</vt:lpstr>
      <vt:lpstr>'Forma 9'!VAS078_D_Naftosprodukta2</vt:lpstr>
      <vt:lpstr>VAS078_D_Naftosprodukta2</vt:lpstr>
      <vt:lpstr>'Forma 9'!VAS078_D_Nuotekudumblas1</vt:lpstr>
      <vt:lpstr>VAS078_D_Nuotekudumblas1</vt:lpstr>
      <vt:lpstr>'Forma 9'!VAS078_D_Nuotekudumbloa1</vt:lpstr>
      <vt:lpstr>VAS078_D_Nuotekudumbloa1</vt:lpstr>
      <vt:lpstr>'Forma 9'!VAS078_D_Nuotekudumbloa2</vt:lpstr>
      <vt:lpstr>VAS078_D_Nuotekudumbloa2</vt:lpstr>
      <vt:lpstr>'Forma 9'!VAS078_D_Nuotekudumblod1</vt:lpstr>
      <vt:lpstr>VAS078_D_Nuotekudumblod1</vt:lpstr>
      <vt:lpstr>'Forma 9'!VAS078_D_Nuotekudumblod2</vt:lpstr>
      <vt:lpstr>VAS078_D_Nuotekudumblod2</vt:lpstr>
      <vt:lpstr>'Forma 9'!VAS078_D_Nuotekudumblod3</vt:lpstr>
      <vt:lpstr>VAS078_D_Nuotekudumblod3</vt:lpstr>
      <vt:lpstr>'Forma 9'!VAS078_D_Nuotekudumblok1</vt:lpstr>
      <vt:lpstr>VAS078_D_Nuotekudumblok1</vt:lpstr>
      <vt:lpstr>'Forma 9'!VAS078_D_Nuotekudumblok2</vt:lpstr>
      <vt:lpstr>VAS078_D_Nuotekudumblok2</vt:lpstr>
      <vt:lpstr>'Forma 9'!VAS078_D_Nuotekudumblok3</vt:lpstr>
      <vt:lpstr>VAS078_D_Nuotekudumblok3</vt:lpstr>
      <vt:lpstr>'Forma 9'!VAS078_D_Nuotekudumblok4</vt:lpstr>
      <vt:lpstr>VAS078_D_Nuotekudumblok4</vt:lpstr>
      <vt:lpstr>'Forma 9'!VAS078_D_Nuotekudumblok5</vt:lpstr>
      <vt:lpstr>VAS078_D_Nuotekudumblok5</vt:lpstr>
      <vt:lpstr>'Forma 9'!VAS078_D_Nuotekudumblok6</vt:lpstr>
      <vt:lpstr>VAS078_D_Nuotekudumblok6</vt:lpstr>
      <vt:lpstr>'Forma 9'!VAS078_D_Nuotekudumblok7</vt:lpstr>
      <vt:lpstr>VAS078_D_Nuotekudumblok7</vt:lpstr>
      <vt:lpstr>'Forma 9'!VAS078_D_Nuotekudumblok8</vt:lpstr>
      <vt:lpstr>VAS078_D_Nuotekudumblok8</vt:lpstr>
      <vt:lpstr>'Forma 9'!VAS078_D_Nuotekudumblop1</vt:lpstr>
      <vt:lpstr>VAS078_D_Nuotekudumblop1</vt:lpstr>
      <vt:lpstr>'Forma 9'!VAS078_D_Nuotekudumblop2</vt:lpstr>
      <vt:lpstr>VAS078_D_Nuotekudumblop2</vt:lpstr>
      <vt:lpstr>'Forma 9'!VAS078_D_Nuotekudumblos1</vt:lpstr>
      <vt:lpstr>VAS078_D_Nuotekudumblos1</vt:lpstr>
      <vt:lpstr>'Forma 9'!VAS078_D_Nuotekudumblos2</vt:lpstr>
      <vt:lpstr>VAS078_D_Nuotekudumblos2</vt:lpstr>
      <vt:lpstr>'Forma 9'!VAS078_D_Nuotekudumblot10</vt:lpstr>
      <vt:lpstr>VAS078_D_Nuotekudumblot10</vt:lpstr>
      <vt:lpstr>'Forma 9'!VAS078_D_Nuotekudumblot11</vt:lpstr>
      <vt:lpstr>VAS078_D_Nuotekudumblot11</vt:lpstr>
      <vt:lpstr>'Forma 9'!VAS078_D_Nuotekudumblot12</vt:lpstr>
      <vt:lpstr>VAS078_D_Nuotekudumblot12</vt:lpstr>
      <vt:lpstr>'Forma 9'!VAS078_D_Nuotekudumblot7</vt:lpstr>
      <vt:lpstr>VAS078_D_Nuotekudumblot7</vt:lpstr>
      <vt:lpstr>'Forma 9'!VAS078_D_Nuotekudumblot8</vt:lpstr>
      <vt:lpstr>VAS078_D_Nuotekudumblot8</vt:lpstr>
      <vt:lpstr>'Forma 9'!VAS078_D_Nuotekudumblot9</vt:lpstr>
      <vt:lpstr>VAS078_D_Nuotekudumblot9</vt:lpstr>
      <vt:lpstr>'Forma 9'!VAS078_D_Nuotekudumblov1</vt:lpstr>
      <vt:lpstr>VAS078_D_Nuotekudumblov1</vt:lpstr>
      <vt:lpstr>'Forma 9'!VAS078_D_Nuotekudumblov2</vt:lpstr>
      <vt:lpstr>VAS078_D_Nuotekudumblov2</vt:lpstr>
      <vt:lpstr>'Forma 9'!VAS078_D_Nuotekulaborat1</vt:lpstr>
      <vt:lpstr>VAS078_D_Nuotekulaborat1</vt:lpstr>
      <vt:lpstr>'Forma 9'!VAS078_D_Nuotekuperpump1</vt:lpstr>
      <vt:lpstr>VAS078_D_Nuotekuperpump1</vt:lpstr>
      <vt:lpstr>'Forma 9'!VAS078_D_Nuotekusiurbli1</vt:lpstr>
      <vt:lpstr>VAS078_D_Nuotekusiurbli1</vt:lpstr>
      <vt:lpstr>'Forma 9'!VAS078_D_Nuotekutinklui1</vt:lpstr>
      <vt:lpstr>VAS078_D_Nuotekutinklui1</vt:lpstr>
      <vt:lpstr>'Forma 9'!VAS078_D_Nuotekuvalyklo1</vt:lpstr>
      <vt:lpstr>VAS078_D_Nuotekuvalyklo1</vt:lpstr>
      <vt:lpstr>'Forma 9'!VAS078_D_Nuotekuvalyklo2</vt:lpstr>
      <vt:lpstr>VAS078_D_Nuotekuvalyklo2</vt:lpstr>
      <vt:lpstr>'Forma 9'!VAS078_D_Nuotekuvalyklu1</vt:lpstr>
      <vt:lpstr>VAS078_D_Nuotekuvalyklu1</vt:lpstr>
      <vt:lpstr>'Forma 9'!VAS078_D_Padidejusiosta1</vt:lpstr>
      <vt:lpstr>VAS078_D_Padidejusiosta1</vt:lpstr>
      <vt:lpstr>'Forma 9'!VAS078_D_Pagalbiochemin1</vt:lpstr>
      <vt:lpstr>VAS078_D_Pagalbiochemin1</vt:lpstr>
      <vt:lpstr>'Forma 9'!VAS078_D_Pagalbiochemin2</vt:lpstr>
      <vt:lpstr>VAS078_D_Pagalbiochemin2</vt:lpstr>
      <vt:lpstr>'Forma 9'!VAS078_D_Pagalbiochemin3</vt:lpstr>
      <vt:lpstr>VAS078_D_Pagalbiochemin3</vt:lpstr>
      <vt:lpstr>'Forma 9'!VAS078_D_Pagalbiochemin4</vt:lpstr>
      <vt:lpstr>VAS078_D_Pagalbiochemin4</vt:lpstr>
      <vt:lpstr>'Forma 9'!VAS078_D_Pagalbiochemin5</vt:lpstr>
      <vt:lpstr>VAS078_D_Pagalbiochemin5</vt:lpstr>
      <vt:lpstr>'Forma 9'!VAS078_D_Pagalbiochemin6</vt:lpstr>
      <vt:lpstr>VAS078_D_Pagalbiochemin6</vt:lpstr>
      <vt:lpstr>'Forma 9'!VAS078_D_Pagamintubrike1</vt:lpstr>
      <vt:lpstr>VAS078_D_Pagamintubrike1</vt:lpstr>
      <vt:lpstr>'Forma 9'!VAS078_D_Pagamintugranu1</vt:lpstr>
      <vt:lpstr>VAS078_D_Pagamintugranu1</vt:lpstr>
      <vt:lpstr>'Forma 9'!VAS078_D_Paruostonuotek1</vt:lpstr>
      <vt:lpstr>VAS078_D_Paruostonuotek1</vt:lpstr>
      <vt:lpstr>'Forma 9'!VAS078_D_Paruostonuotek2</vt:lpstr>
      <vt:lpstr>VAS078_D_Paruostonuotek2</vt:lpstr>
      <vt:lpstr>'Forma 9'!VAS078_D_Pasalintatersa1</vt:lpstr>
      <vt:lpstr>VAS078_D_Pasalintatersa1</vt:lpstr>
      <vt:lpstr>'Forma 9'!VAS078_D_Pasalintatersa2</vt:lpstr>
      <vt:lpstr>VAS078_D_Pasalintatersa2</vt:lpstr>
      <vt:lpstr>'Forma 9'!VAS078_D_Patiektasvande1</vt:lpstr>
      <vt:lpstr>VAS078_D_Patiektasvande1</vt:lpstr>
      <vt:lpstr>'Forma 9'!VAS078_D_Pavirsiniunuot10</vt:lpstr>
      <vt:lpstr>VAS078_D_Pavirsiniunuot10</vt:lpstr>
      <vt:lpstr>'Forma 9'!VAS078_D_Pavirsiniunuot11</vt:lpstr>
      <vt:lpstr>VAS078_D_Pavirsiniunuot11</vt:lpstr>
      <vt:lpstr>'Forma 9'!VAS078_D_Pavirsiniunuot12</vt:lpstr>
      <vt:lpstr>VAS078_D_Pavirsiniunuot12</vt:lpstr>
      <vt:lpstr>'Forma 9'!VAS078_D_Pavirsiniunuot13</vt:lpstr>
      <vt:lpstr>VAS078_D_Pavirsiniunuot13</vt:lpstr>
      <vt:lpstr>'Forma 9'!VAS078_D_Pavirsiniunuot14</vt:lpstr>
      <vt:lpstr>VAS078_D_Pavirsiniunuot14</vt:lpstr>
      <vt:lpstr>'Forma 9'!VAS078_D_Pavirsiniunuot15</vt:lpstr>
      <vt:lpstr>VAS078_D_Pavirsiniunuot15</vt:lpstr>
      <vt:lpstr>'Forma 9'!VAS078_D_Pavirsiniunuot16</vt:lpstr>
      <vt:lpstr>VAS078_D_Pavirsiniunuot16</vt:lpstr>
      <vt:lpstr>'Forma 9'!VAS078_D_Pavirsiniunuot7</vt:lpstr>
      <vt:lpstr>VAS078_D_Pavirsiniunuot7</vt:lpstr>
      <vt:lpstr>'Forma 9'!VAS078_D_Pavirsiniunuot8</vt:lpstr>
      <vt:lpstr>VAS078_D_Pavirsiniunuot8</vt:lpstr>
      <vt:lpstr>'Forma 9'!VAS078_D_Pavirsiniunuot9</vt:lpstr>
      <vt:lpstr>VAS078_D_Pavirsiniunuot9</vt:lpstr>
      <vt:lpstr>'Forma 9'!VAS078_D_Perpumpavimost1</vt:lpstr>
      <vt:lpstr>VAS078_D_Perpumpavimost1</vt:lpstr>
      <vt:lpstr>'Forma 9'!VAS078_D_Pozeminiovande1</vt:lpstr>
      <vt:lpstr>VAS078_D_Pozeminiovande1</vt:lpstr>
      <vt:lpstr>'Forma 9'!VAS078_D_Rezervuaruskai1</vt:lpstr>
      <vt:lpstr>VAS078_D_Rezervuaruskai1</vt:lpstr>
      <vt:lpstr>'Forma 9'!VAS078_D_Riebalair1</vt:lpstr>
      <vt:lpstr>VAS078_D_Riebalair1</vt:lpstr>
      <vt:lpstr>'Forma 9'!VAS078_D_Riebalair2</vt:lpstr>
      <vt:lpstr>VAS078_D_Riebalair2</vt:lpstr>
      <vt:lpstr>'Forma 9'!VAS078_D_Sausumedziaguk1</vt:lpstr>
      <vt:lpstr>VAS078_D_Sausumedziaguk1</vt:lpstr>
      <vt:lpstr>'Forma 9'!VAS078_D_Sausumedziaguk2</vt:lpstr>
      <vt:lpstr>VAS078_D_Sausumedziaguk2</vt:lpstr>
      <vt:lpstr>'Forma 9'!VAS078_D_Skaitikliubutu1</vt:lpstr>
      <vt:lpstr>VAS078_D_Skaitikliubutu1</vt:lpstr>
      <vt:lpstr>'Forma 9'!VAS078_D_Suspenduotosme1</vt:lpstr>
      <vt:lpstr>VAS078_D_Suspenduotosme1</vt:lpstr>
      <vt:lpstr>'Forma 9'!VAS078_D_Suspenduotosme2</vt:lpstr>
      <vt:lpstr>VAS078_D_Suspenduotosme2</vt:lpstr>
      <vt:lpstr>'Forma 9'!VAS078_D_Suspenduotosme3</vt:lpstr>
      <vt:lpstr>VAS078_D_Suspenduotosme3</vt:lpstr>
      <vt:lpstr>'Forma 9'!VAS078_D_Suspenduotosme4</vt:lpstr>
      <vt:lpstr>VAS078_D_Suspenduotosme4</vt:lpstr>
      <vt:lpstr>'Forma 9'!VAS078_D_Transportoprie10</vt:lpstr>
      <vt:lpstr>VAS078_D_Transportoprie10</vt:lpstr>
      <vt:lpstr>'Forma 9'!VAS078_D_Transportoprie11</vt:lpstr>
      <vt:lpstr>VAS078_D_Transportoprie11</vt:lpstr>
      <vt:lpstr>'Forma 9'!VAS078_D_Transportoprie12</vt:lpstr>
      <vt:lpstr>VAS078_D_Transportoprie12</vt:lpstr>
      <vt:lpstr>'Forma 9'!VAS078_D_Uzdaroseslegin1</vt:lpstr>
      <vt:lpstr>VAS078_D_Uzdaroseslegin1</vt:lpstr>
      <vt:lpstr>'Forma 9'!VAS078_D_Valyklosesusid1</vt:lpstr>
      <vt:lpstr>VAS078_D_Valyklosesusid1</vt:lpstr>
      <vt:lpstr>'Forma 9'!VAS078_D_Valyklosesusid2</vt:lpstr>
      <vt:lpstr>VAS078_D_Valyklosesusid2</vt:lpstr>
      <vt:lpstr>'Forma 9'!VAS078_D_Valyklosesusid3</vt:lpstr>
      <vt:lpstr>VAS078_D_Valyklosesusid3</vt:lpstr>
      <vt:lpstr>'Forma 9'!VAS078_D_Vandensaeravim1</vt:lpstr>
      <vt:lpstr>VAS078_D_Vandensaeravim1</vt:lpstr>
      <vt:lpstr>'Forma 9'!VAS078_D_Vandensemimoko1</vt:lpstr>
      <vt:lpstr>VAS078_D_Vandensemimoko1</vt:lpstr>
      <vt:lpstr>'Forma 9'!VAS078_D_Vandensisgavimo1</vt:lpstr>
      <vt:lpstr>VAS078_D_Vandensisgavimo1</vt:lpstr>
      <vt:lpstr>'Forma 9'!VAS078_D_Vandenspakelim1</vt:lpstr>
      <vt:lpstr>VAS078_D_Vandenspakelim1</vt:lpstr>
      <vt:lpstr>'Forma 9'!VAS078_D_Vandenspakelim2</vt:lpstr>
      <vt:lpstr>VAS078_D_Vandenspakelim2</vt:lpstr>
      <vt:lpstr>'Forma 9'!VAS078_D_Vandenspakelim3</vt:lpstr>
      <vt:lpstr>VAS078_D_Vandenspakelim3</vt:lpstr>
      <vt:lpstr>'Forma 9'!VAS078_D_Vandensruosime1</vt:lpstr>
      <vt:lpstr>VAS078_D_Vandensruosime1</vt:lpstr>
      <vt:lpstr>'Forma 9'!VAS078_D_Vandensruosimo1</vt:lpstr>
      <vt:lpstr>VAS078_D_Vandensruosimo1</vt:lpstr>
      <vt:lpstr>'Forma 9'!VAS078_D_Vandentiekyjel1</vt:lpstr>
      <vt:lpstr>VAS078_D_Vandentiekyjel1</vt:lpstr>
      <vt:lpstr>'Forma 9'!VAS078_D_Vandentiekiopr1</vt:lpstr>
      <vt:lpstr>VAS078_D_Vandentiekiopr1</vt:lpstr>
      <vt:lpstr>'Forma 9'!VAS078_D_Vandentiekiusk1</vt:lpstr>
      <vt:lpstr>VAS078_D_Vandentiekiusk1</vt:lpstr>
      <vt:lpstr>'Forma 9'!VAS078_D_Vandenvieciusk1</vt:lpstr>
      <vt:lpstr>VAS078_D_Vandenvieciusk1</vt:lpstr>
      <vt:lpstr>'Forma 9'!VAS078_D_Vidutinisnuote1</vt:lpstr>
      <vt:lpstr>VAS078_D_Vidutinisnuote1</vt:lpstr>
      <vt:lpstr>'Forma 9'!VAS078_D_Vidutinisnuote2</vt:lpstr>
      <vt:lpstr>VAS078_D_Vidutinisnuote2</vt:lpstr>
      <vt:lpstr>'Forma 9'!VAS078_D_Vidutinispajeg1</vt:lpstr>
      <vt:lpstr>VAS078_D_Vidutinispajeg1</vt:lpstr>
      <vt:lpstr>'Forma 9'!VAS078_D_Vidutinispajeg2</vt:lpstr>
      <vt:lpstr>VAS078_D_Vidutinispajeg2</vt:lpstr>
      <vt:lpstr>'Forma 9'!VAS078_D_Vidutinispajeg3</vt:lpstr>
      <vt:lpstr>VAS078_D_Vidutinispajeg3</vt:lpstr>
      <vt:lpstr>'Forma 9'!VAS078_D_Vidutinispajeg4</vt:lpstr>
      <vt:lpstr>VAS078_D_Vidutinispajeg4</vt:lpstr>
      <vt:lpstr>'Forma 9'!VAS078_D_Vidutinispajeg5</vt:lpstr>
      <vt:lpstr>VAS078_D_Vidutinispajeg5</vt:lpstr>
      <vt:lpstr>'Forma 9'!VAS078_D_Vidutinispajeg6</vt:lpstr>
      <vt:lpstr>VAS078_D_Vidutinispajeg6</vt:lpstr>
      <vt:lpstr>'Forma 9'!VAS078_D_Vidutinispajeg7</vt:lpstr>
      <vt:lpstr>VAS078_D_Vidutinispajeg7</vt:lpstr>
      <vt:lpstr>'Forma 9'!VAS078_D_Vidutinissvert1</vt:lpstr>
      <vt:lpstr>VAS078_D_Vidutinissvert1</vt:lpstr>
      <vt:lpstr>'Forma 9'!VAS078_D_Vidutinissvert2</vt:lpstr>
      <vt:lpstr>VAS078_D_Vidutinissvert2</vt:lpstr>
      <vt:lpstr>'Forma 9'!VAS078_D_Vidutinissvert3</vt:lpstr>
      <vt:lpstr>VAS078_D_Vidutinissvert3</vt:lpstr>
      <vt:lpstr>'Forma 9'!VAS078_D_Vidutinissvert4</vt:lpstr>
      <vt:lpstr>VAS078_D_Vidutinissvert4</vt:lpstr>
      <vt:lpstr>'Forma 9'!VAS078_D_Vidutinissvert5</vt:lpstr>
      <vt:lpstr>VAS078_D_Vidutinissvert5</vt:lpstr>
      <vt:lpstr>'Forma 9'!VAS078_F_Abonentinestar1AtaskaitinisLaikotarpis</vt:lpstr>
      <vt:lpstr>VAS078_F_Abonentinestar1AtaskaitinisLaikotarpis</vt:lpstr>
      <vt:lpstr>'Forma 9'!VAS078_F_Abonentuskaici1AtaskaitinisLaikotarpis</vt:lpstr>
      <vt:lpstr>VAS078_F_Abonentuskaici1AtaskaitinisLaikotarpis</vt:lpstr>
      <vt:lpstr>'Forma 9'!VAS078_F_Abonentuskaiti1AtaskaitinisLaikotarpis</vt:lpstr>
      <vt:lpstr>VAS078_F_Abonentuskaiti1AtaskaitinisLaikotarpis</vt:lpstr>
      <vt:lpstr>'Forma 9'!VAS078_F_Administracijo1AtaskaitinisLaikotarpis</vt:lpstr>
      <vt:lpstr>VAS078_F_Administracijo1AtaskaitinisLaikotarpis</vt:lpstr>
      <vt:lpstr>'Forma 9'!VAS078_F_Anaerobiniuiap1AtaskaitinisLaikotarpis</vt:lpstr>
      <vt:lpstr>VAS078_F_Anaerobiniuiap1AtaskaitinisLaikotarpis</vt:lpstr>
      <vt:lpstr>'Forma 9'!VAS078_F_Anaerobiskaiap2AtaskaitinisLaikotarpis</vt:lpstr>
      <vt:lpstr>VAS078_F_Anaerobiskaiap2AtaskaitinisLaikotarpis</vt:lpstr>
      <vt:lpstr>'Forma 9'!VAS078_F_Asenizacinesma1AtaskaitinisLaikotarpis</vt:lpstr>
      <vt:lpstr>VAS078_F_Asenizacinesma1AtaskaitinisLaikotarpis</vt:lpstr>
      <vt:lpstr>'Forma 9'!VAS078_F_Azotasn1AtaskaitinisLaikotarpis</vt:lpstr>
      <vt:lpstr>VAS078_F_Azotasn1AtaskaitinisLaikotarpis</vt:lpstr>
      <vt:lpstr>'Forma 9'!VAS078_F_Azotasn2AtaskaitinisLaikotarpis</vt:lpstr>
      <vt:lpstr>VAS078_F_Azotasn2AtaskaitinisLaikotarpis</vt:lpstr>
      <vt:lpstr>'Forma 9'!VAS078_F_Beslegeseirkit1AtaskaitinisLaikotarpis</vt:lpstr>
      <vt:lpstr>VAS078_F_Beslegeseirkit1AtaskaitinisLaikotarpis</vt:lpstr>
      <vt:lpstr>'Forma 9'!VAS078_F_Biologiniosume1AtaskaitinisLaikotarpis</vt:lpstr>
      <vt:lpstr>VAS078_F_Biologiniosume1AtaskaitinisLaikotarpis</vt:lpstr>
      <vt:lpstr>'Forma 9'!VAS078_F_Bokstuskaicius1AtaskaitinisLaikotarpis</vt:lpstr>
      <vt:lpstr>VAS078_F_Bokstuskaicius1AtaskaitinisLaikotarpis</vt:lpstr>
      <vt:lpstr>'Forma 9'!VAS078_F_Chloru1AtaskaitinisLaikotarpis</vt:lpstr>
      <vt:lpstr>VAS078_F_Chloru1AtaskaitinisLaikotarpis</vt:lpstr>
      <vt:lpstr>'Forma 9'!VAS078_F_Darbomasinuiri1AtaskaitinisLaikotarpis</vt:lpstr>
      <vt:lpstr>VAS078_F_Darbomasinuiri1AtaskaitinisLaikotarpis</vt:lpstr>
      <vt:lpstr>'Forma 9'!VAS078_F_Daugiabuciunam2AtaskaitinisLaikotarpis</vt:lpstr>
      <vt:lpstr>VAS078_F_Daugiabuciunam2AtaskaitinisLaikotarpis</vt:lpstr>
      <vt:lpstr>'Forma 9'!VAS078_F_Daugiabuciuose3AtaskaitinisLaikotarpis</vt:lpstr>
      <vt:lpstr>VAS078_F_Daugiabuciuose3AtaskaitinisLaikotarpis</vt:lpstr>
      <vt:lpstr>'Forma 9'!VAS078_F_Denitrifikacij1AtaskaitinisLaikotarpis</vt:lpstr>
      <vt:lpstr>VAS078_F_Denitrifikacij1AtaskaitinisLaikotarpis</vt:lpstr>
      <vt:lpstr>'Forma 9'!VAS078_F_Dezinfekavimoi1AtaskaitinisLaikotarpis</vt:lpstr>
      <vt:lpstr>VAS078_F_Dezinfekavimoi1AtaskaitinisLaikotarpis</vt:lpstr>
      <vt:lpstr>'Forma 9'!VAS078_F_Dezinfekuotoch1AtaskaitinisLaikotarpis</vt:lpstr>
      <vt:lpstr>VAS078_F_Dezinfekuotoch1AtaskaitinisLaikotarpis</vt:lpstr>
      <vt:lpstr>'Forma 9'!VAS078_F_Dezinfekuotona1AtaskaitinisLaikotarpis</vt:lpstr>
      <vt:lpstr>VAS078_F_Dezinfekuotona1AtaskaitinisLaikotarpis</vt:lpstr>
      <vt:lpstr>'Forma 9'!VAS078_F_Dezinfekuotova1AtaskaitinisLaikotarpis</vt:lpstr>
      <vt:lpstr>VAS078_F_Dezinfekuotova1AtaskaitinisLaikotarpis</vt:lpstr>
      <vt:lpstr>'Forma 9'!VAS078_F_Dumblokiekisde1AtaskaitinisLaikotarpis</vt:lpstr>
      <vt:lpstr>VAS078_F_Dumblokiekisde1AtaskaitinisLaikotarpis</vt:lpstr>
      <vt:lpstr>'Forma 9'!VAS078_F_Dumblokiekisde2AtaskaitinisLaikotarpis</vt:lpstr>
      <vt:lpstr>VAS078_F_Dumblokiekisde2AtaskaitinisLaikotarpis</vt:lpstr>
      <vt:lpstr>'Forma 9'!VAS078_F_Dumblokiekisde3AtaskaitinisLaikotarpis</vt:lpstr>
      <vt:lpstr>VAS078_F_Dumblokiekisde3AtaskaitinisLaikotarpis</vt:lpstr>
      <vt:lpstr>'Forma 9'!VAS078_F_Dumblokiekisde4AtaskaitinisLaikotarpis</vt:lpstr>
      <vt:lpstr>VAS078_F_Dumblokiekisde4AtaskaitinisLaikotarpis</vt:lpstr>
      <vt:lpstr>'Forma 9'!VAS078_F_Filtracijoslau1AtaskaitinisLaikotarpis</vt:lpstr>
      <vt:lpstr>VAS078_F_Filtracijoslau1AtaskaitinisLaikotarpis</vt:lpstr>
      <vt:lpstr>'Forma 9'!VAS078_F_Filtracijoslau2AtaskaitinisLaikotarpis</vt:lpstr>
      <vt:lpstr>VAS078_F_Filtracijoslau2AtaskaitinisLaikotarpis</vt:lpstr>
      <vt:lpstr>'Forma 9'!VAS078_F_Fosforasp1AtaskaitinisLaikotarpis</vt:lpstr>
      <vt:lpstr>VAS078_F_Fosforasp1AtaskaitinisLaikotarpis</vt:lpstr>
      <vt:lpstr>'Forma 9'!VAS078_F_Fosforasp2AtaskaitinisLaikotarpis</vt:lpstr>
      <vt:lpstr>VAS078_F_Fosforasp2AtaskaitinisLaikotarpis</vt:lpstr>
      <vt:lpstr>'Forma 9'!VAS078_F_Greziniuoseins1AtaskaitinisLaikotarpis</vt:lpstr>
      <vt:lpstr>VAS078_F_Greziniuoseins1AtaskaitinisLaikotarpis</vt:lpstr>
      <vt:lpstr>'Forma 9'!VAS078_F_Hidrantuskaici1AtaskaitinisLaikotarpis</vt:lpstr>
      <vt:lpstr>VAS078_F_Hidrantuskaici1AtaskaitinisLaikotarpis</vt:lpstr>
      <vt:lpstr>'Forma 9'!VAS078_F_Individualiuna1AtaskaitinisLaikotarpis</vt:lpstr>
      <vt:lpstr>VAS078_F_Individualiuna1AtaskaitinisLaikotarpis</vt:lpstr>
      <vt:lpstr>'Forma 9'!VAS078_F_Instaliuotusiu1AtaskaitinisLaikotarpis</vt:lpstr>
      <vt:lpstr>VAS078_F_Instaliuotusiu1AtaskaitinisLaikotarpis</vt:lpstr>
      <vt:lpstr>'Forma 9'!VAS078_F_Isjutransporto1AtaskaitinisLaikotarpis</vt:lpstr>
      <vt:lpstr>VAS078_F_Isjutransporto1AtaskaitinisLaikotarpis</vt:lpstr>
      <vt:lpstr>'Forma 9'!VAS078_F_Issioskaiciaus13AtaskaitinisLaikotarpis</vt:lpstr>
      <vt:lpstr>VAS078_F_Issioskaiciaus13AtaskaitinisLaikotarpis</vt:lpstr>
      <vt:lpstr>'Forma 9'!VAS078_F_Issioskaiciaus14AtaskaitinisLaikotarpis</vt:lpstr>
      <vt:lpstr>VAS078_F_Issioskaiciaus14AtaskaitinisLaikotarpis</vt:lpstr>
      <vt:lpstr>'Forma 9'!VAS078_F_Issioskaiciaus15AtaskaitinisLaikotarpis</vt:lpstr>
      <vt:lpstr>VAS078_F_Issioskaiciaus15AtaskaitinisLaikotarpis</vt:lpstr>
      <vt:lpstr>'Forma 9'!VAS078_F_Issioskaiciaus16AtaskaitinisLaikotarpis</vt:lpstr>
      <vt:lpstr>VAS078_F_Issioskaiciaus16AtaskaitinisLaikotarpis</vt:lpstr>
      <vt:lpstr>'Forma 9'!VAS078_F_Issioskaiciaus17AtaskaitinisLaikotarpis</vt:lpstr>
      <vt:lpstr>VAS078_F_Issioskaiciaus17AtaskaitinisLaikotarpis</vt:lpstr>
      <vt:lpstr>'Forma 9'!VAS078_F_Istoskaiciausn1AtaskaitinisLaikotarpis</vt:lpstr>
      <vt:lpstr>VAS078_F_Istoskaiciausn1AtaskaitinisLaikotarpis</vt:lpstr>
      <vt:lpstr>'Forma 9'!VAS078_F_Istoskaiciausu1AtaskaitinisLaikotarpis</vt:lpstr>
      <vt:lpstr>VAS078_F_Istoskaiciausu1AtaskaitinisLaikotarpis</vt:lpstr>
      <vt:lpstr>'Forma 9'!VAS078_F_Istoskaiciausv1AtaskaitinisLaikotarpis</vt:lpstr>
      <vt:lpstr>VAS078_F_Istoskaiciausv1AtaskaitinisLaikotarpis</vt:lpstr>
      <vt:lpstr>'Forma 9'!VAS078_F_Isvalytunuotek1AtaskaitinisLaikotarpis</vt:lpstr>
      <vt:lpstr>VAS078_F_Isvalytunuotek1AtaskaitinisLaikotarpis</vt:lpstr>
      <vt:lpstr>'Forma 9'!VAS078_F_Isvalytupavirs1AtaskaitinisLaikotarpis</vt:lpstr>
      <vt:lpstr>VAS078_F_Isvalytupavirs1AtaskaitinisLaikotarpis</vt:lpstr>
      <vt:lpstr>'Forma 9'!VAS078_F_Ivadiniukartus1AtaskaitinisLaikotarpis</vt:lpstr>
      <vt:lpstr>VAS078_F_Ivadiniukartus1AtaskaitinisLaikotarpis</vt:lpstr>
      <vt:lpstr>'Forma 9'!VAS078_F_Kanalizacijoje1AtaskaitinisLaikotarpis</vt:lpstr>
      <vt:lpstr>VAS078_F_Kanalizacijoje1AtaskaitinisLaikotarpis</vt:lpstr>
      <vt:lpstr>'Forma 9'!VAS078_F_Kanalizacijosi1AtaskaitinisLaikotarpis</vt:lpstr>
      <vt:lpstr>VAS078_F_Kanalizacijosi1AtaskaitinisLaikotarpis</vt:lpstr>
      <vt:lpstr>'Forma 9'!VAS078_F_Kanalizacijoss1AtaskaitinisLaikotarpis</vt:lpstr>
      <vt:lpstr>VAS078_F_Kanalizacijoss1AtaskaitinisLaikotarpis</vt:lpstr>
      <vt:lpstr>'Forma 9'!VAS078_F_Kanalizavimopa1AtaskaitinisLaikotarpis</vt:lpstr>
      <vt:lpstr>VAS078_F_Kanalizavimopa1AtaskaitinisLaikotarpis</vt:lpstr>
      <vt:lpstr>'Forma 9'!VAS078_F_Kitaisbudaispa1AtaskaitinisLaikotarpis</vt:lpstr>
      <vt:lpstr>VAS078_F_Kitaisbudaispa1AtaskaitinisLaikotarpis</vt:lpstr>
      <vt:lpstr>'Forma 9'!VAS078_F_Kitosspecialio1AtaskaitinisLaikotarpis</vt:lpstr>
      <vt:lpstr>VAS078_F_Kitosspecialio1AtaskaitinisLaikotarpis</vt:lpstr>
      <vt:lpstr>'Forma 9'!VAS078_F_Kitudarbomasin1AtaskaitinisLaikotarpis</vt:lpstr>
      <vt:lpstr>VAS078_F_Kitudarbomasin1AtaskaitinisLaikotarpis</vt:lpstr>
      <vt:lpstr>'Forma 9'!VAS078_F_Kitupadaliniup1AtaskaitinisLaikotarpis</vt:lpstr>
      <vt:lpstr>VAS078_F_Kitupadaliniup1AtaskaitinisLaikotarpis</vt:lpstr>
      <vt:lpstr>'Forma 9'!VAS078_F_Kituvandentiek1AtaskaitinisLaikotarpis</vt:lpstr>
      <vt:lpstr>VAS078_F_Kituvandentiek1AtaskaitinisLaikotarpis</vt:lpstr>
      <vt:lpstr>'Forma 9'!VAS078_F_Kompostodregnu1AtaskaitinisLaikotarpis</vt:lpstr>
      <vt:lpstr>VAS078_F_Kompostodregnu1AtaskaitinisLaikotarpis</vt:lpstr>
      <vt:lpstr>'Forma 9'!VAS078_F_Kompostokiekis1AtaskaitinisLaikotarpis</vt:lpstr>
      <vt:lpstr>VAS078_F_Kompostokiekis1AtaskaitinisLaikotarpis</vt:lpstr>
      <vt:lpstr>'Forma 9'!VAS078_F_Magistraliniuv1AtaskaitinisLaikotarpis</vt:lpstr>
      <vt:lpstr>VAS078_F_Magistraliniuv1AtaskaitinisLaikotarpis</vt:lpstr>
      <vt:lpstr>'Forma 9'!VAS078_F_Mechaniniovaly1AtaskaitinisLaikotarpis</vt:lpstr>
      <vt:lpstr>VAS078_F_Mechaniniovaly1AtaskaitinisLaikotarpis</vt:lpstr>
      <vt:lpstr>'Forma 9'!VAS078_F_Membraniniaios1AtaskaitinisLaikotarpis</vt:lpstr>
      <vt:lpstr>VAS078_F_Membraniniaios1AtaskaitinisLaikotarpis</vt:lpstr>
      <vt:lpstr>'Forma 9'!VAS078_F_Membraniniaiul1AtaskaitinisLaikotarpis</vt:lpstr>
      <vt:lpstr>VAS078_F_Membraniniaiul1AtaskaitinisLaikotarpis</vt:lpstr>
      <vt:lpstr>'Forma 9'!VAS078_F_Metinisbiologi1AtaskaitinisLaikotarpis</vt:lpstr>
      <vt:lpstr>VAS078_F_Metinisbiologi1AtaskaitinisLaikotarpis</vt:lpstr>
      <vt:lpstr>'Forma 9'!VAS078_F_Metinisdenitri1AtaskaitinisLaikotarpis</vt:lpstr>
      <vt:lpstr>VAS078_F_Metinisdenitri1AtaskaitinisLaikotarpis</vt:lpstr>
      <vt:lpstr>'Forma 9'!VAS078_F_Metinisfiltrav1AtaskaitinisLaikotarpis</vt:lpstr>
      <vt:lpstr>VAS078_F_Metinisfiltrav1AtaskaitinisLaikotarpis</vt:lpstr>
      <vt:lpstr>'Forma 9'!VAS078_F_Metinismechani1AtaskaitinisLaikotarpis</vt:lpstr>
      <vt:lpstr>VAS078_F_Metinismechani1AtaskaitinisLaikotarpis</vt:lpstr>
      <vt:lpstr>'Forma 9'!VAS078_F_Metinisnuoteku1AtaskaitinisLaikotarpis</vt:lpstr>
      <vt:lpstr>VAS078_F_Metinisnuoteku1AtaskaitinisLaikotarpis</vt:lpstr>
      <vt:lpstr>'Forma 9'!VAS078_F_Metinisnuoteku2AtaskaitinisLaikotarpis</vt:lpstr>
      <vt:lpstr>VAS078_F_Metinisnuoteku2AtaskaitinisLaikotarpis</vt:lpstr>
      <vt:lpstr>'Forma 9'!VAS078_F_Metinisparuost1AtaskaitinisLaikotarpis</vt:lpstr>
      <vt:lpstr>VAS078_F_Metinisparuost1AtaskaitinisLaikotarpis</vt:lpstr>
      <vt:lpstr>'Forma 9'!VAS078_F_Naftosprodukta1AtaskaitinisLaikotarpis</vt:lpstr>
      <vt:lpstr>VAS078_F_Naftosprodukta1AtaskaitinisLaikotarpis</vt:lpstr>
      <vt:lpstr>'Forma 9'!VAS078_F_Naftosprodukta2AtaskaitinisLaikotarpis</vt:lpstr>
      <vt:lpstr>VAS078_F_Naftosprodukta2AtaskaitinisLaikotarpis</vt:lpstr>
      <vt:lpstr>'Forma 9'!VAS078_F_Nuotekudumbloa1AtaskaitinisLaikotarpis</vt:lpstr>
      <vt:lpstr>VAS078_F_Nuotekudumbloa1AtaskaitinisLaikotarpis</vt:lpstr>
      <vt:lpstr>'Forma 9'!VAS078_F_Nuotekudumblod1AtaskaitinisLaikotarpis</vt:lpstr>
      <vt:lpstr>VAS078_F_Nuotekudumblod1AtaskaitinisLaikotarpis</vt:lpstr>
      <vt:lpstr>'Forma 9'!VAS078_F_Nuotekudumblod3AtaskaitinisLaikotarpis</vt:lpstr>
      <vt:lpstr>VAS078_F_Nuotekudumblod3AtaskaitinisLaikotarpis</vt:lpstr>
      <vt:lpstr>'Forma 9'!VAS078_F_Nuotekudumblok1AtaskaitinisLaikotarpis</vt:lpstr>
      <vt:lpstr>VAS078_F_Nuotekudumblok1AtaskaitinisLaikotarpis</vt:lpstr>
      <vt:lpstr>'Forma 9'!VAS078_F_Nuotekudumblok2AtaskaitinisLaikotarpis</vt:lpstr>
      <vt:lpstr>VAS078_F_Nuotekudumblok2AtaskaitinisLaikotarpis</vt:lpstr>
      <vt:lpstr>'Forma 9'!VAS078_F_Nuotekudumblok3AtaskaitinisLaikotarpis</vt:lpstr>
      <vt:lpstr>VAS078_F_Nuotekudumblok3AtaskaitinisLaikotarpis</vt:lpstr>
      <vt:lpstr>'Forma 9'!VAS078_F_Nuotekudumblok4AtaskaitinisLaikotarpis</vt:lpstr>
      <vt:lpstr>VAS078_F_Nuotekudumblok4AtaskaitinisLaikotarpis</vt:lpstr>
      <vt:lpstr>'Forma 9'!VAS078_F_Nuotekudumblok5AtaskaitinisLaikotarpis</vt:lpstr>
      <vt:lpstr>VAS078_F_Nuotekudumblok5AtaskaitinisLaikotarpis</vt:lpstr>
      <vt:lpstr>'Forma 9'!VAS078_F_Nuotekudumblok6AtaskaitinisLaikotarpis</vt:lpstr>
      <vt:lpstr>VAS078_F_Nuotekudumblok6AtaskaitinisLaikotarpis</vt:lpstr>
      <vt:lpstr>'Forma 9'!VAS078_F_Nuotekudumblok7AtaskaitinisLaikotarpis</vt:lpstr>
      <vt:lpstr>VAS078_F_Nuotekudumblok7AtaskaitinisLaikotarpis</vt:lpstr>
      <vt:lpstr>'Forma 9'!VAS078_F_Nuotekudumblop1AtaskaitinisLaikotarpis</vt:lpstr>
      <vt:lpstr>VAS078_F_Nuotekudumblop1AtaskaitinisLaikotarpis</vt:lpstr>
      <vt:lpstr>'Forma 9'!VAS078_F_Nuotekudumblop2AtaskaitinisLaikotarpis</vt:lpstr>
      <vt:lpstr>VAS078_F_Nuotekudumblop2AtaskaitinisLaikotarpis</vt:lpstr>
      <vt:lpstr>'Forma 9'!VAS078_F_Nuotekudumblos1AtaskaitinisLaikotarpis</vt:lpstr>
      <vt:lpstr>VAS078_F_Nuotekudumblos1AtaskaitinisLaikotarpis</vt:lpstr>
      <vt:lpstr>'Forma 9'!VAS078_F_Nuotekudumblos2AtaskaitinisLaikotarpis</vt:lpstr>
      <vt:lpstr>VAS078_F_Nuotekudumblos2AtaskaitinisLaikotarpis</vt:lpstr>
      <vt:lpstr>'Forma 9'!VAS078_F_Nuotekudumblot10AtaskaitinisLaikotarpis</vt:lpstr>
      <vt:lpstr>VAS078_F_Nuotekudumblot10AtaskaitinisLaikotarpis</vt:lpstr>
      <vt:lpstr>'Forma 9'!VAS078_F_Nuotekudumblot11AtaskaitinisLaikotarpis</vt:lpstr>
      <vt:lpstr>VAS078_F_Nuotekudumblot11AtaskaitinisLaikotarpis</vt:lpstr>
      <vt:lpstr>'Forma 9'!VAS078_F_Nuotekudumblot12AtaskaitinisLaikotarpis</vt:lpstr>
      <vt:lpstr>VAS078_F_Nuotekudumblot12AtaskaitinisLaikotarpis</vt:lpstr>
      <vt:lpstr>'Forma 9'!VAS078_F_Nuotekudumblot7AtaskaitinisLaikotarpis</vt:lpstr>
      <vt:lpstr>VAS078_F_Nuotekudumblot7AtaskaitinisLaikotarpis</vt:lpstr>
      <vt:lpstr>'Forma 9'!VAS078_F_Nuotekudumblot8AtaskaitinisLaikotarpis</vt:lpstr>
      <vt:lpstr>VAS078_F_Nuotekudumblot8AtaskaitinisLaikotarpis</vt:lpstr>
      <vt:lpstr>'Forma 9'!VAS078_F_Nuotekudumblov1AtaskaitinisLaikotarpis</vt:lpstr>
      <vt:lpstr>VAS078_F_Nuotekudumblov1AtaskaitinisLaikotarpis</vt:lpstr>
      <vt:lpstr>'Forma 9'!VAS078_F_Nuotekudumblov2AtaskaitinisLaikotarpis</vt:lpstr>
      <vt:lpstr>VAS078_F_Nuotekudumblov2AtaskaitinisLaikotarpis</vt:lpstr>
      <vt:lpstr>'Forma 9'!VAS078_F_Nuotekulaborat1AtaskaitinisLaikotarpis</vt:lpstr>
      <vt:lpstr>VAS078_F_Nuotekulaborat1AtaskaitinisLaikotarpis</vt:lpstr>
      <vt:lpstr>'Forma 9'!VAS078_F_Nuotekuperpump1AtaskaitinisLaikotarpis</vt:lpstr>
      <vt:lpstr>VAS078_F_Nuotekuperpump1AtaskaitinisLaikotarpis</vt:lpstr>
      <vt:lpstr>'Forma 9'!VAS078_F_Nuotekusiurbli1AtaskaitinisLaikotarpis</vt:lpstr>
      <vt:lpstr>VAS078_F_Nuotekusiurbli1AtaskaitinisLaikotarpis</vt:lpstr>
      <vt:lpstr>'Forma 9'!VAS078_F_Nuotekutinklui1AtaskaitinisLaikotarpis</vt:lpstr>
      <vt:lpstr>VAS078_F_Nuotekutinklui1AtaskaitinisLaikotarpis</vt:lpstr>
      <vt:lpstr>'Forma 9'!VAS078_F_Nuotekuvalyklo1AtaskaitinisLaikotarpis</vt:lpstr>
      <vt:lpstr>VAS078_F_Nuotekuvalyklo1AtaskaitinisLaikotarpis</vt:lpstr>
      <vt:lpstr>'Forma 9'!VAS078_F_Nuotekuvalyklo2AtaskaitinisLaikotarpis</vt:lpstr>
      <vt:lpstr>VAS078_F_Nuotekuvalyklo2AtaskaitinisLaikotarpis</vt:lpstr>
      <vt:lpstr>'Forma 9'!VAS078_F_Nuotekuvalyklu1AtaskaitinisLaikotarpis</vt:lpstr>
      <vt:lpstr>VAS078_F_Nuotekuvalyklu1AtaskaitinisLaikotarpis</vt:lpstr>
      <vt:lpstr>'Forma 9'!VAS078_F_Pagalbiochemin1AtaskaitinisLaikotarpis</vt:lpstr>
      <vt:lpstr>VAS078_F_Pagalbiochemin1AtaskaitinisLaikotarpis</vt:lpstr>
      <vt:lpstr>'Forma 9'!VAS078_F_Pagalbiochemin2AtaskaitinisLaikotarpis</vt:lpstr>
      <vt:lpstr>VAS078_F_Pagalbiochemin2AtaskaitinisLaikotarpis</vt:lpstr>
      <vt:lpstr>'Forma 9'!VAS078_F_Pagalbiochemin3AtaskaitinisLaikotarpis</vt:lpstr>
      <vt:lpstr>VAS078_F_Pagalbiochemin3AtaskaitinisLaikotarpis</vt:lpstr>
      <vt:lpstr>'Forma 9'!VAS078_F_Pagalbiochemin4AtaskaitinisLaikotarpis</vt:lpstr>
      <vt:lpstr>VAS078_F_Pagalbiochemin4AtaskaitinisLaikotarpis</vt:lpstr>
      <vt:lpstr>'Forma 9'!VAS078_F_Pagalbiochemin5AtaskaitinisLaikotarpis</vt:lpstr>
      <vt:lpstr>VAS078_F_Pagalbiochemin5AtaskaitinisLaikotarpis</vt:lpstr>
      <vt:lpstr>'Forma 9'!VAS078_F_Pagalbiochemin6AtaskaitinisLaikotarpis</vt:lpstr>
      <vt:lpstr>VAS078_F_Pagalbiochemin6AtaskaitinisLaikotarpis</vt:lpstr>
      <vt:lpstr>'Forma 9'!VAS078_F_Pagamintubrike1AtaskaitinisLaikotarpis</vt:lpstr>
      <vt:lpstr>VAS078_F_Pagamintubrike1AtaskaitinisLaikotarpis</vt:lpstr>
      <vt:lpstr>'Forma 9'!VAS078_F_Pagamintugranu1AtaskaitinisLaikotarpis</vt:lpstr>
      <vt:lpstr>VAS078_F_Pagamintugranu1AtaskaitinisLaikotarpis</vt:lpstr>
      <vt:lpstr>'Forma 9'!VAS078_F_Paruostonuotek1AtaskaitinisLaikotarpis</vt:lpstr>
      <vt:lpstr>VAS078_F_Paruostonuotek1AtaskaitinisLaikotarpis</vt:lpstr>
      <vt:lpstr>'Forma 9'!VAS078_F_Paruostonuotek2AtaskaitinisLaikotarpis</vt:lpstr>
      <vt:lpstr>VAS078_F_Paruostonuotek2AtaskaitinisLaikotarpis</vt:lpstr>
      <vt:lpstr>'Forma 9'!VAS078_F_Patiektasvande1AtaskaitinisLaikotarpis</vt:lpstr>
      <vt:lpstr>VAS078_F_Patiektasvande1AtaskaitinisLaikotarpis</vt:lpstr>
      <vt:lpstr>'Forma 9'!VAS078_F_Pavirsiniunuot10AtaskaitinisLaikotarpis</vt:lpstr>
      <vt:lpstr>VAS078_F_Pavirsiniunuot10AtaskaitinisLaikotarpis</vt:lpstr>
      <vt:lpstr>'Forma 9'!VAS078_F_Pavirsiniunuot11AtaskaitinisLaikotarpis</vt:lpstr>
      <vt:lpstr>VAS078_F_Pavirsiniunuot11AtaskaitinisLaikotarpis</vt:lpstr>
      <vt:lpstr>'Forma 9'!VAS078_F_Pavirsiniunuot12AtaskaitinisLaikotarpis</vt:lpstr>
      <vt:lpstr>VAS078_F_Pavirsiniunuot12AtaskaitinisLaikotarpis</vt:lpstr>
      <vt:lpstr>'Forma 9'!VAS078_F_Pavirsiniunuot13AtaskaitinisLaikotarpis</vt:lpstr>
      <vt:lpstr>VAS078_F_Pavirsiniunuot13AtaskaitinisLaikotarpis</vt:lpstr>
      <vt:lpstr>'Forma 9'!VAS078_F_Pavirsiniunuot14AtaskaitinisLaikotarpis</vt:lpstr>
      <vt:lpstr>VAS078_F_Pavirsiniunuot14AtaskaitinisLaikotarpis</vt:lpstr>
      <vt:lpstr>'Forma 9'!VAS078_F_Pavirsiniunuot15AtaskaitinisLaikotarpis</vt:lpstr>
      <vt:lpstr>VAS078_F_Pavirsiniunuot15AtaskaitinisLaikotarpis</vt:lpstr>
      <vt:lpstr>'Forma 9'!VAS078_F_Pavirsiniunuot16AtaskaitinisLaikotarpis</vt:lpstr>
      <vt:lpstr>VAS078_F_Pavirsiniunuot16AtaskaitinisLaikotarpis</vt:lpstr>
      <vt:lpstr>'Forma 9'!VAS078_F_Pavirsiniunuot7AtaskaitinisLaikotarpis</vt:lpstr>
      <vt:lpstr>VAS078_F_Pavirsiniunuot7AtaskaitinisLaikotarpis</vt:lpstr>
      <vt:lpstr>'Forma 9'!VAS078_F_Pavirsiniunuot8AtaskaitinisLaikotarpis</vt:lpstr>
      <vt:lpstr>VAS078_F_Pavirsiniunuot8AtaskaitinisLaikotarpis</vt:lpstr>
      <vt:lpstr>'Forma 9'!VAS078_F_Pavirsiniunuot9AtaskaitinisLaikotarpis</vt:lpstr>
      <vt:lpstr>VAS078_F_Pavirsiniunuot9AtaskaitinisLaikotarpis</vt:lpstr>
      <vt:lpstr>'Forma 9'!VAS078_F_Perpumpavimost1AtaskaitinisLaikotarpis</vt:lpstr>
      <vt:lpstr>VAS078_F_Perpumpavimost1AtaskaitinisLaikotarpis</vt:lpstr>
      <vt:lpstr>'Forma 9'!VAS078_F_Pozeminiovande1AtaskaitinisLaikotarpis</vt:lpstr>
      <vt:lpstr>VAS078_F_Pozeminiovande1AtaskaitinisLaikotarpis</vt:lpstr>
      <vt:lpstr>'Forma 9'!VAS078_F_Rezervuaruskai1AtaskaitinisLaikotarpis</vt:lpstr>
      <vt:lpstr>VAS078_F_Rezervuaruskai1AtaskaitinisLaikotarpis</vt:lpstr>
      <vt:lpstr>'Forma 9'!VAS078_F_Riebalair1AtaskaitinisLaikotarpis</vt:lpstr>
      <vt:lpstr>VAS078_F_Riebalair1AtaskaitinisLaikotarpis</vt:lpstr>
      <vt:lpstr>'Forma 9'!VAS078_F_Riebalair2AtaskaitinisLaikotarpis</vt:lpstr>
      <vt:lpstr>VAS078_F_Riebalair2AtaskaitinisLaikotarpis</vt:lpstr>
      <vt:lpstr>'Forma 9'!VAS078_F_Sausumedziaguk1AtaskaitinisLaikotarpis</vt:lpstr>
      <vt:lpstr>VAS078_F_Sausumedziaguk1AtaskaitinisLaikotarpis</vt:lpstr>
      <vt:lpstr>'Forma 9'!VAS078_F_Sausumedziaguk2AtaskaitinisLaikotarpis</vt:lpstr>
      <vt:lpstr>VAS078_F_Sausumedziaguk2AtaskaitinisLaikotarpis</vt:lpstr>
      <vt:lpstr>'Forma 9'!VAS078_F_Skaitikliubutu1AtaskaitinisLaikotarpis</vt:lpstr>
      <vt:lpstr>VAS078_F_Skaitikliubutu1AtaskaitinisLaikotarpis</vt:lpstr>
      <vt:lpstr>'Forma 9'!VAS078_F_Suspenduotosme1AtaskaitinisLaikotarpis</vt:lpstr>
      <vt:lpstr>VAS078_F_Suspenduotosme1AtaskaitinisLaikotarpis</vt:lpstr>
      <vt:lpstr>'Forma 9'!VAS078_F_Suspenduotosme2AtaskaitinisLaikotarpis</vt:lpstr>
      <vt:lpstr>VAS078_F_Suspenduotosme2AtaskaitinisLaikotarpis</vt:lpstr>
      <vt:lpstr>'Forma 9'!VAS078_F_Suspenduotosme3AtaskaitinisLaikotarpis</vt:lpstr>
      <vt:lpstr>VAS078_F_Suspenduotosme3AtaskaitinisLaikotarpis</vt:lpstr>
      <vt:lpstr>'Forma 9'!VAS078_F_Suspenduotosme4AtaskaitinisLaikotarpis</vt:lpstr>
      <vt:lpstr>VAS078_F_Suspenduotosme4AtaskaitinisLaikotarpis</vt:lpstr>
      <vt:lpstr>'Forma 9'!VAS078_F_Transportoprie10AtaskaitinisLaikotarpis</vt:lpstr>
      <vt:lpstr>VAS078_F_Transportoprie10AtaskaitinisLaikotarpis</vt:lpstr>
      <vt:lpstr>'Forma 9'!VAS078_F_Transportoprie11AtaskaitinisLaikotarpis</vt:lpstr>
      <vt:lpstr>VAS078_F_Transportoprie11AtaskaitinisLaikotarpis</vt:lpstr>
      <vt:lpstr>'Forma 9'!VAS078_F_Transportoprie12AtaskaitinisLaikotarpis</vt:lpstr>
      <vt:lpstr>VAS078_F_Transportoprie12AtaskaitinisLaikotarpis</vt:lpstr>
      <vt:lpstr>'Forma 9'!VAS078_F_Uzdaroseslegin1AtaskaitinisLaikotarpis</vt:lpstr>
      <vt:lpstr>VAS078_F_Uzdaroseslegin1AtaskaitinisLaikotarpis</vt:lpstr>
      <vt:lpstr>'Forma 9'!VAS078_F_Valyklosesusid1AtaskaitinisLaikotarpis</vt:lpstr>
      <vt:lpstr>VAS078_F_Valyklosesusid1AtaskaitinisLaikotarpis</vt:lpstr>
      <vt:lpstr>'Forma 9'!VAS078_F_Valyklosesusid2AtaskaitinisLaikotarpis</vt:lpstr>
      <vt:lpstr>VAS078_F_Valyklosesusid2AtaskaitinisLaikotarpis</vt:lpstr>
      <vt:lpstr>'Forma 9'!VAS078_F_Valyklosesusid3AtaskaitinisLaikotarpis</vt:lpstr>
      <vt:lpstr>VAS078_F_Valyklosesusid3AtaskaitinisLaikotarpis</vt:lpstr>
      <vt:lpstr>'Forma 9'!VAS078_F_Vandensaeravim1AtaskaitinisLaikotarpis</vt:lpstr>
      <vt:lpstr>VAS078_F_Vandensaeravim1AtaskaitinisLaikotarpis</vt:lpstr>
      <vt:lpstr>'Forma 9'!VAS078_F_Vandensemimoko1AtaskaitinisLaikotarpis</vt:lpstr>
      <vt:lpstr>VAS078_F_Vandensemimoko1AtaskaitinisLaikotarpis</vt:lpstr>
      <vt:lpstr>'Forma 9'!VAS078_F_Vandensisgavimo1AtaskaitinisLaikotarpis</vt:lpstr>
      <vt:lpstr>VAS078_F_Vandensisgavimo1AtaskaitinisLaikotarpis</vt:lpstr>
      <vt:lpstr>'Forma 9'!VAS078_F_Vandenspakelim1AtaskaitinisLaikotarpis</vt:lpstr>
      <vt:lpstr>VAS078_F_Vandenspakelim1AtaskaitinisLaikotarpis</vt:lpstr>
      <vt:lpstr>'Forma 9'!VAS078_F_Vandenspakelim2AtaskaitinisLaikotarpis</vt:lpstr>
      <vt:lpstr>VAS078_F_Vandenspakelim2AtaskaitinisLaikotarpis</vt:lpstr>
      <vt:lpstr>'Forma 9'!VAS078_F_Vandenspakelim3AtaskaitinisLaikotarpis</vt:lpstr>
      <vt:lpstr>VAS078_F_Vandenspakelim3AtaskaitinisLaikotarpis</vt:lpstr>
      <vt:lpstr>'Forma 9'!VAS078_F_Vandensruosime1AtaskaitinisLaikotarpis</vt:lpstr>
      <vt:lpstr>VAS078_F_Vandensruosime1AtaskaitinisLaikotarpis</vt:lpstr>
      <vt:lpstr>'Forma 9'!VAS078_F_Vandensruosimo1AtaskaitinisLaikotarpis</vt:lpstr>
      <vt:lpstr>VAS078_F_Vandensruosimo1AtaskaitinisLaikotarpis</vt:lpstr>
      <vt:lpstr>'Forma 9'!VAS078_F_Vandentiekyjel1AtaskaitinisLaikotarpis</vt:lpstr>
      <vt:lpstr>VAS078_F_Vandentiekyjel1AtaskaitinisLaikotarpis</vt:lpstr>
      <vt:lpstr>'Forma 9'!VAS078_F_Vandentiekiopr1AtaskaitinisLaikotarpis</vt:lpstr>
      <vt:lpstr>VAS078_F_Vandentiekiopr1AtaskaitinisLaikotarpis</vt:lpstr>
      <vt:lpstr>'Forma 9'!VAS078_F_Vandentiekiusk1AtaskaitinisLaikotarpis</vt:lpstr>
      <vt:lpstr>VAS078_F_Vandentiekiusk1AtaskaitinisLaikotarpis</vt:lpstr>
      <vt:lpstr>'Forma 9'!VAS078_F_Vandenvieciusk1AtaskaitinisLaikotarpis</vt:lpstr>
      <vt:lpstr>VAS078_F_Vandenvieciusk1AtaskaitinisLaikotarpis</vt:lpstr>
      <vt:lpstr>'Forma 9'!VAS078_F_Vidutinisnuote1AtaskaitinisLaikotarpis</vt:lpstr>
      <vt:lpstr>VAS078_F_Vidutinisnuote1AtaskaitinisLaikotarpis</vt:lpstr>
      <vt:lpstr>'Forma 9'!VAS078_F_Vidutinisnuote2AtaskaitinisLaikotarpis</vt:lpstr>
      <vt:lpstr>VAS078_F_Vidutinisnuote2AtaskaitinisLaikotarpis</vt:lpstr>
      <vt:lpstr>'Forma 9'!VAS078_F_Vidutinispajeg1AtaskaitinisLaikotarpis</vt:lpstr>
      <vt:lpstr>VAS078_F_Vidutinispajeg1AtaskaitinisLaikotarpis</vt:lpstr>
      <vt:lpstr>'Forma 9'!VAS078_F_Vidutinispajeg2AtaskaitinisLaikotarpis</vt:lpstr>
      <vt:lpstr>VAS078_F_Vidutinispajeg2AtaskaitinisLaikotarpis</vt:lpstr>
      <vt:lpstr>'Forma 9'!VAS078_F_Vidutinispajeg3AtaskaitinisLaikotarpis</vt:lpstr>
      <vt:lpstr>VAS078_F_Vidutinispajeg3AtaskaitinisLaikotarpis</vt:lpstr>
      <vt:lpstr>'Forma 9'!VAS078_F_Vidutinispajeg4AtaskaitinisLaikotarpis</vt:lpstr>
      <vt:lpstr>VAS078_F_Vidutinispajeg4AtaskaitinisLaikotarpis</vt:lpstr>
      <vt:lpstr>'Forma 9'!VAS078_F_Vidutinispajeg5AtaskaitinisLaikotarpis</vt:lpstr>
      <vt:lpstr>VAS078_F_Vidutinispajeg5AtaskaitinisLaikotarpis</vt:lpstr>
      <vt:lpstr>'Forma 9'!VAS078_F_Vidutinispajeg6AtaskaitinisLaikotarpis</vt:lpstr>
      <vt:lpstr>VAS078_F_Vidutinispajeg6AtaskaitinisLaikotarpis</vt:lpstr>
      <vt:lpstr>'Forma 9'!VAS078_F_Vidutinispajeg7AtaskaitinisLaikotarpis</vt:lpstr>
      <vt:lpstr>VAS078_F_Vidutinispajeg7AtaskaitinisLaikotarpis</vt:lpstr>
      <vt:lpstr>'Forma 9'!VAS078_F_Vidutinissvert1AtaskaitinisLaikotarpis</vt:lpstr>
      <vt:lpstr>VAS078_F_Vidutinissvert1AtaskaitinisLaikotarpis</vt:lpstr>
      <vt:lpstr>'Forma 9'!VAS078_F_Vidutinissvert2AtaskaitinisLaikotarpis</vt:lpstr>
      <vt:lpstr>VAS078_F_Vidutinissvert2AtaskaitinisLaikotarpis</vt:lpstr>
      <vt:lpstr>'Forma 9'!VAS078_F_Vidutinissvert3AtaskaitinisLaikotarpis</vt:lpstr>
      <vt:lpstr>VAS078_F_Vidutinissvert3AtaskaitinisLaikotarpis</vt:lpstr>
      <vt:lpstr>'Forma 9'!VAS078_F_Vidutinissvert4AtaskaitinisLaikotarpis</vt:lpstr>
      <vt:lpstr>VAS078_F_Vidutinissvert4AtaskaitinisLaikotarpis</vt:lpstr>
      <vt:lpstr>'Forma 9'!VAS078_F_Vidutinissvert5AtaskaitinisLaikotarpis</vt:lpstr>
      <vt:lpstr>VAS078_F_Vidutinissvert5AtaskaitinisLaikotarpis</vt:lpstr>
      <vt:lpstr>'Forma 10'!VAS079_D_Apskaitosveikl7</vt:lpstr>
      <vt:lpstr>VAS079_D_Apskaitosveikl7</vt:lpstr>
      <vt:lpstr>'Forma 10'!VAS079_D_Apskaitosveikl8</vt:lpstr>
      <vt:lpstr>VAS079_D_Apskaitosveikl8</vt:lpstr>
      <vt:lpstr>'Forma 10'!VAS079_D_Apskaitosveikl9</vt:lpstr>
      <vt:lpstr>VAS079_D_Apskaitosveikl9</vt:lpstr>
      <vt:lpstr>'Forma 10'!VAS079_D_AtaskaitinisLaikotarpis</vt:lpstr>
      <vt:lpstr>VAS079_D_AtaskaitinisLaikotarpis</vt:lpstr>
      <vt:lpstr>'Forma 10'!VAS079_D_Bendraipriskir1</vt:lpstr>
      <vt:lpstr>VAS079_D_Bendraipriskir1</vt:lpstr>
      <vt:lpstr>'Forma 10'!VAS079_D_Darbuotojuskai1</vt:lpstr>
      <vt:lpstr>VAS079_D_Darbuotojuskai1</vt:lpstr>
      <vt:lpstr>'Forma 10'!VAS079_D_Darbuotojuskai2</vt:lpstr>
      <vt:lpstr>VAS079_D_Darbuotojuskai2</vt:lpstr>
      <vt:lpstr>'Forma 10'!VAS079_D_Darbuotojuskai3</vt:lpstr>
      <vt:lpstr>VAS079_D_Darbuotojuskai3</vt:lpstr>
      <vt:lpstr>'Forma 10'!VAS079_D_Geriamojovande17</vt:lpstr>
      <vt:lpstr>VAS079_D_Geriamojovande17</vt:lpstr>
      <vt:lpstr>'Forma 10'!VAS079_D_Gvtveiklaities1</vt:lpstr>
      <vt:lpstr>VAS079_D_Gvtveiklaities1</vt:lpstr>
      <vt:lpstr>'Forma 10'!VAS079_D_Gvtveiklaities2</vt:lpstr>
      <vt:lpstr>VAS079_D_Gvtveiklaities2</vt:lpstr>
      <vt:lpstr>'Forma 10'!VAS079_D_Issioskaiciaus18</vt:lpstr>
      <vt:lpstr>VAS079_D_Issioskaiciaus18</vt:lpstr>
      <vt:lpstr>'Forma 10'!VAS079_D_Issioskaiciaus19</vt:lpstr>
      <vt:lpstr>VAS079_D_Issioskaiciaus19</vt:lpstr>
      <vt:lpstr>'Forma 10'!VAS079_D_Netiesiogiaipr1</vt:lpstr>
      <vt:lpstr>VAS079_D_Netiesiogiaipr1</vt:lpstr>
      <vt:lpstr>'Forma 10'!VAS079_D_Netiesiogiaipr2</vt:lpstr>
      <vt:lpstr>VAS079_D_Netiesiogiaipr2</vt:lpstr>
      <vt:lpstr>'Forma 10'!VAS079_D_Netiesiogiaipr3</vt:lpstr>
      <vt:lpstr>VAS079_D_Netiesiogiaipr3</vt:lpstr>
      <vt:lpstr>'Forma 10'!VAS079_D_Ntveiklaitiesi1</vt:lpstr>
      <vt:lpstr>VAS079_D_Ntveiklaitiesi1</vt:lpstr>
      <vt:lpstr>'Forma 10'!VAS079_D_Ntveiklaitiesi2</vt:lpstr>
      <vt:lpstr>VAS079_D_Ntveiklaitiesi2</vt:lpstr>
      <vt:lpstr>'Forma 10'!VAS079_D_Nuotekudumblot13</vt:lpstr>
      <vt:lpstr>VAS079_D_Nuotekudumblot13</vt:lpstr>
      <vt:lpstr>'Forma 10'!VAS079_D_Nuotekutvarkym10</vt:lpstr>
      <vt:lpstr>VAS079_D_Nuotekutvarkym10</vt:lpstr>
      <vt:lpstr>'Forma 10'!VAS079_D_Nuotekuvalyme1</vt:lpstr>
      <vt:lpstr>VAS079_D_Nuotekuvalyme1</vt:lpstr>
      <vt:lpstr>'Forma 10'!VAS079_D_Pavirsiniunuot17</vt:lpstr>
      <vt:lpstr>VAS079_D_Pavirsiniunuot17</vt:lpstr>
      <vt:lpstr>'Forma 10'!VAS079_D_Pavirsiniunuot18</vt:lpstr>
      <vt:lpstr>VAS079_D_Pavirsiniunuot18</vt:lpstr>
      <vt:lpstr>'Forma 10'!VAS079_D_Pavirsiniunuot19</vt:lpstr>
      <vt:lpstr>VAS079_D_Pavirsiniunuot19</vt:lpstr>
      <vt:lpstr>'Forma 10'!VAS079_D_Reguliuojamaiv1</vt:lpstr>
      <vt:lpstr>VAS079_D_Reguliuojamaiv1</vt:lpstr>
      <vt:lpstr>'Forma 10'!VAS079_D_Reguliuojamaiv2</vt:lpstr>
      <vt:lpstr>VAS079_D_Reguliuojamaiv2</vt:lpstr>
      <vt:lpstr>'Forma 10'!VAS079_D_Santykiniairod1</vt:lpstr>
      <vt:lpstr>VAS079_D_Santykiniairod1</vt:lpstr>
      <vt:lpstr>'Forma 10'!VAS079_D_Tiesiogiaiirne1</vt:lpstr>
      <vt:lpstr>VAS079_D_Tiesiogiaiirne1</vt:lpstr>
      <vt:lpstr>'Forma 10'!VAS079_D_Tiesiogiaipris1</vt:lpstr>
      <vt:lpstr>VAS079_D_Tiesiogiaipris1</vt:lpstr>
      <vt:lpstr>'Forma 10'!VAS079_D_Vandenspristat1</vt:lpstr>
      <vt:lpstr>VAS079_D_Vandenspristat1</vt:lpstr>
      <vt:lpstr>'Forma 10'!VAS079_D_Vandensruosime2</vt:lpstr>
      <vt:lpstr>VAS079_D_Vandensruosime2</vt:lpstr>
      <vt:lpstr>'Forma 10'!VAS079_D_Vidutinisdarbo1</vt:lpstr>
      <vt:lpstr>VAS079_D_Vidutinisdarbo1</vt:lpstr>
      <vt:lpstr>'Forma 10'!VAS079_D_Vidutinissalyg1</vt:lpstr>
      <vt:lpstr>VAS079_D_Vidutinissalyg1</vt:lpstr>
      <vt:lpstr>'Forma 10'!VAS079_D_Vidutinissaras1</vt:lpstr>
      <vt:lpstr>VAS079_D_Vidutinissaras1</vt:lpstr>
      <vt:lpstr>'Forma 10'!VAS079_F_Apskaitosveikl7Vidutinissalyg1</vt:lpstr>
      <vt:lpstr>VAS079_F_Apskaitosveikl7Vidutinissalyg1</vt:lpstr>
      <vt:lpstr>'Forma 10'!VAS079_F_Apskaitosveikl7Vidutinissaras1</vt:lpstr>
      <vt:lpstr>VAS079_F_Apskaitosveikl7Vidutinissaras1</vt:lpstr>
      <vt:lpstr>'Forma 10'!VAS079_F_Apskaitosveikl8Vidutinissalyg1</vt:lpstr>
      <vt:lpstr>VAS079_F_Apskaitosveikl8Vidutinissalyg1</vt:lpstr>
      <vt:lpstr>'Forma 10'!VAS079_F_Apskaitosveikl9Vidutinissalyg1</vt:lpstr>
      <vt:lpstr>VAS079_F_Apskaitosveikl9Vidutinissalyg1</vt:lpstr>
      <vt:lpstr>'Forma 10'!VAS079_F_Bendraipriskir1Vidutinissalyg1</vt:lpstr>
      <vt:lpstr>VAS079_F_Bendraipriskir1Vidutinissalyg1</vt:lpstr>
      <vt:lpstr>'Forma 10'!VAS079_F_Darbuotojuskai1Vidutinissalyg1</vt:lpstr>
      <vt:lpstr>VAS079_F_Darbuotojuskai1Vidutinissalyg1</vt:lpstr>
      <vt:lpstr>'Forma 10'!VAS079_F_Darbuotojuskai1Vidutinissaras1</vt:lpstr>
      <vt:lpstr>VAS079_F_Darbuotojuskai1Vidutinissaras1</vt:lpstr>
      <vt:lpstr>'Forma 10'!VAS079_F_Darbuotojuskai2Vidutinissalyg1</vt:lpstr>
      <vt:lpstr>VAS079_F_Darbuotojuskai2Vidutinissalyg1</vt:lpstr>
      <vt:lpstr>'Forma 10'!VAS079_F_Darbuotojuskai2Vidutinissaras1</vt:lpstr>
      <vt:lpstr>VAS079_F_Darbuotojuskai2Vidutinissaras1</vt:lpstr>
      <vt:lpstr>'Forma 10'!VAS079_F_Darbuotojuskai3Vidutinissalyg1</vt:lpstr>
      <vt:lpstr>VAS079_F_Darbuotojuskai3Vidutinissalyg1</vt:lpstr>
      <vt:lpstr>'Forma 10'!VAS079_F_Darbuotojuskai3Vidutinissaras1</vt:lpstr>
      <vt:lpstr>VAS079_F_Darbuotojuskai3Vidutinissaras1</vt:lpstr>
      <vt:lpstr>'Forma 10'!VAS079_F_Geriamojovande17Vidutinissalyg1</vt:lpstr>
      <vt:lpstr>VAS079_F_Geriamojovande17Vidutinissalyg1</vt:lpstr>
      <vt:lpstr>'Forma 10'!VAS079_F_Geriamojovande17Vidutinissaras1</vt:lpstr>
      <vt:lpstr>VAS079_F_Geriamojovande17Vidutinissaras1</vt:lpstr>
      <vt:lpstr>'Forma 10'!VAS079_F_Gvtveiklaities1Vidutinissalyg1</vt:lpstr>
      <vt:lpstr>VAS079_F_Gvtveiklaities1Vidutinissalyg1</vt:lpstr>
      <vt:lpstr>'Forma 10'!VAS079_F_Gvtveiklaities2Vidutinissalyg1</vt:lpstr>
      <vt:lpstr>VAS079_F_Gvtveiklaities2Vidutinissalyg1</vt:lpstr>
      <vt:lpstr>'Forma 10'!VAS079_F_Issioskaiciaus18Vidutinissalyg1</vt:lpstr>
      <vt:lpstr>VAS079_F_Issioskaiciaus18Vidutinissalyg1</vt:lpstr>
      <vt:lpstr>'Forma 10'!VAS079_F_Issioskaiciaus18Vidutinissaras1</vt:lpstr>
      <vt:lpstr>VAS079_F_Issioskaiciaus18Vidutinissaras1</vt:lpstr>
      <vt:lpstr>'Forma 10'!VAS079_F_Issioskaiciaus19Vidutinissalyg1</vt:lpstr>
      <vt:lpstr>VAS079_F_Issioskaiciaus19Vidutinissalyg1</vt:lpstr>
      <vt:lpstr>'Forma 10'!VAS079_F_Issioskaiciaus19Vidutinissaras1</vt:lpstr>
      <vt:lpstr>VAS079_F_Issioskaiciaus19Vidutinissaras1</vt:lpstr>
      <vt:lpstr>'Forma 10'!VAS079_F_Netiesiogiaipr1Vidutinissalyg1</vt:lpstr>
      <vt:lpstr>VAS079_F_Netiesiogiaipr1Vidutinissalyg1</vt:lpstr>
      <vt:lpstr>'Forma 10'!VAS079_F_Netiesiogiaipr1Vidutinissaras1</vt:lpstr>
      <vt:lpstr>VAS079_F_Netiesiogiaipr1Vidutinissaras1</vt:lpstr>
      <vt:lpstr>'Forma 10'!VAS079_F_Netiesiogiaipr2Vidutinissalyg1</vt:lpstr>
      <vt:lpstr>VAS079_F_Netiesiogiaipr2Vidutinissalyg1</vt:lpstr>
      <vt:lpstr>'Forma 10'!VAS079_F_Netiesiogiaipr3Vidutinissalyg1</vt:lpstr>
      <vt:lpstr>VAS079_F_Netiesiogiaipr3Vidutinissalyg1</vt:lpstr>
      <vt:lpstr>'Forma 10'!VAS079_F_Ntveiklaitiesi1Vidutinissalyg1</vt:lpstr>
      <vt:lpstr>VAS079_F_Ntveiklaitiesi1Vidutinissalyg1</vt:lpstr>
      <vt:lpstr>'Forma 10'!VAS079_F_Ntveiklaitiesi2Vidutinissalyg1</vt:lpstr>
      <vt:lpstr>VAS079_F_Ntveiklaitiesi2Vidutinissalyg1</vt:lpstr>
      <vt:lpstr>'Forma 10'!VAS079_F_Nuotekudumblot13Vidutinissalyg1</vt:lpstr>
      <vt:lpstr>VAS079_F_Nuotekudumblot13Vidutinissalyg1</vt:lpstr>
      <vt:lpstr>'Forma 10'!VAS079_F_Nuotekudumblot13Vidutinissaras1</vt:lpstr>
      <vt:lpstr>VAS079_F_Nuotekudumblot13Vidutinissaras1</vt:lpstr>
      <vt:lpstr>'Forma 10'!VAS079_F_Nuotekutvarkym10Vidutinissalyg1</vt:lpstr>
      <vt:lpstr>VAS079_F_Nuotekutvarkym10Vidutinissalyg1</vt:lpstr>
      <vt:lpstr>'Forma 10'!VAS079_F_Nuotekutvarkym10Vidutinissaras1</vt:lpstr>
      <vt:lpstr>VAS079_F_Nuotekutvarkym10Vidutinissaras1</vt:lpstr>
      <vt:lpstr>'Forma 10'!VAS079_F_Nuotekuvalyme1Vidutinissalyg1</vt:lpstr>
      <vt:lpstr>VAS079_F_Nuotekuvalyme1Vidutinissalyg1</vt:lpstr>
      <vt:lpstr>'Forma 10'!VAS079_F_Nuotekuvalyme1Vidutinissaras1</vt:lpstr>
      <vt:lpstr>VAS079_F_Nuotekuvalyme1Vidutinissaras1</vt:lpstr>
      <vt:lpstr>'Forma 10'!VAS079_F_Pavirsiniunuot17Vidutinissalyg1</vt:lpstr>
      <vt:lpstr>VAS079_F_Pavirsiniunuot17Vidutinissalyg1</vt:lpstr>
      <vt:lpstr>'Forma 10'!VAS079_F_Pavirsiniunuot17Vidutinissaras1</vt:lpstr>
      <vt:lpstr>VAS079_F_Pavirsiniunuot17Vidutinissaras1</vt:lpstr>
      <vt:lpstr>'Forma 10'!VAS079_F_Pavirsiniunuot18Vidutinissalyg1</vt:lpstr>
      <vt:lpstr>VAS079_F_Pavirsiniunuot18Vidutinissalyg1</vt:lpstr>
      <vt:lpstr>'Forma 10'!VAS079_F_Pavirsiniunuot19Vidutinissalyg1</vt:lpstr>
      <vt:lpstr>VAS079_F_Pavirsiniunuot19Vidutinissalyg1</vt:lpstr>
      <vt:lpstr>'Forma 10'!VAS079_F_Reguliuojamaiv1Vidutinissalyg1</vt:lpstr>
      <vt:lpstr>VAS079_F_Reguliuojamaiv1Vidutinissalyg1</vt:lpstr>
      <vt:lpstr>'Forma 10'!VAS079_F_Reguliuojamaiv1Vidutinissaras1</vt:lpstr>
      <vt:lpstr>VAS079_F_Reguliuojamaiv1Vidutinissaras1</vt:lpstr>
      <vt:lpstr>'Forma 10'!VAS079_F_Reguliuojamaiv2Vidutinissalyg1</vt:lpstr>
      <vt:lpstr>VAS079_F_Reguliuojamaiv2Vidutinissalyg1</vt:lpstr>
      <vt:lpstr>'Forma 10'!VAS079_F_Santykiniairod1AtaskaitinisLaikotarpis</vt:lpstr>
      <vt:lpstr>VAS079_F_Santykiniairod1AtaskaitinisLaikotarpis</vt:lpstr>
      <vt:lpstr>'Forma 10'!VAS079_F_Tiesiogiaiirne1Vidutinissalyg1</vt:lpstr>
      <vt:lpstr>VAS079_F_Tiesiogiaiirne1Vidutinissalyg1</vt:lpstr>
      <vt:lpstr>'Forma 10'!VAS079_F_Tiesiogiaipris1Vidutinissalyg1</vt:lpstr>
      <vt:lpstr>VAS079_F_Tiesiogiaipris1Vidutinissalyg1</vt:lpstr>
      <vt:lpstr>'Forma 10'!VAS079_F_Tiesiogiaipris1Vidutinissaras1</vt:lpstr>
      <vt:lpstr>VAS079_F_Tiesiogiaipris1Vidutinissaras1</vt:lpstr>
      <vt:lpstr>'Forma 10'!VAS079_F_Vandenspristat1Vidutinissalyg1</vt:lpstr>
      <vt:lpstr>VAS079_F_Vandenspristat1Vidutinissalyg1</vt:lpstr>
      <vt:lpstr>'Forma 10'!VAS079_F_Vandenspristat1Vidutinissaras1</vt:lpstr>
      <vt:lpstr>VAS079_F_Vandenspristat1Vidutinissaras1</vt:lpstr>
      <vt:lpstr>'Forma 10'!VAS079_F_Vandensruosime2Vidutinissalyg1</vt:lpstr>
      <vt:lpstr>VAS079_F_Vandensruosime2Vidutinissalyg1</vt:lpstr>
      <vt:lpstr>'Forma 10'!VAS079_F_Vandensruosime2Vidutinissaras1</vt:lpstr>
      <vt:lpstr>VAS079_F_Vandensruosime2Vidutinissaras1</vt:lpstr>
      <vt:lpstr>'Forma 10'!VAS079_F_Vidutinisdarbo1Vidutinissalyg1</vt:lpstr>
      <vt:lpstr>VAS079_F_Vidutinisdarbo1Vidutinissalyg1</vt:lpstr>
      <vt:lpstr>'Forma 11'!VAS080_D_Apskaitosveikl10</vt:lpstr>
      <vt:lpstr>VAS080_D_Apskaitosveikl10</vt:lpstr>
      <vt:lpstr>'Forma 11'!VAS080_D_AtaskaitinisLaikotarpis</vt:lpstr>
      <vt:lpstr>VAS080_D_AtaskaitinisLaikotarpis</vt:lpstr>
      <vt:lpstr>'Forma 11'!VAS080_D_Bendraipriskir2</vt:lpstr>
      <vt:lpstr>VAS080_D_Bendraipriskir2</vt:lpstr>
      <vt:lpstr>'Forma 11'!VAS080_D_Elektrosenergi10</vt:lpstr>
      <vt:lpstr>VAS080_D_Elektrosenergi10</vt:lpstr>
      <vt:lpstr>'Forma 11'!VAS080_D_Elektrosenergi11</vt:lpstr>
      <vt:lpstr>VAS080_D_Elektrosenergi11</vt:lpstr>
      <vt:lpstr>'Forma 11'!VAS080_D_Elektrosenergi12</vt:lpstr>
      <vt:lpstr>VAS080_D_Elektrosenergi12</vt:lpstr>
      <vt:lpstr>'Forma 11'!VAS080_D_Elektrosenergi13</vt:lpstr>
      <vt:lpstr>VAS080_D_Elektrosenergi13</vt:lpstr>
      <vt:lpstr>'Forma 11'!VAS080_D_Elektrosenergi14</vt:lpstr>
      <vt:lpstr>VAS080_D_Elektrosenergi14</vt:lpstr>
      <vt:lpstr>'Forma 11'!VAS080_D_Elektrosenergi15</vt:lpstr>
      <vt:lpstr>VAS080_D_Elektrosenergi15</vt:lpstr>
      <vt:lpstr>'Forma 11'!VAS080_D_Elektrosenergi16</vt:lpstr>
      <vt:lpstr>VAS080_D_Elektrosenergi16</vt:lpstr>
      <vt:lpstr>'Forma 11'!VAS080_D_Elektrosenergi17</vt:lpstr>
      <vt:lpstr>VAS080_D_Elektrosenergi17</vt:lpstr>
      <vt:lpstr>'Forma 11'!VAS080_D_Elektrosenergi18</vt:lpstr>
      <vt:lpstr>VAS080_D_Elektrosenergi18</vt:lpstr>
      <vt:lpstr>'Forma 11'!VAS080_D_Elektrosenergi19</vt:lpstr>
      <vt:lpstr>VAS080_D_Elektrosenergi19</vt:lpstr>
      <vt:lpstr>'Forma 11'!VAS080_D_Elektrosenergi20</vt:lpstr>
      <vt:lpstr>VAS080_D_Elektrosenergi20</vt:lpstr>
      <vt:lpstr>'Forma 11'!VAS080_D_Elektrosenergi9</vt:lpstr>
      <vt:lpstr>VAS080_D_Elektrosenergi9</vt:lpstr>
      <vt:lpstr>'Forma 11'!VAS080_D_Isgautopozemin1</vt:lpstr>
      <vt:lpstr>VAS080_D_Isgautopozemin1</vt:lpstr>
      <vt:lpstr>'Forma 11'!VAS080_D_Issioskaiciaus20</vt:lpstr>
      <vt:lpstr>VAS080_D_Issioskaiciaus20</vt:lpstr>
      <vt:lpstr>'Forma 11'!VAS080_D_Issioskaiciaus21</vt:lpstr>
      <vt:lpstr>VAS080_D_Issioskaiciaus21</vt:lpstr>
      <vt:lpstr>'Forma 11'!VAS080_D_Issioskaiciaus22</vt:lpstr>
      <vt:lpstr>VAS080_D_Issioskaiciaus22</vt:lpstr>
      <vt:lpstr>'Forma 11'!VAS080_D_Netiesiogineje1</vt:lpstr>
      <vt:lpstr>VAS080_D_Netiesiogineje1</vt:lpstr>
      <vt:lpstr>'Forma 11'!VAS080_D_Netiesiogineje2</vt:lpstr>
      <vt:lpstr>VAS080_D_Netiesiogineje2</vt:lpstr>
      <vt:lpstr>'Forma 11'!VAS080_D_Nuotekudumblot14</vt:lpstr>
      <vt:lpstr>VAS080_D_Nuotekudumblot14</vt:lpstr>
      <vt:lpstr>'Forma 11'!VAS080_D_Nuotekudumblot15</vt:lpstr>
      <vt:lpstr>VAS080_D_Nuotekudumblot15</vt:lpstr>
      <vt:lpstr>'Forma 11'!VAS080_D_Nuotekusurinki7</vt:lpstr>
      <vt:lpstr>VAS080_D_Nuotekusurinki7</vt:lpstr>
      <vt:lpstr>'Forma 11'!VAS080_D_Nuotekusurinki8</vt:lpstr>
      <vt:lpstr>VAS080_D_Nuotekusurinki8</vt:lpstr>
      <vt:lpstr>'Forma 11'!VAS080_D_Nuotekuvalyme2</vt:lpstr>
      <vt:lpstr>VAS080_D_Nuotekuvalyme2</vt:lpstr>
      <vt:lpstr>'Forma 11'!VAS080_D_Nuotekuvalyme3</vt:lpstr>
      <vt:lpstr>VAS080_D_Nuotekuvalyme3</vt:lpstr>
      <vt:lpstr>'Forma 11'!VAS080_D_Paruostogeriam2</vt:lpstr>
      <vt:lpstr>VAS080_D_Paruostogeriam2</vt:lpstr>
      <vt:lpstr>'Forma 11'!VAS080_D_Pasalintatersa3</vt:lpstr>
      <vt:lpstr>VAS080_D_Pasalintatersa3</vt:lpstr>
      <vt:lpstr>'Forma 11'!VAS080_D_Pasigamintaele1</vt:lpstr>
      <vt:lpstr>VAS080_D_Pasigamintaele1</vt:lpstr>
      <vt:lpstr>'Forma 11'!VAS080_D_Patiektogeriam2</vt:lpstr>
      <vt:lpstr>VAS080_D_Patiektogeriam2</vt:lpstr>
      <vt:lpstr>'Forma 11'!VAS080_D_Pavirsiniunuot20</vt:lpstr>
      <vt:lpstr>VAS080_D_Pavirsiniunuot20</vt:lpstr>
      <vt:lpstr>'Forma 11'!VAS080_D_Pavirsiniunuot21</vt:lpstr>
      <vt:lpstr>VAS080_D_Pavirsiniunuot21</vt:lpstr>
      <vt:lpstr>'Forma 11'!VAS080_D_Perpumpuotunuo1</vt:lpstr>
      <vt:lpstr>VAS080_D_Perpumpuotunuo1</vt:lpstr>
      <vt:lpstr>'Forma 11'!VAS080_D_Perpumpuotunuo2</vt:lpstr>
      <vt:lpstr>VAS080_D_Perpumpuotunuo2</vt:lpstr>
      <vt:lpstr>'Forma 11'!VAS080_D_Surinktunuotek1</vt:lpstr>
      <vt:lpstr>VAS080_D_Surinktunuotek1</vt:lpstr>
      <vt:lpstr>'Forma 11'!VAS080_D_Trecioketvirto1</vt:lpstr>
      <vt:lpstr>VAS080_D_Trecioketvirto1</vt:lpstr>
      <vt:lpstr>'Forma 11'!VAS080_D_Vandenspristat2</vt:lpstr>
      <vt:lpstr>VAS080_D_Vandenspristat2</vt:lpstr>
      <vt:lpstr>'Forma 11'!VAS080_D_Vandenspristat3</vt:lpstr>
      <vt:lpstr>VAS080_D_Vandenspristat3</vt:lpstr>
      <vt:lpstr>'Forma 11'!VAS080_D_Vandensruosime3</vt:lpstr>
      <vt:lpstr>VAS080_D_Vandensruosime3</vt:lpstr>
      <vt:lpstr>'Forma 11'!VAS080_D_Vandensruosime4</vt:lpstr>
      <vt:lpstr>VAS080_D_Vandensruosime4</vt:lpstr>
      <vt:lpstr>'Forma 11'!VAS080_D_Vidutinissvert5</vt:lpstr>
      <vt:lpstr>VAS080_D_Vidutinissvert5</vt:lpstr>
      <vt:lpstr>'Forma 11'!VAS080_D_Vidutinissvert6</vt:lpstr>
      <vt:lpstr>VAS080_D_Vidutinissvert6</vt:lpstr>
      <vt:lpstr>'Forma 11'!VAS080_D_Vidutinissvert7</vt:lpstr>
      <vt:lpstr>VAS080_D_Vidutinissvert7</vt:lpstr>
      <vt:lpstr>'Forma 11'!VAS080_D_Vidutinissvert8</vt:lpstr>
      <vt:lpstr>VAS080_D_Vidutinissvert8</vt:lpstr>
      <vt:lpstr>'Forma 11'!VAS080_D_Vidutinissvert9</vt:lpstr>
      <vt:lpstr>VAS080_D_Vidutinissvert9</vt:lpstr>
      <vt:lpstr>'Forma 11'!VAS080_D_Vidutinissvertvand6</vt:lpstr>
      <vt:lpstr>VAS080_D_Vidutinissvertvand6</vt:lpstr>
      <vt:lpstr>'Forma 11'!VAS080_F_Apskaitosveikl10AtaskaitinisLaikotarpis</vt:lpstr>
      <vt:lpstr>VAS080_F_Apskaitosveikl10AtaskaitinisLaikotarpis</vt:lpstr>
      <vt:lpstr>'Forma 11'!VAS080_F_Bendraipriskir2AtaskaitinisLaikotarpis</vt:lpstr>
      <vt:lpstr>VAS080_F_Bendraipriskir2AtaskaitinisLaikotarpis</vt:lpstr>
      <vt:lpstr>'Forma 11'!VAS080_F_Elektrosenergi10AtaskaitinisLaikotarpis</vt:lpstr>
      <vt:lpstr>VAS080_F_Elektrosenergi10AtaskaitinisLaikotarpis</vt:lpstr>
      <vt:lpstr>'Forma 11'!VAS080_F_Elektrosenergi11AtaskaitinisLaikotarpis</vt:lpstr>
      <vt:lpstr>VAS080_F_Elektrosenergi11AtaskaitinisLaikotarpis</vt:lpstr>
      <vt:lpstr>'Forma 11'!VAS080_F_Elektrosenergi12AtaskaitinisLaikotarpis</vt:lpstr>
      <vt:lpstr>VAS080_F_Elektrosenergi12AtaskaitinisLaikotarpis</vt:lpstr>
      <vt:lpstr>'Forma 11'!VAS080_F_Elektrosenergi13AtaskaitinisLaikotarpis</vt:lpstr>
      <vt:lpstr>VAS080_F_Elektrosenergi13AtaskaitinisLaikotarpis</vt:lpstr>
      <vt:lpstr>'Forma 11'!VAS080_F_Elektrosenergi15AtaskaitinisLaikotarpis</vt:lpstr>
      <vt:lpstr>VAS080_F_Elektrosenergi15AtaskaitinisLaikotarpis</vt:lpstr>
      <vt:lpstr>'Forma 11'!VAS080_F_Elektrosenergi16AtaskaitinisLaikotarpis</vt:lpstr>
      <vt:lpstr>VAS080_F_Elektrosenergi16AtaskaitinisLaikotarpis</vt:lpstr>
      <vt:lpstr>'Forma 11'!VAS080_F_Elektrosenergi17AtaskaitinisLaikotarpis</vt:lpstr>
      <vt:lpstr>VAS080_F_Elektrosenergi17AtaskaitinisLaikotarpis</vt:lpstr>
      <vt:lpstr>'Forma 11'!VAS080_F_Elektrosenergi18AtaskaitinisLaikotarpis</vt:lpstr>
      <vt:lpstr>VAS080_F_Elektrosenergi18AtaskaitinisLaikotarpis</vt:lpstr>
      <vt:lpstr>'Forma 11'!VAS080_F_Elektrosenergi19AtaskaitinisLaikotarpis</vt:lpstr>
      <vt:lpstr>VAS080_F_Elektrosenergi19AtaskaitinisLaikotarpis</vt:lpstr>
      <vt:lpstr>'Forma 11'!VAS080_F_Elektrosenergi20AtaskaitinisLaikotarpis</vt:lpstr>
      <vt:lpstr>VAS080_F_Elektrosenergi20AtaskaitinisLaikotarpis</vt:lpstr>
      <vt:lpstr>'Forma 11'!VAS080_F_Elektrosenergi9AtaskaitinisLaikotarpis</vt:lpstr>
      <vt:lpstr>VAS080_F_Elektrosenergi9AtaskaitinisLaikotarpis</vt:lpstr>
      <vt:lpstr>'Forma 11'!VAS080_F_Isgautopozemin1AtaskaitinisLaikotarpis</vt:lpstr>
      <vt:lpstr>VAS080_F_Isgautopozemin1AtaskaitinisLaikotarpis</vt:lpstr>
      <vt:lpstr>'Forma 11'!VAS080_F_Issioskaiciaus20AtaskaitinisLaikotarpis</vt:lpstr>
      <vt:lpstr>VAS080_F_Issioskaiciaus20AtaskaitinisLaikotarpis</vt:lpstr>
      <vt:lpstr>'Forma 11'!VAS080_F_Issioskaiciaus21AtaskaitinisLaikotarpis</vt:lpstr>
      <vt:lpstr>VAS080_F_Issioskaiciaus21AtaskaitinisLaikotarpis</vt:lpstr>
      <vt:lpstr>'Forma 11'!VAS080_F_Issioskaiciaus22AtaskaitinisLaikotarpis</vt:lpstr>
      <vt:lpstr>VAS080_F_Issioskaiciaus22AtaskaitinisLaikotarpis</vt:lpstr>
      <vt:lpstr>'Forma 11'!VAS080_F_Netiesiogineje1AtaskaitinisLaikotarpis</vt:lpstr>
      <vt:lpstr>VAS080_F_Netiesiogineje1AtaskaitinisLaikotarpis</vt:lpstr>
      <vt:lpstr>'Forma 11'!VAS080_F_Netiesiogineje2AtaskaitinisLaikotarpis</vt:lpstr>
      <vt:lpstr>VAS080_F_Netiesiogineje2AtaskaitinisLaikotarpis</vt:lpstr>
      <vt:lpstr>'Forma 11'!VAS080_F_Nuotekudumblot14AtaskaitinisLaikotarpis</vt:lpstr>
      <vt:lpstr>VAS080_F_Nuotekudumblot14AtaskaitinisLaikotarpis</vt:lpstr>
      <vt:lpstr>'Forma 11'!VAS080_F_Nuotekudumblot15AtaskaitinisLaikotarpis</vt:lpstr>
      <vt:lpstr>VAS080_F_Nuotekudumblot15AtaskaitinisLaikotarpis</vt:lpstr>
      <vt:lpstr>'Forma 11'!VAS080_F_Nuotekusurinki7AtaskaitinisLaikotarpis</vt:lpstr>
      <vt:lpstr>VAS080_F_Nuotekusurinki7AtaskaitinisLaikotarpis</vt:lpstr>
      <vt:lpstr>'Forma 11'!VAS080_F_Nuotekusurinki8AtaskaitinisLaikotarpis</vt:lpstr>
      <vt:lpstr>VAS080_F_Nuotekusurinki8AtaskaitinisLaikotarpis</vt:lpstr>
      <vt:lpstr>'Forma 11'!VAS080_F_Nuotekuvalyme2AtaskaitinisLaikotarpis</vt:lpstr>
      <vt:lpstr>VAS080_F_Nuotekuvalyme2AtaskaitinisLaikotarpis</vt:lpstr>
      <vt:lpstr>'Forma 11'!VAS080_F_Nuotekuvalyme3AtaskaitinisLaikotarpis</vt:lpstr>
      <vt:lpstr>VAS080_F_Nuotekuvalyme3AtaskaitinisLaikotarpis</vt:lpstr>
      <vt:lpstr>'Forma 11'!VAS080_F_Paruostogeriam2AtaskaitinisLaikotarpis</vt:lpstr>
      <vt:lpstr>VAS080_F_Paruostogeriam2AtaskaitinisLaikotarpis</vt:lpstr>
      <vt:lpstr>'Forma 11'!VAS080_F_Pasalintatersa3AtaskaitinisLaikotarpis</vt:lpstr>
      <vt:lpstr>VAS080_F_Pasalintatersa3AtaskaitinisLaikotarpis</vt:lpstr>
      <vt:lpstr>'Forma 11'!VAS080_F_Pasigamintaele1AtaskaitinisLaikotarpis</vt:lpstr>
      <vt:lpstr>VAS080_F_Pasigamintaele1AtaskaitinisLaikotarpis</vt:lpstr>
      <vt:lpstr>'Forma 11'!VAS080_F_Patiektogeriam2AtaskaitinisLaikotarpis</vt:lpstr>
      <vt:lpstr>VAS080_F_Patiektogeriam2AtaskaitinisLaikotarpis</vt:lpstr>
      <vt:lpstr>'Forma 11'!VAS080_F_Pavirsiniunuot20AtaskaitinisLaikotarpis</vt:lpstr>
      <vt:lpstr>VAS080_F_Pavirsiniunuot20AtaskaitinisLaikotarpis</vt:lpstr>
      <vt:lpstr>'Forma 11'!VAS080_F_Pavirsiniunuot21AtaskaitinisLaikotarpis</vt:lpstr>
      <vt:lpstr>VAS080_F_Pavirsiniunuot21AtaskaitinisLaikotarpis</vt:lpstr>
      <vt:lpstr>'Forma 11'!VAS080_F_Perpumpuotunuo1AtaskaitinisLaikotarpis</vt:lpstr>
      <vt:lpstr>VAS080_F_Perpumpuotunuo1AtaskaitinisLaikotarpis</vt:lpstr>
      <vt:lpstr>'Forma 11'!VAS080_F_Perpumpuotunuo2AtaskaitinisLaikotarpis</vt:lpstr>
      <vt:lpstr>VAS080_F_Perpumpuotunuo2AtaskaitinisLaikotarpis</vt:lpstr>
      <vt:lpstr>'Forma 11'!VAS080_F_Surinktunuotek1AtaskaitinisLaikotarpis</vt:lpstr>
      <vt:lpstr>VAS080_F_Surinktunuotek1AtaskaitinisLaikotarpis</vt:lpstr>
      <vt:lpstr>'Forma 11'!VAS080_F_Trecioketvirto1AtaskaitinisLaikotarpis</vt:lpstr>
      <vt:lpstr>VAS080_F_Trecioketvirto1AtaskaitinisLaikotarpis</vt:lpstr>
      <vt:lpstr>'Forma 11'!VAS080_F_Vandenspristat2AtaskaitinisLaikotarpis</vt:lpstr>
      <vt:lpstr>VAS080_F_Vandenspristat2AtaskaitinisLaikotarpis</vt:lpstr>
      <vt:lpstr>'Forma 11'!VAS080_F_Vandenspristat3AtaskaitinisLaikotarpis</vt:lpstr>
      <vt:lpstr>VAS080_F_Vandenspristat3AtaskaitinisLaikotarpis</vt:lpstr>
      <vt:lpstr>'Forma 11'!VAS080_F_Vandensruosime3AtaskaitinisLaikotarpis</vt:lpstr>
      <vt:lpstr>VAS080_F_Vandensruosime3AtaskaitinisLaikotarpis</vt:lpstr>
      <vt:lpstr>'Forma 11'!VAS080_F_Vandensruosime4AtaskaitinisLaikotarpis</vt:lpstr>
      <vt:lpstr>VAS080_F_Vandensruosime4AtaskaitinisLaikotarpis</vt:lpstr>
      <vt:lpstr>'Forma 11'!VAS080_F_Vidutinissvert5AtaskaitinisLaikotarpis</vt:lpstr>
      <vt:lpstr>VAS080_F_Vidutinissvert5AtaskaitinisLaikotarpis</vt:lpstr>
      <vt:lpstr>'Forma 11'!VAS080_F_Vidutinissvert6AtaskaitinisLaikotarpis</vt:lpstr>
      <vt:lpstr>VAS080_F_Vidutinissvert6AtaskaitinisLaikotarpis</vt:lpstr>
      <vt:lpstr>'Forma 11'!VAS080_F_Vidutinissvert7AtaskaitinisLaikotarpis</vt:lpstr>
      <vt:lpstr>VAS080_F_Vidutinissvert7AtaskaitinisLaikotarpis</vt:lpstr>
      <vt:lpstr>'Forma 11'!VAS080_F_Vidutinissvert8AtaskaitinisLaikotarpis</vt:lpstr>
      <vt:lpstr>VAS080_F_Vidutinissvert8AtaskaitinisLaikotarpis</vt:lpstr>
      <vt:lpstr>'Forma 11'!VAS080_F_Vidutinissvert9AtaskaitinisLaikotarpis</vt:lpstr>
      <vt:lpstr>VAS080_F_Vidutinissvert9AtaskaitinisLaikotarpis</vt:lpstr>
      <vt:lpstr>'Forma 11'!VAS080_F_Vidutinissvertvand5AtaskaitinisLaikotarpis</vt:lpstr>
      <vt:lpstr>VAS080_F_Vidutinissvertvand5AtaskaitinisLaikotarpis</vt:lpstr>
      <vt:lpstr>'Forma 12'!VAS083_D_Apskaitosveikla1</vt:lpstr>
      <vt:lpstr>VAS083_D_Apskaitosveikla1</vt:lpstr>
      <vt:lpstr>'Forma 12'!VAS083_D_Atsiskaitomiej1</vt:lpstr>
      <vt:lpstr>VAS083_D_Atsiskaitomiej1</vt:lpstr>
      <vt:lpstr>'Forma 12'!VAS083_D_Atsiskaitomiej2</vt:lpstr>
      <vt:lpstr>VAS083_D_Atsiskaitomiej2</vt:lpstr>
      <vt:lpstr>'Forma 12'!VAS083_D_Atsiskaitomiej3</vt:lpstr>
      <vt:lpstr>VAS083_D_Atsiskaitomiej3</vt:lpstr>
      <vt:lpstr>'Forma 12'!VAS083_D_Bendraipaskirs1</vt:lpstr>
      <vt:lpstr>VAS083_D_Bendraipaskirs1</vt:lpstr>
      <vt:lpstr>'Forma 12'!VAS083_D_Geriamojovande1</vt:lpstr>
      <vt:lpstr>VAS083_D_Geriamojovande1</vt:lpstr>
      <vt:lpstr>'Forma 12'!VAS083_D_Geriamojovande2</vt:lpstr>
      <vt:lpstr>VAS083_D_Geriamojovande2</vt:lpstr>
      <vt:lpstr>'Forma 12'!VAS083_D_Geriamojovande3</vt:lpstr>
      <vt:lpstr>VAS083_D_Geriamojovande3</vt:lpstr>
      <vt:lpstr>'Forma 12'!VAS083_D_Geriamojovande4</vt:lpstr>
      <vt:lpstr>VAS083_D_Geriamojovande4</vt:lpstr>
      <vt:lpstr>'Forma 12'!VAS083_D_Geriamojovande5</vt:lpstr>
      <vt:lpstr>VAS083_D_Geriamojovande5</vt:lpstr>
      <vt:lpstr>'Forma 12'!VAS083_D_Geriamojovande6</vt:lpstr>
      <vt:lpstr>VAS083_D_Geriamojovande6</vt:lpstr>
      <vt:lpstr>'Forma 12'!VAS083_D_Geriamojovande7</vt:lpstr>
      <vt:lpstr>VAS083_D_Geriamojovande7</vt:lpstr>
      <vt:lpstr>'Forma 12'!VAS083_D_Geriamojovande8</vt:lpstr>
      <vt:lpstr>VAS083_D_Geriamojovande8</vt:lpstr>
      <vt:lpstr>'Forma 12'!VAS083_D_Geriamojovande9</vt:lpstr>
      <vt:lpstr>VAS083_D_Geriamojovande9</vt:lpstr>
      <vt:lpstr>'Forma 12'!VAS083_D_Ilgalaikioturt1</vt:lpstr>
      <vt:lpstr>VAS083_D_Ilgalaikioturt1</vt:lpstr>
      <vt:lpstr>'Forma 12'!VAS083_D_Ilgalaikioturt10</vt:lpstr>
      <vt:lpstr>VAS083_D_Ilgalaikioturt10</vt:lpstr>
      <vt:lpstr>'Forma 12'!VAS083_D_Ilgalaikioturt100</vt:lpstr>
      <vt:lpstr>VAS083_D_Ilgalaikioturt100</vt:lpstr>
      <vt:lpstr>'Forma 12'!VAS083_D_Ilgalaikioturt101</vt:lpstr>
      <vt:lpstr>VAS083_D_Ilgalaikioturt101</vt:lpstr>
      <vt:lpstr>'Forma 12'!VAS083_D_Ilgalaikioturt102</vt:lpstr>
      <vt:lpstr>VAS083_D_Ilgalaikioturt102</vt:lpstr>
      <vt:lpstr>'Forma 12'!VAS083_D_Ilgalaikioturt103</vt:lpstr>
      <vt:lpstr>VAS083_D_Ilgalaikioturt103</vt:lpstr>
      <vt:lpstr>'Forma 12'!VAS083_D_Ilgalaikioturt104</vt:lpstr>
      <vt:lpstr>VAS083_D_Ilgalaikioturt104</vt:lpstr>
      <vt:lpstr>'Forma 12'!VAS083_D_Ilgalaikioturt105</vt:lpstr>
      <vt:lpstr>VAS083_D_Ilgalaikioturt105</vt:lpstr>
      <vt:lpstr>'Forma 12'!VAS083_D_Ilgalaikioturt106</vt:lpstr>
      <vt:lpstr>VAS083_D_Ilgalaikioturt106</vt:lpstr>
      <vt:lpstr>'Forma 12'!VAS083_D_Ilgalaikioturt107</vt:lpstr>
      <vt:lpstr>VAS083_D_Ilgalaikioturt107</vt:lpstr>
      <vt:lpstr>'Forma 12'!VAS083_D_Ilgalaikioturt108</vt:lpstr>
      <vt:lpstr>VAS083_D_Ilgalaikioturt108</vt:lpstr>
      <vt:lpstr>'Forma 12'!VAS083_D_Ilgalaikioturt109</vt:lpstr>
      <vt:lpstr>VAS083_D_Ilgalaikioturt109</vt:lpstr>
      <vt:lpstr>'Forma 12'!VAS083_D_Ilgalaikioturt11</vt:lpstr>
      <vt:lpstr>VAS083_D_Ilgalaikioturt11</vt:lpstr>
      <vt:lpstr>'Forma 12'!VAS083_D_Ilgalaikioturt110</vt:lpstr>
      <vt:lpstr>VAS083_D_Ilgalaikioturt110</vt:lpstr>
      <vt:lpstr>'Forma 12'!VAS083_D_Ilgalaikioturt111</vt:lpstr>
      <vt:lpstr>VAS083_D_Ilgalaikioturt111</vt:lpstr>
      <vt:lpstr>'Forma 12'!VAS083_D_Ilgalaikioturt112</vt:lpstr>
      <vt:lpstr>VAS083_D_Ilgalaikioturt112</vt:lpstr>
      <vt:lpstr>'Forma 12'!VAS083_D_Ilgalaikioturt113</vt:lpstr>
      <vt:lpstr>VAS083_D_Ilgalaikioturt113</vt:lpstr>
      <vt:lpstr>'Forma 12'!VAS083_D_Ilgalaikioturt114</vt:lpstr>
      <vt:lpstr>VAS083_D_Ilgalaikioturt114</vt:lpstr>
      <vt:lpstr>'Forma 12'!VAS083_D_Ilgalaikioturt115</vt:lpstr>
      <vt:lpstr>VAS083_D_Ilgalaikioturt115</vt:lpstr>
      <vt:lpstr>'Forma 12'!VAS083_D_Ilgalaikioturt116</vt:lpstr>
      <vt:lpstr>VAS083_D_Ilgalaikioturt116</vt:lpstr>
      <vt:lpstr>'Forma 12'!VAS083_D_Ilgalaikioturt117</vt:lpstr>
      <vt:lpstr>VAS083_D_Ilgalaikioturt117</vt:lpstr>
      <vt:lpstr>'Forma 12'!VAS083_D_Ilgalaikioturt118</vt:lpstr>
      <vt:lpstr>VAS083_D_Ilgalaikioturt118</vt:lpstr>
      <vt:lpstr>'Forma 12'!VAS083_D_Ilgalaikioturt119</vt:lpstr>
      <vt:lpstr>VAS083_D_Ilgalaikioturt119</vt:lpstr>
      <vt:lpstr>'Forma 12'!VAS083_D_Ilgalaikioturt12</vt:lpstr>
      <vt:lpstr>VAS083_D_Ilgalaikioturt12</vt:lpstr>
      <vt:lpstr>'Forma 12'!VAS083_D_Ilgalaikioturt120</vt:lpstr>
      <vt:lpstr>VAS083_D_Ilgalaikioturt120</vt:lpstr>
      <vt:lpstr>'Forma 12'!VAS083_D_Ilgalaikioturt121</vt:lpstr>
      <vt:lpstr>VAS083_D_Ilgalaikioturt121</vt:lpstr>
      <vt:lpstr>'Forma 12'!VAS083_D_Ilgalaikioturt122</vt:lpstr>
      <vt:lpstr>VAS083_D_Ilgalaikioturt122</vt:lpstr>
      <vt:lpstr>'Forma 12'!VAS083_D_Ilgalaikioturt123</vt:lpstr>
      <vt:lpstr>VAS083_D_Ilgalaikioturt123</vt:lpstr>
      <vt:lpstr>'Forma 12'!VAS083_D_Ilgalaikioturt124</vt:lpstr>
      <vt:lpstr>VAS083_D_Ilgalaikioturt124</vt:lpstr>
      <vt:lpstr>'Forma 12'!VAS083_D_Ilgalaikioturt125</vt:lpstr>
      <vt:lpstr>VAS083_D_Ilgalaikioturt125</vt:lpstr>
      <vt:lpstr>'Forma 12'!VAS083_D_Ilgalaikioturt126</vt:lpstr>
      <vt:lpstr>VAS083_D_Ilgalaikioturt126</vt:lpstr>
      <vt:lpstr>'Forma 12'!VAS083_D_Ilgalaikioturt127</vt:lpstr>
      <vt:lpstr>VAS083_D_Ilgalaikioturt127</vt:lpstr>
      <vt:lpstr>'Forma 12'!VAS083_D_Ilgalaikioturt128</vt:lpstr>
      <vt:lpstr>VAS083_D_Ilgalaikioturt128</vt:lpstr>
      <vt:lpstr>'Forma 12'!VAS083_D_Ilgalaikioturt129</vt:lpstr>
      <vt:lpstr>VAS083_D_Ilgalaikioturt129</vt:lpstr>
      <vt:lpstr>'Forma 12'!VAS083_D_Ilgalaikioturt13</vt:lpstr>
      <vt:lpstr>VAS083_D_Ilgalaikioturt13</vt:lpstr>
      <vt:lpstr>'Forma 12'!VAS083_D_Ilgalaikioturt130</vt:lpstr>
      <vt:lpstr>VAS083_D_Ilgalaikioturt130</vt:lpstr>
      <vt:lpstr>'Forma 12'!VAS083_D_Ilgalaikioturt131</vt:lpstr>
      <vt:lpstr>VAS083_D_Ilgalaikioturt131</vt:lpstr>
      <vt:lpstr>'Forma 12'!VAS083_D_Ilgalaikioturt132</vt:lpstr>
      <vt:lpstr>VAS083_D_Ilgalaikioturt132</vt:lpstr>
      <vt:lpstr>'Forma 12'!VAS083_D_Ilgalaikioturt133</vt:lpstr>
      <vt:lpstr>VAS083_D_Ilgalaikioturt133</vt:lpstr>
      <vt:lpstr>'Forma 12'!VAS083_D_Ilgalaikioturt134</vt:lpstr>
      <vt:lpstr>VAS083_D_Ilgalaikioturt134</vt:lpstr>
      <vt:lpstr>'Forma 12'!VAS083_D_Ilgalaikioturt135</vt:lpstr>
      <vt:lpstr>VAS083_D_Ilgalaikioturt135</vt:lpstr>
      <vt:lpstr>'Forma 12'!VAS083_D_Ilgalaikioturt136</vt:lpstr>
      <vt:lpstr>VAS083_D_Ilgalaikioturt136</vt:lpstr>
      <vt:lpstr>'Forma 12'!VAS083_D_Ilgalaikioturt137</vt:lpstr>
      <vt:lpstr>VAS083_D_Ilgalaikioturt137</vt:lpstr>
      <vt:lpstr>'Forma 12'!VAS083_D_Ilgalaikioturt138</vt:lpstr>
      <vt:lpstr>VAS083_D_Ilgalaikioturt138</vt:lpstr>
      <vt:lpstr>'Forma 12'!VAS083_D_Ilgalaikioturt139</vt:lpstr>
      <vt:lpstr>VAS083_D_Ilgalaikioturt139</vt:lpstr>
      <vt:lpstr>'Forma 12'!VAS083_D_Ilgalaikioturt14</vt:lpstr>
      <vt:lpstr>VAS083_D_Ilgalaikioturt14</vt:lpstr>
      <vt:lpstr>'Forma 12'!VAS083_D_Ilgalaikioturt140</vt:lpstr>
      <vt:lpstr>VAS083_D_Ilgalaikioturt140</vt:lpstr>
      <vt:lpstr>'Forma 12'!VAS083_D_Ilgalaikioturt141</vt:lpstr>
      <vt:lpstr>VAS083_D_Ilgalaikioturt141</vt:lpstr>
      <vt:lpstr>'Forma 12'!VAS083_D_Ilgalaikioturt142</vt:lpstr>
      <vt:lpstr>VAS083_D_Ilgalaikioturt142</vt:lpstr>
      <vt:lpstr>'Forma 12'!VAS083_D_Ilgalaikioturt143</vt:lpstr>
      <vt:lpstr>VAS083_D_Ilgalaikioturt143</vt:lpstr>
      <vt:lpstr>'Forma 12'!VAS083_D_Ilgalaikioturt144</vt:lpstr>
      <vt:lpstr>VAS083_D_Ilgalaikioturt144</vt:lpstr>
      <vt:lpstr>'Forma 12'!VAS083_D_Ilgalaikioturt145</vt:lpstr>
      <vt:lpstr>VAS083_D_Ilgalaikioturt145</vt:lpstr>
      <vt:lpstr>'Forma 12'!VAS083_D_Ilgalaikioturt146</vt:lpstr>
      <vt:lpstr>VAS083_D_Ilgalaikioturt146</vt:lpstr>
      <vt:lpstr>'Forma 12'!VAS083_D_Ilgalaikioturt147</vt:lpstr>
      <vt:lpstr>VAS083_D_Ilgalaikioturt147</vt:lpstr>
      <vt:lpstr>'Forma 12'!VAS083_D_Ilgalaikioturt148</vt:lpstr>
      <vt:lpstr>VAS083_D_Ilgalaikioturt148</vt:lpstr>
      <vt:lpstr>'Forma 12'!VAS083_D_Ilgalaikioturt149</vt:lpstr>
      <vt:lpstr>VAS083_D_Ilgalaikioturt149</vt:lpstr>
      <vt:lpstr>'Forma 12'!VAS083_D_Ilgalaikioturt15</vt:lpstr>
      <vt:lpstr>VAS083_D_Ilgalaikioturt15</vt:lpstr>
      <vt:lpstr>'Forma 12'!VAS083_D_Ilgalaikioturt150</vt:lpstr>
      <vt:lpstr>VAS083_D_Ilgalaikioturt150</vt:lpstr>
      <vt:lpstr>'Forma 12'!VAS083_D_Ilgalaikioturt151</vt:lpstr>
      <vt:lpstr>VAS083_D_Ilgalaikioturt151</vt:lpstr>
      <vt:lpstr>'Forma 12'!VAS083_D_Ilgalaikioturt152</vt:lpstr>
      <vt:lpstr>VAS083_D_Ilgalaikioturt152</vt:lpstr>
      <vt:lpstr>'Forma 12'!VAS083_D_Ilgalaikioturt153</vt:lpstr>
      <vt:lpstr>VAS083_D_Ilgalaikioturt153</vt:lpstr>
      <vt:lpstr>'Forma 12'!VAS083_D_Ilgalaikioturt154</vt:lpstr>
      <vt:lpstr>VAS083_D_Ilgalaikioturt154</vt:lpstr>
      <vt:lpstr>'Forma 12'!VAS083_D_Ilgalaikioturt155</vt:lpstr>
      <vt:lpstr>VAS083_D_Ilgalaikioturt155</vt:lpstr>
      <vt:lpstr>'Forma 12'!VAS083_D_Ilgalaikioturt156</vt:lpstr>
      <vt:lpstr>VAS083_D_Ilgalaikioturt156</vt:lpstr>
      <vt:lpstr>'Forma 12'!VAS083_D_Ilgalaikioturt157</vt:lpstr>
      <vt:lpstr>VAS083_D_Ilgalaikioturt157</vt:lpstr>
      <vt:lpstr>'Forma 12'!VAS083_D_Ilgalaikioturt158</vt:lpstr>
      <vt:lpstr>VAS083_D_Ilgalaikioturt158</vt:lpstr>
      <vt:lpstr>'Forma 12'!VAS083_D_Ilgalaikioturt159</vt:lpstr>
      <vt:lpstr>VAS083_D_Ilgalaikioturt159</vt:lpstr>
      <vt:lpstr>'Forma 12'!VAS083_D_Ilgalaikioturt16</vt:lpstr>
      <vt:lpstr>VAS083_D_Ilgalaikioturt16</vt:lpstr>
      <vt:lpstr>'Forma 12'!VAS083_D_Ilgalaikioturt160</vt:lpstr>
      <vt:lpstr>VAS083_D_Ilgalaikioturt160</vt:lpstr>
      <vt:lpstr>'Forma 12'!VAS083_D_Ilgalaikioturt161</vt:lpstr>
      <vt:lpstr>VAS083_D_Ilgalaikioturt161</vt:lpstr>
      <vt:lpstr>'Forma 12'!VAS083_D_Ilgalaikioturt162</vt:lpstr>
      <vt:lpstr>VAS083_D_Ilgalaikioturt162</vt:lpstr>
      <vt:lpstr>'Forma 12'!VAS083_D_Ilgalaikioturt163</vt:lpstr>
      <vt:lpstr>VAS083_D_Ilgalaikioturt163</vt:lpstr>
      <vt:lpstr>'Forma 12'!VAS083_D_Ilgalaikioturt164</vt:lpstr>
      <vt:lpstr>VAS083_D_Ilgalaikioturt164</vt:lpstr>
      <vt:lpstr>'Forma 12'!VAS083_D_Ilgalaikioturt165</vt:lpstr>
      <vt:lpstr>VAS083_D_Ilgalaikioturt165</vt:lpstr>
      <vt:lpstr>'Forma 12'!VAS083_D_Ilgalaikioturt166</vt:lpstr>
      <vt:lpstr>VAS083_D_Ilgalaikioturt166</vt:lpstr>
      <vt:lpstr>'Forma 12'!VAS083_D_Ilgalaikioturt167</vt:lpstr>
      <vt:lpstr>VAS083_D_Ilgalaikioturt167</vt:lpstr>
      <vt:lpstr>'Forma 12'!VAS083_D_Ilgalaikioturt168</vt:lpstr>
      <vt:lpstr>VAS083_D_Ilgalaikioturt168</vt:lpstr>
      <vt:lpstr>'Forma 12'!VAS083_D_Ilgalaikioturt17</vt:lpstr>
      <vt:lpstr>VAS083_D_Ilgalaikioturt17</vt:lpstr>
      <vt:lpstr>'Forma 12'!VAS083_D_Ilgalaikioturt18</vt:lpstr>
      <vt:lpstr>VAS083_D_Ilgalaikioturt18</vt:lpstr>
      <vt:lpstr>'Forma 12'!VAS083_D_Ilgalaikioturt19</vt:lpstr>
      <vt:lpstr>VAS083_D_Ilgalaikioturt19</vt:lpstr>
      <vt:lpstr>'Forma 12'!VAS083_D_Ilgalaikioturt2</vt:lpstr>
      <vt:lpstr>VAS083_D_Ilgalaikioturt2</vt:lpstr>
      <vt:lpstr>'Forma 12'!VAS083_D_Ilgalaikioturt20</vt:lpstr>
      <vt:lpstr>VAS083_D_Ilgalaikioturt20</vt:lpstr>
      <vt:lpstr>'Forma 12'!VAS083_D_Ilgalaikioturt21</vt:lpstr>
      <vt:lpstr>VAS083_D_Ilgalaikioturt21</vt:lpstr>
      <vt:lpstr>'Forma 12'!VAS083_D_Ilgalaikioturt22</vt:lpstr>
      <vt:lpstr>VAS083_D_Ilgalaikioturt22</vt:lpstr>
      <vt:lpstr>'Forma 12'!VAS083_D_Ilgalaikioturt23</vt:lpstr>
      <vt:lpstr>VAS083_D_Ilgalaikioturt23</vt:lpstr>
      <vt:lpstr>'Forma 12'!VAS083_D_Ilgalaikioturt24</vt:lpstr>
      <vt:lpstr>VAS083_D_Ilgalaikioturt24</vt:lpstr>
      <vt:lpstr>'Forma 12'!VAS083_D_Ilgalaikioturt25</vt:lpstr>
      <vt:lpstr>VAS083_D_Ilgalaikioturt25</vt:lpstr>
      <vt:lpstr>'Forma 12'!VAS083_D_Ilgalaikioturt26</vt:lpstr>
      <vt:lpstr>VAS083_D_Ilgalaikioturt26</vt:lpstr>
      <vt:lpstr>'Forma 12'!VAS083_D_Ilgalaikioturt27</vt:lpstr>
      <vt:lpstr>VAS083_D_Ilgalaikioturt27</vt:lpstr>
      <vt:lpstr>'Forma 12'!VAS083_D_Ilgalaikioturt28</vt:lpstr>
      <vt:lpstr>VAS083_D_Ilgalaikioturt28</vt:lpstr>
      <vt:lpstr>'Forma 12'!VAS083_D_Ilgalaikioturt29</vt:lpstr>
      <vt:lpstr>VAS083_D_Ilgalaikioturt29</vt:lpstr>
      <vt:lpstr>'Forma 12'!VAS083_D_Ilgalaikioturt3</vt:lpstr>
      <vt:lpstr>VAS083_D_Ilgalaikioturt3</vt:lpstr>
      <vt:lpstr>'Forma 12'!VAS083_D_Ilgalaikioturt30</vt:lpstr>
      <vt:lpstr>VAS083_D_Ilgalaikioturt30</vt:lpstr>
      <vt:lpstr>'Forma 12'!VAS083_D_Ilgalaikioturt31</vt:lpstr>
      <vt:lpstr>VAS083_D_Ilgalaikioturt31</vt:lpstr>
      <vt:lpstr>'Forma 12'!VAS083_D_Ilgalaikioturt32</vt:lpstr>
      <vt:lpstr>VAS083_D_Ilgalaikioturt32</vt:lpstr>
      <vt:lpstr>'Forma 12'!VAS083_D_Ilgalaikioturt33</vt:lpstr>
      <vt:lpstr>VAS083_D_Ilgalaikioturt33</vt:lpstr>
      <vt:lpstr>'Forma 12'!VAS083_D_Ilgalaikioturt34</vt:lpstr>
      <vt:lpstr>VAS083_D_Ilgalaikioturt34</vt:lpstr>
      <vt:lpstr>'Forma 12'!VAS083_D_Ilgalaikioturt35</vt:lpstr>
      <vt:lpstr>VAS083_D_Ilgalaikioturt35</vt:lpstr>
      <vt:lpstr>'Forma 12'!VAS083_D_Ilgalaikioturt36</vt:lpstr>
      <vt:lpstr>VAS083_D_Ilgalaikioturt36</vt:lpstr>
      <vt:lpstr>'Forma 12'!VAS083_D_Ilgalaikioturt37</vt:lpstr>
      <vt:lpstr>VAS083_D_Ilgalaikioturt37</vt:lpstr>
      <vt:lpstr>'Forma 12'!VAS083_D_Ilgalaikioturt38</vt:lpstr>
      <vt:lpstr>VAS083_D_Ilgalaikioturt38</vt:lpstr>
      <vt:lpstr>'Forma 12'!VAS083_D_Ilgalaikioturt39</vt:lpstr>
      <vt:lpstr>VAS083_D_Ilgalaikioturt39</vt:lpstr>
      <vt:lpstr>'Forma 12'!VAS083_D_Ilgalaikioturt4</vt:lpstr>
      <vt:lpstr>VAS083_D_Ilgalaikioturt4</vt:lpstr>
      <vt:lpstr>'Forma 12'!VAS083_D_Ilgalaikioturt40</vt:lpstr>
      <vt:lpstr>VAS083_D_Ilgalaikioturt40</vt:lpstr>
      <vt:lpstr>'Forma 12'!VAS083_D_Ilgalaikioturt41</vt:lpstr>
      <vt:lpstr>VAS083_D_Ilgalaikioturt41</vt:lpstr>
      <vt:lpstr>'Forma 12'!VAS083_D_Ilgalaikioturt42</vt:lpstr>
      <vt:lpstr>VAS083_D_Ilgalaikioturt42</vt:lpstr>
      <vt:lpstr>'Forma 12'!VAS083_D_Ilgalaikioturt43</vt:lpstr>
      <vt:lpstr>VAS083_D_Ilgalaikioturt43</vt:lpstr>
      <vt:lpstr>'Forma 12'!VAS083_D_Ilgalaikioturt44</vt:lpstr>
      <vt:lpstr>VAS083_D_Ilgalaikioturt44</vt:lpstr>
      <vt:lpstr>'Forma 12'!VAS083_D_Ilgalaikioturt45</vt:lpstr>
      <vt:lpstr>VAS083_D_Ilgalaikioturt45</vt:lpstr>
      <vt:lpstr>'Forma 12'!VAS083_D_Ilgalaikioturt46</vt:lpstr>
      <vt:lpstr>VAS083_D_Ilgalaikioturt46</vt:lpstr>
      <vt:lpstr>'Forma 12'!VAS083_D_Ilgalaikioturt47</vt:lpstr>
      <vt:lpstr>VAS083_D_Ilgalaikioturt47</vt:lpstr>
      <vt:lpstr>'Forma 12'!VAS083_D_Ilgalaikioturt48</vt:lpstr>
      <vt:lpstr>VAS083_D_Ilgalaikioturt48</vt:lpstr>
      <vt:lpstr>'Forma 12'!VAS083_D_Ilgalaikioturt49</vt:lpstr>
      <vt:lpstr>VAS083_D_Ilgalaikioturt49</vt:lpstr>
      <vt:lpstr>'Forma 12'!VAS083_D_Ilgalaikioturt5</vt:lpstr>
      <vt:lpstr>VAS083_D_Ilgalaikioturt5</vt:lpstr>
      <vt:lpstr>'Forma 12'!VAS083_D_Ilgalaikioturt50</vt:lpstr>
      <vt:lpstr>VAS083_D_Ilgalaikioturt50</vt:lpstr>
      <vt:lpstr>'Forma 12'!VAS083_D_Ilgalaikioturt51</vt:lpstr>
      <vt:lpstr>VAS083_D_Ilgalaikioturt51</vt:lpstr>
      <vt:lpstr>'Forma 12'!VAS083_D_Ilgalaikioturt52</vt:lpstr>
      <vt:lpstr>VAS083_D_Ilgalaikioturt52</vt:lpstr>
      <vt:lpstr>'Forma 12'!VAS083_D_Ilgalaikioturt53</vt:lpstr>
      <vt:lpstr>VAS083_D_Ilgalaikioturt53</vt:lpstr>
      <vt:lpstr>'Forma 12'!VAS083_D_Ilgalaikioturt54</vt:lpstr>
      <vt:lpstr>VAS083_D_Ilgalaikioturt54</vt:lpstr>
      <vt:lpstr>'Forma 12'!VAS083_D_Ilgalaikioturt55</vt:lpstr>
      <vt:lpstr>VAS083_D_Ilgalaikioturt55</vt:lpstr>
      <vt:lpstr>'Forma 12'!VAS083_D_Ilgalaikioturt56</vt:lpstr>
      <vt:lpstr>VAS083_D_Ilgalaikioturt56</vt:lpstr>
      <vt:lpstr>'Forma 12'!VAS083_D_Ilgalaikioturt57</vt:lpstr>
      <vt:lpstr>VAS083_D_Ilgalaikioturt57</vt:lpstr>
      <vt:lpstr>'Forma 12'!VAS083_D_Ilgalaikioturt58</vt:lpstr>
      <vt:lpstr>VAS083_D_Ilgalaikioturt58</vt:lpstr>
      <vt:lpstr>'Forma 12'!VAS083_D_Ilgalaikioturt59</vt:lpstr>
      <vt:lpstr>VAS083_D_Ilgalaikioturt59</vt:lpstr>
      <vt:lpstr>'Forma 12'!VAS083_D_Ilgalaikioturt6</vt:lpstr>
      <vt:lpstr>VAS083_D_Ilgalaikioturt6</vt:lpstr>
      <vt:lpstr>'Forma 12'!VAS083_D_Ilgalaikioturt60</vt:lpstr>
      <vt:lpstr>VAS083_D_Ilgalaikioturt60</vt:lpstr>
      <vt:lpstr>'Forma 12'!VAS083_D_Ilgalaikioturt61</vt:lpstr>
      <vt:lpstr>VAS083_D_Ilgalaikioturt61</vt:lpstr>
      <vt:lpstr>'Forma 12'!VAS083_D_Ilgalaikioturt62</vt:lpstr>
      <vt:lpstr>VAS083_D_Ilgalaikioturt62</vt:lpstr>
      <vt:lpstr>'Forma 12'!VAS083_D_Ilgalaikioturt63</vt:lpstr>
      <vt:lpstr>VAS083_D_Ilgalaikioturt63</vt:lpstr>
      <vt:lpstr>'Forma 12'!VAS083_D_Ilgalaikioturt64</vt:lpstr>
      <vt:lpstr>VAS083_D_Ilgalaikioturt64</vt:lpstr>
      <vt:lpstr>'Forma 12'!VAS083_D_Ilgalaikioturt65</vt:lpstr>
      <vt:lpstr>VAS083_D_Ilgalaikioturt65</vt:lpstr>
      <vt:lpstr>'Forma 12'!VAS083_D_Ilgalaikioturt66</vt:lpstr>
      <vt:lpstr>VAS083_D_Ilgalaikioturt66</vt:lpstr>
      <vt:lpstr>'Forma 12'!VAS083_D_Ilgalaikioturt67</vt:lpstr>
      <vt:lpstr>VAS083_D_Ilgalaikioturt67</vt:lpstr>
      <vt:lpstr>'Forma 12'!VAS083_D_Ilgalaikioturt68</vt:lpstr>
      <vt:lpstr>VAS083_D_Ilgalaikioturt68</vt:lpstr>
      <vt:lpstr>'Forma 12'!VAS083_D_Ilgalaikioturt69</vt:lpstr>
      <vt:lpstr>VAS083_D_Ilgalaikioturt69</vt:lpstr>
      <vt:lpstr>'Forma 12'!VAS083_D_Ilgalaikioturt7</vt:lpstr>
      <vt:lpstr>VAS083_D_Ilgalaikioturt7</vt:lpstr>
      <vt:lpstr>'Forma 12'!VAS083_D_Ilgalaikioturt70</vt:lpstr>
      <vt:lpstr>VAS083_D_Ilgalaikioturt70</vt:lpstr>
      <vt:lpstr>'Forma 12'!VAS083_D_Ilgalaikioturt71</vt:lpstr>
      <vt:lpstr>VAS083_D_Ilgalaikioturt71</vt:lpstr>
      <vt:lpstr>'Forma 12'!VAS083_D_Ilgalaikioturt72</vt:lpstr>
      <vt:lpstr>VAS083_D_Ilgalaikioturt72</vt:lpstr>
      <vt:lpstr>'Forma 12'!VAS083_D_Ilgalaikioturt73</vt:lpstr>
      <vt:lpstr>VAS083_D_Ilgalaikioturt73</vt:lpstr>
      <vt:lpstr>'Forma 12'!VAS083_D_Ilgalaikioturt74</vt:lpstr>
      <vt:lpstr>VAS083_D_Ilgalaikioturt74</vt:lpstr>
      <vt:lpstr>'Forma 12'!VAS083_D_Ilgalaikioturt75</vt:lpstr>
      <vt:lpstr>VAS083_D_Ilgalaikioturt75</vt:lpstr>
      <vt:lpstr>'Forma 12'!VAS083_D_Ilgalaikioturt76</vt:lpstr>
      <vt:lpstr>VAS083_D_Ilgalaikioturt76</vt:lpstr>
      <vt:lpstr>'Forma 12'!VAS083_D_Ilgalaikioturt77</vt:lpstr>
      <vt:lpstr>VAS083_D_Ilgalaikioturt77</vt:lpstr>
      <vt:lpstr>'Forma 12'!VAS083_D_Ilgalaikioturt78</vt:lpstr>
      <vt:lpstr>VAS083_D_Ilgalaikioturt78</vt:lpstr>
      <vt:lpstr>'Forma 12'!VAS083_D_Ilgalaikioturt79</vt:lpstr>
      <vt:lpstr>VAS083_D_Ilgalaikioturt79</vt:lpstr>
      <vt:lpstr>'Forma 12'!VAS083_D_Ilgalaikioturt8</vt:lpstr>
      <vt:lpstr>VAS083_D_Ilgalaikioturt8</vt:lpstr>
      <vt:lpstr>'Forma 12'!VAS083_D_Ilgalaikioturt80</vt:lpstr>
      <vt:lpstr>VAS083_D_Ilgalaikioturt80</vt:lpstr>
      <vt:lpstr>'Forma 12'!VAS083_D_Ilgalaikioturt81</vt:lpstr>
      <vt:lpstr>VAS083_D_Ilgalaikioturt81</vt:lpstr>
      <vt:lpstr>'Forma 12'!VAS083_D_Ilgalaikioturt82</vt:lpstr>
      <vt:lpstr>VAS083_D_Ilgalaikioturt82</vt:lpstr>
      <vt:lpstr>'Forma 12'!VAS083_D_Ilgalaikioturt83</vt:lpstr>
      <vt:lpstr>VAS083_D_Ilgalaikioturt83</vt:lpstr>
      <vt:lpstr>'Forma 12'!VAS083_D_Ilgalaikioturt84</vt:lpstr>
      <vt:lpstr>VAS083_D_Ilgalaikioturt84</vt:lpstr>
      <vt:lpstr>'Forma 12'!VAS083_D_Ilgalaikioturt85</vt:lpstr>
      <vt:lpstr>VAS083_D_Ilgalaikioturt85</vt:lpstr>
      <vt:lpstr>'Forma 12'!VAS083_D_Ilgalaikioturt86</vt:lpstr>
      <vt:lpstr>VAS083_D_Ilgalaikioturt86</vt:lpstr>
      <vt:lpstr>'Forma 12'!VAS083_D_Ilgalaikioturt87</vt:lpstr>
      <vt:lpstr>VAS083_D_Ilgalaikioturt87</vt:lpstr>
      <vt:lpstr>'Forma 12'!VAS083_D_Ilgalaikioturt88</vt:lpstr>
      <vt:lpstr>VAS083_D_Ilgalaikioturt88</vt:lpstr>
      <vt:lpstr>'Forma 12'!VAS083_D_Ilgalaikioturt89</vt:lpstr>
      <vt:lpstr>VAS083_D_Ilgalaikioturt89</vt:lpstr>
      <vt:lpstr>'Forma 12'!VAS083_D_Ilgalaikioturt9</vt:lpstr>
      <vt:lpstr>VAS083_D_Ilgalaikioturt9</vt:lpstr>
      <vt:lpstr>'Forma 12'!VAS083_D_Ilgalaikioturt90</vt:lpstr>
      <vt:lpstr>VAS083_D_Ilgalaikioturt90</vt:lpstr>
      <vt:lpstr>'Forma 12'!VAS083_D_Ilgalaikioturt91</vt:lpstr>
      <vt:lpstr>VAS083_D_Ilgalaikioturt91</vt:lpstr>
      <vt:lpstr>'Forma 12'!VAS083_D_Ilgalaikioturt92</vt:lpstr>
      <vt:lpstr>VAS083_D_Ilgalaikioturt92</vt:lpstr>
      <vt:lpstr>'Forma 12'!VAS083_D_Ilgalaikioturt93</vt:lpstr>
      <vt:lpstr>VAS083_D_Ilgalaikioturt93</vt:lpstr>
      <vt:lpstr>'Forma 12'!VAS083_D_Ilgalaikioturt94</vt:lpstr>
      <vt:lpstr>VAS083_D_Ilgalaikioturt94</vt:lpstr>
      <vt:lpstr>'Forma 12'!VAS083_D_Ilgalaikioturt95</vt:lpstr>
      <vt:lpstr>VAS083_D_Ilgalaikioturt95</vt:lpstr>
      <vt:lpstr>'Forma 12'!VAS083_D_Ilgalaikioturt96</vt:lpstr>
      <vt:lpstr>VAS083_D_Ilgalaikioturt96</vt:lpstr>
      <vt:lpstr>'Forma 12'!VAS083_D_Ilgalaikioturt97</vt:lpstr>
      <vt:lpstr>VAS083_D_Ilgalaikioturt97</vt:lpstr>
      <vt:lpstr>'Forma 12'!VAS083_D_Ilgalaikioturt98</vt:lpstr>
      <vt:lpstr>VAS083_D_Ilgalaikioturt98</vt:lpstr>
      <vt:lpstr>'Forma 12'!VAS083_D_Ilgalaikioturt99</vt:lpstr>
      <vt:lpstr>VAS083_D_Ilgalaikioturt99</vt:lpstr>
      <vt:lpstr>'Forma 12'!VAS083_D_Inventorinisnu1</vt:lpstr>
      <vt:lpstr>VAS083_D_Inventorinisnu1</vt:lpstr>
      <vt:lpstr>'Forma 12'!VAS083_D_Irankiaimatavi1</vt:lpstr>
      <vt:lpstr>VAS083_D_Irankiaimatavi1</vt:lpstr>
      <vt:lpstr>'Forma 12'!VAS083_D_Irankiaimatavi2</vt:lpstr>
      <vt:lpstr>VAS083_D_Irankiaimatavi2</vt:lpstr>
      <vt:lpstr>'Forma 12'!VAS083_D_Irankiaimatavi3</vt:lpstr>
      <vt:lpstr>VAS083_D_Irankiaimatavi3</vt:lpstr>
      <vt:lpstr>'Forma 12'!VAS083_D_Irasyti1</vt:lpstr>
      <vt:lpstr>VAS083_D_Irasyti1</vt:lpstr>
      <vt:lpstr>'Forma 12'!VAS083_D_Irasyti2</vt:lpstr>
      <vt:lpstr>VAS083_D_Irasyti2</vt:lpstr>
      <vt:lpstr>'Forma 12'!VAS083_D_Irasyti3</vt:lpstr>
      <vt:lpstr>VAS083_D_Irasyti3</vt:lpstr>
      <vt:lpstr>'Forma 12'!VAS083_D_Keliaiaikstele1</vt:lpstr>
      <vt:lpstr>VAS083_D_Keliaiaikstele1</vt:lpstr>
      <vt:lpstr>'Forma 12'!VAS083_D_Keliaiaikstele2</vt:lpstr>
      <vt:lpstr>VAS083_D_Keliaiaikstele2</vt:lpstr>
      <vt:lpstr>'Forma 12'!VAS083_D_Keliaiaikstele3</vt:lpstr>
      <vt:lpstr>VAS083_D_Keliaiaikstele3</vt:lpstr>
      <vt:lpstr>'Forma 12'!VAS083_D_Kitareguliuoja1</vt:lpstr>
      <vt:lpstr>VAS083_D_Kitareguliuoja1</vt:lpstr>
      <vt:lpstr>'Forma 12'!VAS083_D_Kitasilgalaiki1</vt:lpstr>
      <vt:lpstr>VAS083_D_Kitasilgalaiki1</vt:lpstr>
      <vt:lpstr>'Forma 12'!VAS083_D_Kitasilgalaiki2</vt:lpstr>
      <vt:lpstr>VAS083_D_Kitasilgalaiki2</vt:lpstr>
      <vt:lpstr>'Forma 12'!VAS083_D_Kitasilgalaiki3</vt:lpstr>
      <vt:lpstr>VAS083_D_Kitasilgalaiki3</vt:lpstr>
      <vt:lpstr>'Forma 12'!VAS083_D_Kitasnemateria1</vt:lpstr>
      <vt:lpstr>VAS083_D_Kitasnemateria1</vt:lpstr>
      <vt:lpstr>'Forma 12'!VAS083_D_Kitasnemateria2</vt:lpstr>
      <vt:lpstr>VAS083_D_Kitasnemateria2</vt:lpstr>
      <vt:lpstr>'Forma 12'!VAS083_D_Kitasnemateria3</vt:lpstr>
      <vt:lpstr>VAS083_D_Kitasnemateria3</vt:lpstr>
      <vt:lpstr>'Forma 12'!VAS083_D_Kitigeriamojov1</vt:lpstr>
      <vt:lpstr>VAS083_D_Kitigeriamojov1</vt:lpstr>
      <vt:lpstr>'Forma 12'!VAS083_D_Kitigeriamojov2</vt:lpstr>
      <vt:lpstr>VAS083_D_Kitigeriamojov2</vt:lpstr>
      <vt:lpstr>'Forma 12'!VAS083_D_Kitigeriamojov3</vt:lpstr>
      <vt:lpstr>VAS083_D_Kitigeriamojov3</vt:lpstr>
      <vt:lpstr>'Forma 12'!VAS083_D_Kitiirenginiai1</vt:lpstr>
      <vt:lpstr>VAS083_D_Kitiirenginiai1</vt:lpstr>
      <vt:lpstr>'Forma 12'!VAS083_D_Kitiirenginiai2</vt:lpstr>
      <vt:lpstr>VAS083_D_Kitiirenginiai2</vt:lpstr>
      <vt:lpstr>'Forma 12'!VAS083_D_Kitiirenginiai3</vt:lpstr>
      <vt:lpstr>VAS083_D_Kitiirenginiai3</vt:lpstr>
      <vt:lpstr>'Forma 12'!VAS083_D_Kitiirenginiai4</vt:lpstr>
      <vt:lpstr>VAS083_D_Kitiirenginiai4</vt:lpstr>
      <vt:lpstr>'Forma 12'!VAS083_D_Kitiirenginiai5</vt:lpstr>
      <vt:lpstr>VAS083_D_Kitiirenginiai5</vt:lpstr>
      <vt:lpstr>'Forma 12'!VAS083_D_Kitiirenginiai6</vt:lpstr>
      <vt:lpstr>VAS083_D_Kitiirenginiai6</vt:lpstr>
      <vt:lpstr>'Forma 12'!VAS083_D_Kitostransport1</vt:lpstr>
      <vt:lpstr>VAS083_D_Kitostransport1</vt:lpstr>
      <vt:lpstr>'Forma 12'!VAS083_D_Kitostransport2</vt:lpstr>
      <vt:lpstr>VAS083_D_Kitostransport2</vt:lpstr>
      <vt:lpstr>'Forma 12'!VAS083_D_Kitostransport3</vt:lpstr>
      <vt:lpstr>VAS083_D_Kitostransport3</vt:lpstr>
      <vt:lpstr>'Forma 12'!VAS083_D_Kitosveiklosne1</vt:lpstr>
      <vt:lpstr>VAS083_D_Kitosveiklosne1</vt:lpstr>
      <vt:lpstr>'Forma 12'!VAS083_D_Lengviejiautom1</vt:lpstr>
      <vt:lpstr>VAS083_D_Lengviejiautom1</vt:lpstr>
      <vt:lpstr>'Forma 12'!VAS083_D_Lengviejiautom2</vt:lpstr>
      <vt:lpstr>VAS083_D_Lengviejiautom2</vt:lpstr>
      <vt:lpstr>'Forma 12'!VAS083_D_Lengviejiautom3</vt:lpstr>
      <vt:lpstr>VAS083_D_Lengviejiautom3</vt:lpstr>
      <vt:lpstr>'Forma 12'!VAS083_D_Lrklimatokaito1</vt:lpstr>
      <vt:lpstr>VAS083_D_Lrklimatokaito1</vt:lpstr>
      <vt:lpstr>'Forma 12'!VAS083_D_Masinosiriranga1</vt:lpstr>
      <vt:lpstr>VAS083_D_Masinosiriranga1</vt:lpstr>
      <vt:lpstr>'Forma 12'!VAS083_D_Masinosiriranga2</vt:lpstr>
      <vt:lpstr>VAS083_D_Masinosiriranga2</vt:lpstr>
      <vt:lpstr>'Forma 12'!VAS083_D_Masinosiriranga3</vt:lpstr>
      <vt:lpstr>VAS083_D_Masinosiriranga3</vt:lpstr>
      <vt:lpstr>'Forma 12'!VAS083_D_Nematerialusis1</vt:lpstr>
      <vt:lpstr>VAS083_D_Nematerialusis1</vt:lpstr>
      <vt:lpstr>'Forma 12'!VAS083_D_Nematerialusis2</vt:lpstr>
      <vt:lpstr>VAS083_D_Nematerialusis2</vt:lpstr>
      <vt:lpstr>'Forma 12'!VAS083_D_Nematerialusis3</vt:lpstr>
      <vt:lpstr>VAS083_D_Nematerialusis3</vt:lpstr>
      <vt:lpstr>'Forma 12'!VAS083_D_Netiesiogiaipa1</vt:lpstr>
      <vt:lpstr>VAS083_D_Netiesiogiaipa1</vt:lpstr>
      <vt:lpstr>'Forma 12'!VAS083_D_Nuotekudumblot1</vt:lpstr>
      <vt:lpstr>VAS083_D_Nuotekudumblot1</vt:lpstr>
      <vt:lpstr>'Forma 12'!VAS083_D_Nuotekuirdumbl1</vt:lpstr>
      <vt:lpstr>VAS083_D_Nuotekuirdumbl1</vt:lpstr>
      <vt:lpstr>'Forma 12'!VAS083_D_Nuotekuirdumbl2</vt:lpstr>
      <vt:lpstr>VAS083_D_Nuotekuirdumbl2</vt:lpstr>
      <vt:lpstr>'Forma 12'!VAS083_D_Nuotekuirdumbl3</vt:lpstr>
      <vt:lpstr>VAS083_D_Nuotekuirdumbl3</vt:lpstr>
      <vt:lpstr>'Forma 12'!VAS083_D_Nuotekusurinki1</vt:lpstr>
      <vt:lpstr>VAS083_D_Nuotekusurinki1</vt:lpstr>
      <vt:lpstr>'Forma 12'!VAS083_D_Nuotekuvalymas1</vt:lpstr>
      <vt:lpstr>VAS083_D_Nuotekuvalymas1</vt:lpstr>
      <vt:lpstr>'Forma 12'!VAS083_D_Pastataiadmini1</vt:lpstr>
      <vt:lpstr>VAS083_D_Pastataiadmini1</vt:lpstr>
      <vt:lpstr>'Forma 12'!VAS083_D_Pastataiadmini2</vt:lpstr>
      <vt:lpstr>VAS083_D_Pastataiadmini2</vt:lpstr>
      <vt:lpstr>'Forma 12'!VAS083_D_Pastataiadmini3</vt:lpstr>
      <vt:lpstr>VAS083_D_Pastataiadmini3</vt:lpstr>
      <vt:lpstr>'Forma 12'!VAS083_D_Pastataiirstat1</vt:lpstr>
      <vt:lpstr>VAS083_D_Pastataiirstat1</vt:lpstr>
      <vt:lpstr>'Forma 12'!VAS083_D_Pastataiirstat2</vt:lpstr>
      <vt:lpstr>VAS083_D_Pastataiirstat2</vt:lpstr>
      <vt:lpstr>'Forma 12'!VAS083_D_Pastataiirstat3</vt:lpstr>
      <vt:lpstr>VAS083_D_Pastataiirstat3</vt:lpstr>
      <vt:lpstr>'Forma 12'!VAS083_D_Pavirsiniunuot1</vt:lpstr>
      <vt:lpstr>VAS083_D_Pavirsiniunuot1</vt:lpstr>
      <vt:lpstr>'Forma 12'!VAS083_D_Saulessviesose1</vt:lpstr>
      <vt:lpstr>VAS083_D_Saulessviesose1</vt:lpstr>
      <vt:lpstr>'Forma 12'!VAS083_D_Saulessviesose2</vt:lpstr>
      <vt:lpstr>VAS083_D_Saulessviesose2</vt:lpstr>
      <vt:lpstr>'Forma 12'!VAS083_D_Saulessviesose3</vt:lpstr>
      <vt:lpstr>VAS083_D_Saulessviesose3</vt:lpstr>
      <vt:lpstr>'Forma 12'!VAS083_D_Silumosatsiska1</vt:lpstr>
      <vt:lpstr>VAS083_D_Silumosatsiska1</vt:lpstr>
      <vt:lpstr>'Forma 12'!VAS083_D_Silumosatsiska2</vt:lpstr>
      <vt:lpstr>VAS083_D_Silumosatsiska2</vt:lpstr>
      <vt:lpstr>'Forma 12'!VAS083_D_Silumosatsiska3</vt:lpstr>
      <vt:lpstr>VAS083_D_Silumosatsiska3</vt:lpstr>
      <vt:lpstr>'Forma 12'!VAS083_D_Silumosirkarst1</vt:lpstr>
      <vt:lpstr>VAS083_D_Silumosirkarst1</vt:lpstr>
      <vt:lpstr>'Forma 12'!VAS083_D_Silumosirkarst2</vt:lpstr>
      <vt:lpstr>VAS083_D_Silumosirkarst2</vt:lpstr>
      <vt:lpstr>'Forma 12'!VAS083_D_Silumosirkarst3</vt:lpstr>
      <vt:lpstr>VAS083_D_Silumosirkarst3</vt:lpstr>
      <vt:lpstr>'Forma 12'!VAS083_D_Specprogramine1</vt:lpstr>
      <vt:lpstr>VAS083_D_Specprogramine1</vt:lpstr>
      <vt:lpstr>'Forma 12'!VAS083_D_Specprogramine2</vt:lpstr>
      <vt:lpstr>VAS083_D_Specprogramine2</vt:lpstr>
      <vt:lpstr>'Forma 12'!VAS083_D_Specprogramine3</vt:lpstr>
      <vt:lpstr>VAS083_D_Specprogramine3</vt:lpstr>
      <vt:lpstr>'Forma 12'!VAS083_D_Standartinepro1</vt:lpstr>
      <vt:lpstr>VAS083_D_Standartinepro1</vt:lpstr>
      <vt:lpstr>'Forma 12'!VAS083_D_Standartinepro2</vt:lpstr>
      <vt:lpstr>VAS083_D_Standartinepro2</vt:lpstr>
      <vt:lpstr>'Forma 12'!VAS083_D_Standartinepro3</vt:lpstr>
      <vt:lpstr>VAS083_D_Standartinepro3</vt:lpstr>
      <vt:lpstr>'Forma 12'!VAS083_D_Tiesiogiaipask1</vt:lpstr>
      <vt:lpstr>VAS083_D_Tiesiogiaipask1</vt:lpstr>
      <vt:lpstr>'Forma 12'!VAS083_D_Transportoprie1</vt:lpstr>
      <vt:lpstr>VAS083_D_Transportoprie1</vt:lpstr>
      <vt:lpstr>'Forma 12'!VAS083_D_Transportoprie2</vt:lpstr>
      <vt:lpstr>VAS083_D_Transportoprie2</vt:lpstr>
      <vt:lpstr>'Forma 12'!VAS083_D_Transportoprie3</vt:lpstr>
      <vt:lpstr>VAS083_D_Transportoprie3</vt:lpstr>
      <vt:lpstr>'Forma 12'!VAS083_D_Turtovienetask1</vt:lpstr>
      <vt:lpstr>VAS083_D_Turtovienetask1</vt:lpstr>
      <vt:lpstr>'Forma 12'!VAS083_D_Vandenssiurbli1</vt:lpstr>
      <vt:lpstr>VAS083_D_Vandenssiurbli1</vt:lpstr>
      <vt:lpstr>'Forma 12'!VAS083_D_Vandenssiurbli2</vt:lpstr>
      <vt:lpstr>VAS083_D_Vandenssiurbli2</vt:lpstr>
      <vt:lpstr>'Forma 12'!VAS083_D_Vandenssiurbli3</vt:lpstr>
      <vt:lpstr>VAS083_D_Vandenssiurbli3</vt:lpstr>
      <vt:lpstr>'Forma 12'!VAS083_F_Atsiskaitomiej1Apskaitosveikla1</vt:lpstr>
      <vt:lpstr>VAS083_F_Atsiskaitomiej1Apskaitosveikla1</vt:lpstr>
      <vt:lpstr>'Forma 12'!VAS083_F_Atsiskaitomiej1Geriamojovande7</vt:lpstr>
      <vt:lpstr>VAS083_F_Atsiskaitomiej1Geriamojovande7</vt:lpstr>
      <vt:lpstr>'Forma 12'!VAS083_F_Atsiskaitomiej1Geriamojovande8</vt:lpstr>
      <vt:lpstr>VAS083_F_Atsiskaitomiej1Geriamojovande8</vt:lpstr>
      <vt:lpstr>'Forma 12'!VAS083_F_Atsiskaitomiej1Geriamojovande9</vt:lpstr>
      <vt:lpstr>VAS083_F_Atsiskaitomiej1Geriamojovande9</vt:lpstr>
      <vt:lpstr>'Forma 12'!VAS083_F_Atsiskaitomiej1Kitareguliuoja1</vt:lpstr>
      <vt:lpstr>VAS083_F_Atsiskaitomiej1Kitareguliuoja1</vt:lpstr>
      <vt:lpstr>'Forma 12'!VAS083_F_Atsiskaitomiej1Kitosveiklosne1</vt:lpstr>
      <vt:lpstr>VAS083_F_Atsiskaitomiej1Kitosveiklosne1</vt:lpstr>
      <vt:lpstr>'Forma 12'!VAS083_F_Atsiskaitomiej1Nuotekudumblot1</vt:lpstr>
      <vt:lpstr>VAS083_F_Atsiskaitomiej1Nuotekudumblot1</vt:lpstr>
      <vt:lpstr>'Forma 12'!VAS083_F_Atsiskaitomiej1Nuotekusurinki1</vt:lpstr>
      <vt:lpstr>VAS083_F_Atsiskaitomiej1Nuotekusurinki1</vt:lpstr>
      <vt:lpstr>'Forma 12'!VAS083_F_Atsiskaitomiej1Nuotekuvalymas1</vt:lpstr>
      <vt:lpstr>VAS083_F_Atsiskaitomiej1Nuotekuvalymas1</vt:lpstr>
      <vt:lpstr>'Forma 12'!VAS083_F_Atsiskaitomiej1Pavirsiniunuot1</vt:lpstr>
      <vt:lpstr>VAS083_F_Atsiskaitomiej1Pavirsiniunuot1</vt:lpstr>
      <vt:lpstr>'Forma 12'!VAS083_F_Atsiskaitomiej2Apskaitosveikla1</vt:lpstr>
      <vt:lpstr>VAS083_F_Atsiskaitomiej2Apskaitosveikla1</vt:lpstr>
      <vt:lpstr>'Forma 12'!VAS083_F_Atsiskaitomiej2Geriamojovande7</vt:lpstr>
      <vt:lpstr>VAS083_F_Atsiskaitomiej2Geriamojovande7</vt:lpstr>
      <vt:lpstr>'Forma 12'!VAS083_F_Atsiskaitomiej2Geriamojovande8</vt:lpstr>
      <vt:lpstr>VAS083_F_Atsiskaitomiej2Geriamojovande8</vt:lpstr>
      <vt:lpstr>'Forma 12'!VAS083_F_Atsiskaitomiej2Geriamojovande9</vt:lpstr>
      <vt:lpstr>VAS083_F_Atsiskaitomiej2Geriamojovande9</vt:lpstr>
      <vt:lpstr>'Forma 12'!VAS083_F_Atsiskaitomiej2Kitareguliuoja1</vt:lpstr>
      <vt:lpstr>VAS083_F_Atsiskaitomiej2Kitareguliuoja1</vt:lpstr>
      <vt:lpstr>'Forma 12'!VAS083_F_Atsiskaitomiej2Kitosveiklosne1</vt:lpstr>
      <vt:lpstr>VAS083_F_Atsiskaitomiej2Kitosveiklosne1</vt:lpstr>
      <vt:lpstr>'Forma 12'!VAS083_F_Atsiskaitomiej2Nuotekudumblot1</vt:lpstr>
      <vt:lpstr>VAS083_F_Atsiskaitomiej2Nuotekudumblot1</vt:lpstr>
      <vt:lpstr>'Forma 12'!VAS083_F_Atsiskaitomiej2Nuotekusurinki1</vt:lpstr>
      <vt:lpstr>VAS083_F_Atsiskaitomiej2Nuotekusurinki1</vt:lpstr>
      <vt:lpstr>'Forma 12'!VAS083_F_Atsiskaitomiej2Nuotekuvalymas1</vt:lpstr>
      <vt:lpstr>VAS083_F_Atsiskaitomiej2Nuotekuvalymas1</vt:lpstr>
      <vt:lpstr>'Forma 12'!VAS083_F_Atsiskaitomiej2Pavirsiniunuot1</vt:lpstr>
      <vt:lpstr>VAS083_F_Atsiskaitomiej2Pavirsiniunuot1</vt:lpstr>
      <vt:lpstr>'Forma 12'!VAS083_F_Atsiskaitomiej3Apskaitosveikla1</vt:lpstr>
      <vt:lpstr>VAS083_F_Atsiskaitomiej3Apskaitosveikla1</vt:lpstr>
      <vt:lpstr>'Forma 12'!VAS083_F_Atsiskaitomiej3Geriamojovande7</vt:lpstr>
      <vt:lpstr>VAS083_F_Atsiskaitomiej3Geriamojovande7</vt:lpstr>
      <vt:lpstr>'Forma 12'!VAS083_F_Atsiskaitomiej3Geriamojovande8</vt:lpstr>
      <vt:lpstr>VAS083_F_Atsiskaitomiej3Geriamojovande8</vt:lpstr>
      <vt:lpstr>'Forma 12'!VAS083_F_Atsiskaitomiej3Geriamojovande9</vt:lpstr>
      <vt:lpstr>VAS083_F_Atsiskaitomiej3Geriamojovande9</vt:lpstr>
      <vt:lpstr>'Forma 12'!VAS083_F_Atsiskaitomiej3Kitareguliuoja1</vt:lpstr>
      <vt:lpstr>VAS083_F_Atsiskaitomiej3Kitareguliuoja1</vt:lpstr>
      <vt:lpstr>'Forma 12'!VAS083_F_Atsiskaitomiej3Kitosveiklosne1</vt:lpstr>
      <vt:lpstr>VAS083_F_Atsiskaitomiej3Kitosveiklosne1</vt:lpstr>
      <vt:lpstr>'Forma 12'!VAS083_F_Atsiskaitomiej3Nuotekudumblot1</vt:lpstr>
      <vt:lpstr>VAS083_F_Atsiskaitomiej3Nuotekudumblot1</vt:lpstr>
      <vt:lpstr>'Forma 12'!VAS083_F_Atsiskaitomiej3Nuotekusurinki1</vt:lpstr>
      <vt:lpstr>VAS083_F_Atsiskaitomiej3Nuotekusurinki1</vt:lpstr>
      <vt:lpstr>'Forma 12'!VAS083_F_Atsiskaitomiej3Nuotekuvalymas1</vt:lpstr>
      <vt:lpstr>VAS083_F_Atsiskaitomiej3Nuotekuvalymas1</vt:lpstr>
      <vt:lpstr>'Forma 12'!VAS083_F_Atsiskaitomiej3Pavirsiniunuot1</vt:lpstr>
      <vt:lpstr>VAS083_F_Atsiskaitomiej3Pavirsiniunuot1</vt:lpstr>
      <vt:lpstr>'Forma 12'!VAS083_F_Bendraipaskirs1Apskaitosveikla1</vt:lpstr>
      <vt:lpstr>VAS083_F_Bendraipaskirs1Apskaitosveikla1</vt:lpstr>
      <vt:lpstr>'Forma 12'!VAS083_F_Bendraipaskirs1Geriamojovande7</vt:lpstr>
      <vt:lpstr>VAS083_F_Bendraipaskirs1Geriamojovande7</vt:lpstr>
      <vt:lpstr>'Forma 12'!VAS083_F_Bendraipaskirs1Geriamojovande8</vt:lpstr>
      <vt:lpstr>VAS083_F_Bendraipaskirs1Geriamojovande8</vt:lpstr>
      <vt:lpstr>'Forma 12'!VAS083_F_Bendraipaskirs1Geriamojovande9</vt:lpstr>
      <vt:lpstr>VAS083_F_Bendraipaskirs1Geriamojovande9</vt:lpstr>
      <vt:lpstr>'Forma 12'!VAS083_F_Bendraipaskirs1Kitareguliuoja1</vt:lpstr>
      <vt:lpstr>VAS083_F_Bendraipaskirs1Kitareguliuoja1</vt:lpstr>
      <vt:lpstr>'Forma 12'!VAS083_F_Bendraipaskirs1Kitosveiklosne1</vt:lpstr>
      <vt:lpstr>VAS083_F_Bendraipaskirs1Kitosveiklosne1</vt:lpstr>
      <vt:lpstr>'Forma 12'!VAS083_F_Bendraipaskirs1Nuotekudumblot1</vt:lpstr>
      <vt:lpstr>VAS083_F_Bendraipaskirs1Nuotekudumblot1</vt:lpstr>
      <vt:lpstr>'Forma 12'!VAS083_F_Bendraipaskirs1Nuotekusurinki1</vt:lpstr>
      <vt:lpstr>VAS083_F_Bendraipaskirs1Nuotekusurinki1</vt:lpstr>
      <vt:lpstr>'Forma 12'!VAS083_F_Bendraipaskirs1Nuotekuvalymas1</vt:lpstr>
      <vt:lpstr>VAS083_F_Bendraipaskirs1Nuotekuvalymas1</vt:lpstr>
      <vt:lpstr>'Forma 12'!VAS083_F_Bendraipaskirs1Pavirsiniunuot1</vt:lpstr>
      <vt:lpstr>VAS083_F_Bendraipaskirs1Pavirsiniunuot1</vt:lpstr>
      <vt:lpstr>'Forma 12'!VAS083_F_Geriamojovande1Apskaitosveikla1</vt:lpstr>
      <vt:lpstr>VAS083_F_Geriamojovande1Apskaitosveikla1</vt:lpstr>
      <vt:lpstr>'Forma 12'!VAS083_F_Geriamojovande1Geriamojovande7</vt:lpstr>
      <vt:lpstr>VAS083_F_Geriamojovande1Geriamojovande7</vt:lpstr>
      <vt:lpstr>'Forma 12'!VAS083_F_Geriamojovande1Geriamojovande8</vt:lpstr>
      <vt:lpstr>VAS083_F_Geriamojovande1Geriamojovande8</vt:lpstr>
      <vt:lpstr>'Forma 12'!VAS083_F_Geriamojovande1Geriamojovande9</vt:lpstr>
      <vt:lpstr>VAS083_F_Geriamojovande1Geriamojovande9</vt:lpstr>
      <vt:lpstr>'Forma 12'!VAS083_F_Geriamojovande1Kitareguliuoja1</vt:lpstr>
      <vt:lpstr>VAS083_F_Geriamojovande1Kitareguliuoja1</vt:lpstr>
      <vt:lpstr>'Forma 12'!VAS083_F_Geriamojovande1Kitosveiklosne1</vt:lpstr>
      <vt:lpstr>VAS083_F_Geriamojovande1Kitosveiklosne1</vt:lpstr>
      <vt:lpstr>'Forma 12'!VAS083_F_Geriamojovande1Nuotekudumblot1</vt:lpstr>
      <vt:lpstr>VAS083_F_Geriamojovande1Nuotekudumblot1</vt:lpstr>
      <vt:lpstr>'Forma 12'!VAS083_F_Geriamojovande1Nuotekusurinki1</vt:lpstr>
      <vt:lpstr>VAS083_F_Geriamojovande1Nuotekusurinki1</vt:lpstr>
      <vt:lpstr>'Forma 12'!VAS083_F_Geriamojovande1Nuotekuvalymas1</vt:lpstr>
      <vt:lpstr>VAS083_F_Geriamojovande1Nuotekuvalymas1</vt:lpstr>
      <vt:lpstr>'Forma 12'!VAS083_F_Geriamojovande1Pavirsiniunuot1</vt:lpstr>
      <vt:lpstr>VAS083_F_Geriamojovande1Pavirsiniunuot1</vt:lpstr>
      <vt:lpstr>'Forma 12'!VAS083_F_Geriamojovande2Apskaitosveikla1</vt:lpstr>
      <vt:lpstr>VAS083_F_Geriamojovande2Apskaitosveikla1</vt:lpstr>
      <vt:lpstr>'Forma 12'!VAS083_F_Geriamojovande2Geriamojovande7</vt:lpstr>
      <vt:lpstr>VAS083_F_Geriamojovande2Geriamojovande7</vt:lpstr>
      <vt:lpstr>'Forma 12'!VAS083_F_Geriamojovande2Geriamojovande8</vt:lpstr>
      <vt:lpstr>VAS083_F_Geriamojovande2Geriamojovande8</vt:lpstr>
      <vt:lpstr>'Forma 12'!VAS083_F_Geriamojovande2Geriamojovande9</vt:lpstr>
      <vt:lpstr>VAS083_F_Geriamojovande2Geriamojovande9</vt:lpstr>
      <vt:lpstr>'Forma 12'!VAS083_F_Geriamojovande2Kitareguliuoja1</vt:lpstr>
      <vt:lpstr>VAS083_F_Geriamojovande2Kitareguliuoja1</vt:lpstr>
      <vt:lpstr>'Forma 12'!VAS083_F_Geriamojovande2Kitosveiklosne1</vt:lpstr>
      <vt:lpstr>VAS083_F_Geriamojovande2Kitosveiklosne1</vt:lpstr>
      <vt:lpstr>'Forma 12'!VAS083_F_Geriamojovande2Nuotekudumblot1</vt:lpstr>
      <vt:lpstr>VAS083_F_Geriamojovande2Nuotekudumblot1</vt:lpstr>
      <vt:lpstr>'Forma 12'!VAS083_F_Geriamojovande2Nuotekusurinki1</vt:lpstr>
      <vt:lpstr>VAS083_F_Geriamojovande2Nuotekusurinki1</vt:lpstr>
      <vt:lpstr>'Forma 12'!VAS083_F_Geriamojovande2Nuotekuvalymas1</vt:lpstr>
      <vt:lpstr>VAS083_F_Geriamojovande2Nuotekuvalymas1</vt:lpstr>
      <vt:lpstr>'Forma 12'!VAS083_F_Geriamojovande2Pavirsiniunuot1</vt:lpstr>
      <vt:lpstr>VAS083_F_Geriamojovande2Pavirsiniunuot1</vt:lpstr>
      <vt:lpstr>'Forma 12'!VAS083_F_Geriamojovande3Apskaitosveikla1</vt:lpstr>
      <vt:lpstr>VAS083_F_Geriamojovande3Apskaitosveikla1</vt:lpstr>
      <vt:lpstr>'Forma 12'!VAS083_F_Geriamojovande3Geriamojovande7</vt:lpstr>
      <vt:lpstr>VAS083_F_Geriamojovande3Geriamojovande7</vt:lpstr>
      <vt:lpstr>'Forma 12'!VAS083_F_Geriamojovande3Geriamojovande8</vt:lpstr>
      <vt:lpstr>VAS083_F_Geriamojovande3Geriamojovande8</vt:lpstr>
      <vt:lpstr>'Forma 12'!VAS083_F_Geriamojovande3Geriamojovande9</vt:lpstr>
      <vt:lpstr>VAS083_F_Geriamojovande3Geriamojovande9</vt:lpstr>
      <vt:lpstr>'Forma 12'!VAS083_F_Geriamojovande3Kitareguliuoja1</vt:lpstr>
      <vt:lpstr>VAS083_F_Geriamojovande3Kitareguliuoja1</vt:lpstr>
      <vt:lpstr>'Forma 12'!VAS083_F_Geriamojovande3Kitosveiklosne1</vt:lpstr>
      <vt:lpstr>VAS083_F_Geriamojovande3Kitosveiklosne1</vt:lpstr>
      <vt:lpstr>'Forma 12'!VAS083_F_Geriamojovande3Nuotekudumblot1</vt:lpstr>
      <vt:lpstr>VAS083_F_Geriamojovande3Nuotekudumblot1</vt:lpstr>
      <vt:lpstr>'Forma 12'!VAS083_F_Geriamojovande3Nuotekusurinki1</vt:lpstr>
      <vt:lpstr>VAS083_F_Geriamojovande3Nuotekusurinki1</vt:lpstr>
      <vt:lpstr>'Forma 12'!VAS083_F_Geriamojovande3Nuotekuvalymas1</vt:lpstr>
      <vt:lpstr>VAS083_F_Geriamojovande3Nuotekuvalymas1</vt:lpstr>
      <vt:lpstr>'Forma 12'!VAS083_F_Geriamojovande3Pavirsiniunuot1</vt:lpstr>
      <vt:lpstr>VAS083_F_Geriamojovande3Pavirsiniunuot1</vt:lpstr>
      <vt:lpstr>'Forma 12'!VAS083_F_Geriamojovande4Apskaitosveikla1</vt:lpstr>
      <vt:lpstr>VAS083_F_Geriamojovande4Apskaitosveikla1</vt:lpstr>
      <vt:lpstr>'Forma 12'!VAS083_F_Geriamojovande4Geriamojovande7</vt:lpstr>
      <vt:lpstr>VAS083_F_Geriamojovande4Geriamojovande7</vt:lpstr>
      <vt:lpstr>'Forma 12'!VAS083_F_Geriamojovande4Geriamojovande8</vt:lpstr>
      <vt:lpstr>VAS083_F_Geriamojovande4Geriamojovande8</vt:lpstr>
      <vt:lpstr>'Forma 12'!VAS083_F_Geriamojovande4Geriamojovande9</vt:lpstr>
      <vt:lpstr>VAS083_F_Geriamojovande4Geriamojovande9</vt:lpstr>
      <vt:lpstr>'Forma 12'!VAS083_F_Geriamojovande4Kitareguliuoja1</vt:lpstr>
      <vt:lpstr>VAS083_F_Geriamojovande4Kitareguliuoja1</vt:lpstr>
      <vt:lpstr>'Forma 12'!VAS083_F_Geriamojovande4Kitosveiklosne1</vt:lpstr>
      <vt:lpstr>VAS083_F_Geriamojovande4Kitosveiklosne1</vt:lpstr>
      <vt:lpstr>'Forma 12'!VAS083_F_Geriamojovande4Nuotekudumblot1</vt:lpstr>
      <vt:lpstr>VAS083_F_Geriamojovande4Nuotekudumblot1</vt:lpstr>
      <vt:lpstr>'Forma 12'!VAS083_F_Geriamojovande4Nuotekusurinki1</vt:lpstr>
      <vt:lpstr>VAS083_F_Geriamojovande4Nuotekusurinki1</vt:lpstr>
      <vt:lpstr>'Forma 12'!VAS083_F_Geriamojovande4Nuotekuvalymas1</vt:lpstr>
      <vt:lpstr>VAS083_F_Geriamojovande4Nuotekuvalymas1</vt:lpstr>
      <vt:lpstr>'Forma 12'!VAS083_F_Geriamojovande4Pavirsiniunuot1</vt:lpstr>
      <vt:lpstr>VAS083_F_Geriamojovande4Pavirsiniunuot1</vt:lpstr>
      <vt:lpstr>'Forma 12'!VAS083_F_Geriamojovande5Apskaitosveikla1</vt:lpstr>
      <vt:lpstr>VAS083_F_Geriamojovande5Apskaitosveikla1</vt:lpstr>
      <vt:lpstr>'Forma 12'!VAS083_F_Geriamojovande5Geriamojovande7</vt:lpstr>
      <vt:lpstr>VAS083_F_Geriamojovande5Geriamojovande7</vt:lpstr>
      <vt:lpstr>'Forma 12'!VAS083_F_Geriamojovande5Geriamojovande8</vt:lpstr>
      <vt:lpstr>VAS083_F_Geriamojovande5Geriamojovande8</vt:lpstr>
      <vt:lpstr>'Forma 12'!VAS083_F_Geriamojovande5Geriamojovande9</vt:lpstr>
      <vt:lpstr>VAS083_F_Geriamojovande5Geriamojovande9</vt:lpstr>
      <vt:lpstr>'Forma 12'!VAS083_F_Geriamojovande5Kitareguliuoja1</vt:lpstr>
      <vt:lpstr>VAS083_F_Geriamojovande5Kitareguliuoja1</vt:lpstr>
      <vt:lpstr>'Forma 12'!VAS083_F_Geriamojovande5Kitosveiklosne1</vt:lpstr>
      <vt:lpstr>VAS083_F_Geriamojovande5Kitosveiklosne1</vt:lpstr>
      <vt:lpstr>'Forma 12'!VAS083_F_Geriamojovande5Nuotekudumblot1</vt:lpstr>
      <vt:lpstr>VAS083_F_Geriamojovande5Nuotekudumblot1</vt:lpstr>
      <vt:lpstr>'Forma 12'!VAS083_F_Geriamojovande5Nuotekusurinki1</vt:lpstr>
      <vt:lpstr>VAS083_F_Geriamojovande5Nuotekusurinki1</vt:lpstr>
      <vt:lpstr>'Forma 12'!VAS083_F_Geriamojovande5Nuotekuvalymas1</vt:lpstr>
      <vt:lpstr>VAS083_F_Geriamojovande5Nuotekuvalymas1</vt:lpstr>
      <vt:lpstr>'Forma 12'!VAS083_F_Geriamojovande5Pavirsiniunuot1</vt:lpstr>
      <vt:lpstr>VAS083_F_Geriamojovande5Pavirsiniunuot1</vt:lpstr>
      <vt:lpstr>'Forma 12'!VAS083_F_Geriamojovande6Apskaitosveikla1</vt:lpstr>
      <vt:lpstr>VAS083_F_Geriamojovande6Apskaitosveikla1</vt:lpstr>
      <vt:lpstr>'Forma 12'!VAS083_F_Geriamojovande6Geriamojovande7</vt:lpstr>
      <vt:lpstr>VAS083_F_Geriamojovande6Geriamojovande7</vt:lpstr>
      <vt:lpstr>'Forma 12'!VAS083_F_Geriamojovande6Geriamojovande8</vt:lpstr>
      <vt:lpstr>VAS083_F_Geriamojovande6Geriamojovande8</vt:lpstr>
      <vt:lpstr>'Forma 12'!VAS083_F_Geriamojovande6Geriamojovande9</vt:lpstr>
      <vt:lpstr>VAS083_F_Geriamojovande6Geriamojovande9</vt:lpstr>
      <vt:lpstr>'Forma 12'!VAS083_F_Geriamojovande6Kitareguliuoja1</vt:lpstr>
      <vt:lpstr>VAS083_F_Geriamojovande6Kitareguliuoja1</vt:lpstr>
      <vt:lpstr>'Forma 12'!VAS083_F_Geriamojovande6Kitosveiklosne1</vt:lpstr>
      <vt:lpstr>VAS083_F_Geriamojovande6Kitosveiklosne1</vt:lpstr>
      <vt:lpstr>'Forma 12'!VAS083_F_Geriamojovande6Nuotekudumblot1</vt:lpstr>
      <vt:lpstr>VAS083_F_Geriamojovande6Nuotekudumblot1</vt:lpstr>
      <vt:lpstr>'Forma 12'!VAS083_F_Geriamojovande6Nuotekusurinki1</vt:lpstr>
      <vt:lpstr>VAS083_F_Geriamojovande6Nuotekusurinki1</vt:lpstr>
      <vt:lpstr>'Forma 12'!VAS083_F_Geriamojovande6Nuotekuvalymas1</vt:lpstr>
      <vt:lpstr>VAS083_F_Geriamojovande6Nuotekuvalymas1</vt:lpstr>
      <vt:lpstr>'Forma 12'!VAS083_F_Geriamojovande6Pavirsiniunuot1</vt:lpstr>
      <vt:lpstr>VAS083_F_Geriamojovande6Pavirsiniunuot1</vt:lpstr>
      <vt:lpstr>'Forma 12'!VAS083_F_Ilgalaikioturt100Apskaitosveikla1</vt:lpstr>
      <vt:lpstr>VAS083_F_Ilgalaikioturt100Apskaitosveikla1</vt:lpstr>
      <vt:lpstr>'Forma 12'!VAS083_F_Ilgalaikioturt100Geriamojovande7</vt:lpstr>
      <vt:lpstr>VAS083_F_Ilgalaikioturt100Geriamojovande7</vt:lpstr>
      <vt:lpstr>'Forma 12'!VAS083_F_Ilgalaikioturt100Geriamojovande8</vt:lpstr>
      <vt:lpstr>VAS083_F_Ilgalaikioturt100Geriamojovande8</vt:lpstr>
      <vt:lpstr>'Forma 12'!VAS083_F_Ilgalaikioturt100Geriamojovande9</vt:lpstr>
      <vt:lpstr>VAS083_F_Ilgalaikioturt100Geriamojovande9</vt:lpstr>
      <vt:lpstr>'Forma 12'!VAS083_F_Ilgalaikioturt100Inventorinisnu1</vt:lpstr>
      <vt:lpstr>VAS083_F_Ilgalaikioturt100Inventorinisnu1</vt:lpstr>
      <vt:lpstr>'Forma 12'!VAS083_F_Ilgalaikioturt100Kitareguliuoja1</vt:lpstr>
      <vt:lpstr>VAS083_F_Ilgalaikioturt100Kitareguliuoja1</vt:lpstr>
      <vt:lpstr>'Forma 12'!VAS083_F_Ilgalaikioturt100Kitosveiklosne1</vt:lpstr>
      <vt:lpstr>VAS083_F_Ilgalaikioturt100Kitosveiklosne1</vt:lpstr>
      <vt:lpstr>'Forma 12'!VAS083_F_Ilgalaikioturt100Lrklimatokaito1</vt:lpstr>
      <vt:lpstr>VAS083_F_Ilgalaikioturt100Lrklimatokaito1</vt:lpstr>
      <vt:lpstr>'Forma 12'!VAS083_F_Ilgalaikioturt100Nuotekudumblot1</vt:lpstr>
      <vt:lpstr>VAS083_F_Ilgalaikioturt100Nuotekudumblot1</vt:lpstr>
      <vt:lpstr>'Forma 12'!VAS083_F_Ilgalaikioturt100Nuotekusurinki1</vt:lpstr>
      <vt:lpstr>VAS083_F_Ilgalaikioturt100Nuotekusurinki1</vt:lpstr>
      <vt:lpstr>'Forma 12'!VAS083_F_Ilgalaikioturt100Nuotekuvalymas1</vt:lpstr>
      <vt:lpstr>VAS083_F_Ilgalaikioturt100Nuotekuvalymas1</vt:lpstr>
      <vt:lpstr>'Forma 12'!VAS083_F_Ilgalaikioturt100Pavirsiniunuot1</vt:lpstr>
      <vt:lpstr>VAS083_F_Ilgalaikioturt100Pavirsiniunuot1</vt:lpstr>
      <vt:lpstr>'Forma 12'!VAS083_F_Ilgalaikioturt100Turtovienetask1</vt:lpstr>
      <vt:lpstr>VAS083_F_Ilgalaikioturt100Turtovienetask1</vt:lpstr>
      <vt:lpstr>'Forma 12'!VAS083_F_Ilgalaikioturt101Apskaitosveikla1</vt:lpstr>
      <vt:lpstr>VAS083_F_Ilgalaikioturt101Apskaitosveikla1</vt:lpstr>
      <vt:lpstr>'Forma 12'!VAS083_F_Ilgalaikioturt101Geriamojovande7</vt:lpstr>
      <vt:lpstr>VAS083_F_Ilgalaikioturt101Geriamojovande7</vt:lpstr>
      <vt:lpstr>'Forma 12'!VAS083_F_Ilgalaikioturt101Geriamojovande8</vt:lpstr>
      <vt:lpstr>VAS083_F_Ilgalaikioturt101Geriamojovande8</vt:lpstr>
      <vt:lpstr>'Forma 12'!VAS083_F_Ilgalaikioturt101Geriamojovande9</vt:lpstr>
      <vt:lpstr>VAS083_F_Ilgalaikioturt101Geriamojovande9</vt:lpstr>
      <vt:lpstr>'Forma 12'!VAS083_F_Ilgalaikioturt101Inventorinisnu1</vt:lpstr>
      <vt:lpstr>VAS083_F_Ilgalaikioturt101Inventorinisnu1</vt:lpstr>
      <vt:lpstr>'Forma 12'!VAS083_F_Ilgalaikioturt101Kitareguliuoja1</vt:lpstr>
      <vt:lpstr>VAS083_F_Ilgalaikioturt101Kitareguliuoja1</vt:lpstr>
      <vt:lpstr>'Forma 12'!VAS083_F_Ilgalaikioturt101Kitosveiklosne1</vt:lpstr>
      <vt:lpstr>VAS083_F_Ilgalaikioturt101Kitosveiklosne1</vt:lpstr>
      <vt:lpstr>'Forma 12'!VAS083_F_Ilgalaikioturt101Lrklimatokaito1</vt:lpstr>
      <vt:lpstr>VAS083_F_Ilgalaikioturt101Lrklimatokaito1</vt:lpstr>
      <vt:lpstr>'Forma 12'!VAS083_F_Ilgalaikioturt101Nuotekudumblot1</vt:lpstr>
      <vt:lpstr>VAS083_F_Ilgalaikioturt101Nuotekudumblot1</vt:lpstr>
      <vt:lpstr>'Forma 12'!VAS083_F_Ilgalaikioturt101Nuotekusurinki1</vt:lpstr>
      <vt:lpstr>VAS083_F_Ilgalaikioturt101Nuotekusurinki1</vt:lpstr>
      <vt:lpstr>'Forma 12'!VAS083_F_Ilgalaikioturt101Nuotekuvalymas1</vt:lpstr>
      <vt:lpstr>VAS083_F_Ilgalaikioturt101Nuotekuvalymas1</vt:lpstr>
      <vt:lpstr>'Forma 12'!VAS083_F_Ilgalaikioturt101Pavirsiniunuot1</vt:lpstr>
      <vt:lpstr>VAS083_F_Ilgalaikioturt101Pavirsiniunuot1</vt:lpstr>
      <vt:lpstr>'Forma 12'!VAS083_F_Ilgalaikioturt101Turtovienetask1</vt:lpstr>
      <vt:lpstr>VAS083_F_Ilgalaikioturt101Turtovienetask1</vt:lpstr>
      <vt:lpstr>'Forma 12'!VAS083_F_Ilgalaikioturt102Apskaitosveikla1</vt:lpstr>
      <vt:lpstr>VAS083_F_Ilgalaikioturt102Apskaitosveikla1</vt:lpstr>
      <vt:lpstr>'Forma 12'!VAS083_F_Ilgalaikioturt102Geriamojovande7</vt:lpstr>
      <vt:lpstr>VAS083_F_Ilgalaikioturt102Geriamojovande7</vt:lpstr>
      <vt:lpstr>'Forma 12'!VAS083_F_Ilgalaikioturt102Geriamojovande8</vt:lpstr>
      <vt:lpstr>VAS083_F_Ilgalaikioturt102Geriamojovande8</vt:lpstr>
      <vt:lpstr>'Forma 12'!VAS083_F_Ilgalaikioturt102Geriamojovande9</vt:lpstr>
      <vt:lpstr>VAS083_F_Ilgalaikioturt102Geriamojovande9</vt:lpstr>
      <vt:lpstr>'Forma 12'!VAS083_F_Ilgalaikioturt102Inventorinisnu1</vt:lpstr>
      <vt:lpstr>VAS083_F_Ilgalaikioturt102Inventorinisnu1</vt:lpstr>
      <vt:lpstr>'Forma 12'!VAS083_F_Ilgalaikioturt102Kitareguliuoja1</vt:lpstr>
      <vt:lpstr>VAS083_F_Ilgalaikioturt102Kitareguliuoja1</vt:lpstr>
      <vt:lpstr>'Forma 12'!VAS083_F_Ilgalaikioturt102Kitosveiklosne1</vt:lpstr>
      <vt:lpstr>VAS083_F_Ilgalaikioturt102Kitosveiklosne1</vt:lpstr>
      <vt:lpstr>'Forma 12'!VAS083_F_Ilgalaikioturt102Lrklimatokaito1</vt:lpstr>
      <vt:lpstr>VAS083_F_Ilgalaikioturt102Lrklimatokaito1</vt:lpstr>
      <vt:lpstr>'Forma 12'!VAS083_F_Ilgalaikioturt102Nuotekudumblot1</vt:lpstr>
      <vt:lpstr>VAS083_F_Ilgalaikioturt102Nuotekudumblot1</vt:lpstr>
      <vt:lpstr>'Forma 12'!VAS083_F_Ilgalaikioturt102Nuotekusurinki1</vt:lpstr>
      <vt:lpstr>VAS083_F_Ilgalaikioturt102Nuotekusurinki1</vt:lpstr>
      <vt:lpstr>'Forma 12'!VAS083_F_Ilgalaikioturt102Nuotekuvalymas1</vt:lpstr>
      <vt:lpstr>VAS083_F_Ilgalaikioturt102Nuotekuvalymas1</vt:lpstr>
      <vt:lpstr>'Forma 12'!VAS083_F_Ilgalaikioturt102Pavirsiniunuot1</vt:lpstr>
      <vt:lpstr>VAS083_F_Ilgalaikioturt102Pavirsiniunuot1</vt:lpstr>
      <vt:lpstr>'Forma 12'!VAS083_F_Ilgalaikioturt102Turtovienetask1</vt:lpstr>
      <vt:lpstr>VAS083_F_Ilgalaikioturt102Turtovienetask1</vt:lpstr>
      <vt:lpstr>'Forma 12'!VAS083_F_Ilgalaikioturt103Apskaitosveikla1</vt:lpstr>
      <vt:lpstr>VAS083_F_Ilgalaikioturt103Apskaitosveikla1</vt:lpstr>
      <vt:lpstr>'Forma 12'!VAS083_F_Ilgalaikioturt103Geriamojovande7</vt:lpstr>
      <vt:lpstr>VAS083_F_Ilgalaikioturt103Geriamojovande7</vt:lpstr>
      <vt:lpstr>'Forma 12'!VAS083_F_Ilgalaikioturt103Geriamojovande8</vt:lpstr>
      <vt:lpstr>VAS083_F_Ilgalaikioturt103Geriamojovande8</vt:lpstr>
      <vt:lpstr>'Forma 12'!VAS083_F_Ilgalaikioturt103Geriamojovande9</vt:lpstr>
      <vt:lpstr>VAS083_F_Ilgalaikioturt103Geriamojovande9</vt:lpstr>
      <vt:lpstr>'Forma 12'!VAS083_F_Ilgalaikioturt103Inventorinisnu1</vt:lpstr>
      <vt:lpstr>VAS083_F_Ilgalaikioturt103Inventorinisnu1</vt:lpstr>
      <vt:lpstr>'Forma 12'!VAS083_F_Ilgalaikioturt103Kitareguliuoja1</vt:lpstr>
      <vt:lpstr>VAS083_F_Ilgalaikioturt103Kitareguliuoja1</vt:lpstr>
      <vt:lpstr>'Forma 12'!VAS083_F_Ilgalaikioturt103Kitosveiklosne1</vt:lpstr>
      <vt:lpstr>VAS083_F_Ilgalaikioturt103Kitosveiklosne1</vt:lpstr>
      <vt:lpstr>'Forma 12'!VAS083_F_Ilgalaikioturt103Lrklimatokaito1</vt:lpstr>
      <vt:lpstr>VAS083_F_Ilgalaikioturt103Lrklimatokaito1</vt:lpstr>
      <vt:lpstr>'Forma 12'!VAS083_F_Ilgalaikioturt103Nuotekudumblot1</vt:lpstr>
      <vt:lpstr>VAS083_F_Ilgalaikioturt103Nuotekudumblot1</vt:lpstr>
      <vt:lpstr>'Forma 12'!VAS083_F_Ilgalaikioturt103Nuotekusurinki1</vt:lpstr>
      <vt:lpstr>VAS083_F_Ilgalaikioturt103Nuotekusurinki1</vt:lpstr>
      <vt:lpstr>'Forma 12'!VAS083_F_Ilgalaikioturt103Nuotekuvalymas1</vt:lpstr>
      <vt:lpstr>VAS083_F_Ilgalaikioturt103Nuotekuvalymas1</vt:lpstr>
      <vt:lpstr>'Forma 12'!VAS083_F_Ilgalaikioturt103Pavirsiniunuot1</vt:lpstr>
      <vt:lpstr>VAS083_F_Ilgalaikioturt103Pavirsiniunuot1</vt:lpstr>
      <vt:lpstr>'Forma 12'!VAS083_F_Ilgalaikioturt103Turtovienetask1</vt:lpstr>
      <vt:lpstr>VAS083_F_Ilgalaikioturt103Turtovienetask1</vt:lpstr>
      <vt:lpstr>'Forma 12'!VAS083_F_Ilgalaikioturt104Apskaitosveikla1</vt:lpstr>
      <vt:lpstr>VAS083_F_Ilgalaikioturt104Apskaitosveikla1</vt:lpstr>
      <vt:lpstr>'Forma 12'!VAS083_F_Ilgalaikioturt104Geriamojovande7</vt:lpstr>
      <vt:lpstr>VAS083_F_Ilgalaikioturt104Geriamojovande7</vt:lpstr>
      <vt:lpstr>'Forma 12'!VAS083_F_Ilgalaikioturt104Geriamojovande8</vt:lpstr>
      <vt:lpstr>VAS083_F_Ilgalaikioturt104Geriamojovande8</vt:lpstr>
      <vt:lpstr>'Forma 12'!VAS083_F_Ilgalaikioturt104Geriamojovande9</vt:lpstr>
      <vt:lpstr>VAS083_F_Ilgalaikioturt104Geriamojovande9</vt:lpstr>
      <vt:lpstr>'Forma 12'!VAS083_F_Ilgalaikioturt104Inventorinisnu1</vt:lpstr>
      <vt:lpstr>VAS083_F_Ilgalaikioturt104Inventorinisnu1</vt:lpstr>
      <vt:lpstr>'Forma 12'!VAS083_F_Ilgalaikioturt104Kitareguliuoja1</vt:lpstr>
      <vt:lpstr>VAS083_F_Ilgalaikioturt104Kitareguliuoja1</vt:lpstr>
      <vt:lpstr>'Forma 12'!VAS083_F_Ilgalaikioturt104Kitosveiklosne1</vt:lpstr>
      <vt:lpstr>VAS083_F_Ilgalaikioturt104Kitosveiklosne1</vt:lpstr>
      <vt:lpstr>'Forma 12'!VAS083_F_Ilgalaikioturt104Lrklimatokaito1</vt:lpstr>
      <vt:lpstr>VAS083_F_Ilgalaikioturt104Lrklimatokaito1</vt:lpstr>
      <vt:lpstr>'Forma 12'!VAS083_F_Ilgalaikioturt104Nuotekudumblot1</vt:lpstr>
      <vt:lpstr>VAS083_F_Ilgalaikioturt104Nuotekudumblot1</vt:lpstr>
      <vt:lpstr>'Forma 12'!VAS083_F_Ilgalaikioturt104Nuotekusurinki1</vt:lpstr>
      <vt:lpstr>VAS083_F_Ilgalaikioturt104Nuotekusurinki1</vt:lpstr>
      <vt:lpstr>'Forma 12'!VAS083_F_Ilgalaikioturt104Nuotekuvalymas1</vt:lpstr>
      <vt:lpstr>VAS083_F_Ilgalaikioturt104Nuotekuvalymas1</vt:lpstr>
      <vt:lpstr>'Forma 12'!VAS083_F_Ilgalaikioturt104Pavirsiniunuot1</vt:lpstr>
      <vt:lpstr>VAS083_F_Ilgalaikioturt104Pavirsiniunuot1</vt:lpstr>
      <vt:lpstr>'Forma 12'!VAS083_F_Ilgalaikioturt104Turtovienetask1</vt:lpstr>
      <vt:lpstr>VAS083_F_Ilgalaikioturt104Turtovienetask1</vt:lpstr>
      <vt:lpstr>'Forma 12'!VAS083_F_Ilgalaikioturt105Apskaitosveikla1</vt:lpstr>
      <vt:lpstr>VAS083_F_Ilgalaikioturt105Apskaitosveikla1</vt:lpstr>
      <vt:lpstr>'Forma 12'!VAS083_F_Ilgalaikioturt105Geriamojovande7</vt:lpstr>
      <vt:lpstr>VAS083_F_Ilgalaikioturt105Geriamojovande7</vt:lpstr>
      <vt:lpstr>'Forma 12'!VAS083_F_Ilgalaikioturt105Geriamojovande8</vt:lpstr>
      <vt:lpstr>VAS083_F_Ilgalaikioturt105Geriamojovande8</vt:lpstr>
      <vt:lpstr>'Forma 12'!VAS083_F_Ilgalaikioturt105Geriamojovande9</vt:lpstr>
      <vt:lpstr>VAS083_F_Ilgalaikioturt105Geriamojovande9</vt:lpstr>
      <vt:lpstr>'Forma 12'!VAS083_F_Ilgalaikioturt105Inventorinisnu1</vt:lpstr>
      <vt:lpstr>VAS083_F_Ilgalaikioturt105Inventorinisnu1</vt:lpstr>
      <vt:lpstr>'Forma 12'!VAS083_F_Ilgalaikioturt105Kitareguliuoja1</vt:lpstr>
      <vt:lpstr>VAS083_F_Ilgalaikioturt105Kitareguliuoja1</vt:lpstr>
      <vt:lpstr>'Forma 12'!VAS083_F_Ilgalaikioturt105Kitosveiklosne1</vt:lpstr>
      <vt:lpstr>VAS083_F_Ilgalaikioturt105Kitosveiklosne1</vt:lpstr>
      <vt:lpstr>'Forma 12'!VAS083_F_Ilgalaikioturt105Lrklimatokaito1</vt:lpstr>
      <vt:lpstr>VAS083_F_Ilgalaikioturt105Lrklimatokaito1</vt:lpstr>
      <vt:lpstr>'Forma 12'!VAS083_F_Ilgalaikioturt105Nuotekudumblot1</vt:lpstr>
      <vt:lpstr>VAS083_F_Ilgalaikioturt105Nuotekudumblot1</vt:lpstr>
      <vt:lpstr>'Forma 12'!VAS083_F_Ilgalaikioturt105Nuotekusurinki1</vt:lpstr>
      <vt:lpstr>VAS083_F_Ilgalaikioturt105Nuotekusurinki1</vt:lpstr>
      <vt:lpstr>'Forma 12'!VAS083_F_Ilgalaikioturt105Nuotekuvalymas1</vt:lpstr>
      <vt:lpstr>VAS083_F_Ilgalaikioturt105Nuotekuvalymas1</vt:lpstr>
      <vt:lpstr>'Forma 12'!VAS083_F_Ilgalaikioturt105Pavirsiniunuot1</vt:lpstr>
      <vt:lpstr>VAS083_F_Ilgalaikioturt105Pavirsiniunuot1</vt:lpstr>
      <vt:lpstr>'Forma 12'!VAS083_F_Ilgalaikioturt105Turtovienetask1</vt:lpstr>
      <vt:lpstr>VAS083_F_Ilgalaikioturt105Turtovienetask1</vt:lpstr>
      <vt:lpstr>'Forma 12'!VAS083_F_Ilgalaikioturt106Apskaitosveikla1</vt:lpstr>
      <vt:lpstr>VAS083_F_Ilgalaikioturt106Apskaitosveikla1</vt:lpstr>
      <vt:lpstr>'Forma 12'!VAS083_F_Ilgalaikioturt106Geriamojovande7</vt:lpstr>
      <vt:lpstr>VAS083_F_Ilgalaikioturt106Geriamojovande7</vt:lpstr>
      <vt:lpstr>'Forma 12'!VAS083_F_Ilgalaikioturt106Geriamojovande8</vt:lpstr>
      <vt:lpstr>VAS083_F_Ilgalaikioturt106Geriamojovande8</vt:lpstr>
      <vt:lpstr>'Forma 12'!VAS083_F_Ilgalaikioturt106Geriamojovande9</vt:lpstr>
      <vt:lpstr>VAS083_F_Ilgalaikioturt106Geriamojovande9</vt:lpstr>
      <vt:lpstr>'Forma 12'!VAS083_F_Ilgalaikioturt106Inventorinisnu1</vt:lpstr>
      <vt:lpstr>VAS083_F_Ilgalaikioturt106Inventorinisnu1</vt:lpstr>
      <vt:lpstr>'Forma 12'!VAS083_F_Ilgalaikioturt106Kitareguliuoja1</vt:lpstr>
      <vt:lpstr>VAS083_F_Ilgalaikioturt106Kitareguliuoja1</vt:lpstr>
      <vt:lpstr>'Forma 12'!VAS083_F_Ilgalaikioturt106Kitosveiklosne1</vt:lpstr>
      <vt:lpstr>VAS083_F_Ilgalaikioturt106Kitosveiklosne1</vt:lpstr>
      <vt:lpstr>'Forma 12'!VAS083_F_Ilgalaikioturt106Lrklimatokaito1</vt:lpstr>
      <vt:lpstr>VAS083_F_Ilgalaikioturt106Lrklimatokaito1</vt:lpstr>
      <vt:lpstr>'Forma 12'!VAS083_F_Ilgalaikioturt106Nuotekudumblot1</vt:lpstr>
      <vt:lpstr>VAS083_F_Ilgalaikioturt106Nuotekudumblot1</vt:lpstr>
      <vt:lpstr>'Forma 12'!VAS083_F_Ilgalaikioturt106Nuotekusurinki1</vt:lpstr>
      <vt:lpstr>VAS083_F_Ilgalaikioturt106Nuotekusurinki1</vt:lpstr>
      <vt:lpstr>'Forma 12'!VAS083_F_Ilgalaikioturt106Nuotekuvalymas1</vt:lpstr>
      <vt:lpstr>VAS083_F_Ilgalaikioturt106Nuotekuvalymas1</vt:lpstr>
      <vt:lpstr>'Forma 12'!VAS083_F_Ilgalaikioturt106Pavirsiniunuot1</vt:lpstr>
      <vt:lpstr>VAS083_F_Ilgalaikioturt106Pavirsiniunuot1</vt:lpstr>
      <vt:lpstr>'Forma 12'!VAS083_F_Ilgalaikioturt106Turtovienetask1</vt:lpstr>
      <vt:lpstr>VAS083_F_Ilgalaikioturt106Turtovienetask1</vt:lpstr>
      <vt:lpstr>'Forma 12'!VAS083_F_Ilgalaikioturt107Apskaitosveikla1</vt:lpstr>
      <vt:lpstr>VAS083_F_Ilgalaikioturt107Apskaitosveikla1</vt:lpstr>
      <vt:lpstr>'Forma 12'!VAS083_F_Ilgalaikioturt107Geriamojovande7</vt:lpstr>
      <vt:lpstr>VAS083_F_Ilgalaikioturt107Geriamojovande7</vt:lpstr>
      <vt:lpstr>'Forma 12'!VAS083_F_Ilgalaikioturt107Geriamojovande8</vt:lpstr>
      <vt:lpstr>VAS083_F_Ilgalaikioturt107Geriamojovande8</vt:lpstr>
      <vt:lpstr>'Forma 12'!VAS083_F_Ilgalaikioturt107Geriamojovande9</vt:lpstr>
      <vt:lpstr>VAS083_F_Ilgalaikioturt107Geriamojovande9</vt:lpstr>
      <vt:lpstr>'Forma 12'!VAS083_F_Ilgalaikioturt107Inventorinisnu1</vt:lpstr>
      <vt:lpstr>VAS083_F_Ilgalaikioturt107Inventorinisnu1</vt:lpstr>
      <vt:lpstr>'Forma 12'!VAS083_F_Ilgalaikioturt107Kitareguliuoja1</vt:lpstr>
      <vt:lpstr>VAS083_F_Ilgalaikioturt107Kitareguliuoja1</vt:lpstr>
      <vt:lpstr>'Forma 12'!VAS083_F_Ilgalaikioturt107Kitosveiklosne1</vt:lpstr>
      <vt:lpstr>VAS083_F_Ilgalaikioturt107Kitosveiklosne1</vt:lpstr>
      <vt:lpstr>'Forma 12'!VAS083_F_Ilgalaikioturt107Lrklimatokaito1</vt:lpstr>
      <vt:lpstr>VAS083_F_Ilgalaikioturt107Lrklimatokaito1</vt:lpstr>
      <vt:lpstr>'Forma 12'!VAS083_F_Ilgalaikioturt107Nuotekudumblot1</vt:lpstr>
      <vt:lpstr>VAS083_F_Ilgalaikioturt107Nuotekudumblot1</vt:lpstr>
      <vt:lpstr>'Forma 12'!VAS083_F_Ilgalaikioturt107Nuotekusurinki1</vt:lpstr>
      <vt:lpstr>VAS083_F_Ilgalaikioturt107Nuotekusurinki1</vt:lpstr>
      <vt:lpstr>'Forma 12'!VAS083_F_Ilgalaikioturt107Nuotekuvalymas1</vt:lpstr>
      <vt:lpstr>VAS083_F_Ilgalaikioturt107Nuotekuvalymas1</vt:lpstr>
      <vt:lpstr>'Forma 12'!VAS083_F_Ilgalaikioturt107Pavirsiniunuot1</vt:lpstr>
      <vt:lpstr>VAS083_F_Ilgalaikioturt107Pavirsiniunuot1</vt:lpstr>
      <vt:lpstr>'Forma 12'!VAS083_F_Ilgalaikioturt107Turtovienetask1</vt:lpstr>
      <vt:lpstr>VAS083_F_Ilgalaikioturt107Turtovienetask1</vt:lpstr>
      <vt:lpstr>'Forma 12'!VAS083_F_Ilgalaikioturt108Apskaitosveikla1</vt:lpstr>
      <vt:lpstr>VAS083_F_Ilgalaikioturt108Apskaitosveikla1</vt:lpstr>
      <vt:lpstr>'Forma 12'!VAS083_F_Ilgalaikioturt108Geriamojovande7</vt:lpstr>
      <vt:lpstr>VAS083_F_Ilgalaikioturt108Geriamojovande7</vt:lpstr>
      <vt:lpstr>'Forma 12'!VAS083_F_Ilgalaikioturt108Geriamojovande8</vt:lpstr>
      <vt:lpstr>VAS083_F_Ilgalaikioturt108Geriamojovande8</vt:lpstr>
      <vt:lpstr>'Forma 12'!VAS083_F_Ilgalaikioturt108Geriamojovande9</vt:lpstr>
      <vt:lpstr>VAS083_F_Ilgalaikioturt108Geriamojovande9</vt:lpstr>
      <vt:lpstr>'Forma 12'!VAS083_F_Ilgalaikioturt108Inventorinisnu1</vt:lpstr>
      <vt:lpstr>VAS083_F_Ilgalaikioturt108Inventorinisnu1</vt:lpstr>
      <vt:lpstr>'Forma 12'!VAS083_F_Ilgalaikioturt108Kitareguliuoja1</vt:lpstr>
      <vt:lpstr>VAS083_F_Ilgalaikioturt108Kitareguliuoja1</vt:lpstr>
      <vt:lpstr>'Forma 12'!VAS083_F_Ilgalaikioturt108Kitosveiklosne1</vt:lpstr>
      <vt:lpstr>VAS083_F_Ilgalaikioturt108Kitosveiklosne1</vt:lpstr>
      <vt:lpstr>'Forma 12'!VAS083_F_Ilgalaikioturt108Lrklimatokaito1</vt:lpstr>
      <vt:lpstr>VAS083_F_Ilgalaikioturt108Lrklimatokaito1</vt:lpstr>
      <vt:lpstr>'Forma 12'!VAS083_F_Ilgalaikioturt108Nuotekudumblot1</vt:lpstr>
      <vt:lpstr>VAS083_F_Ilgalaikioturt108Nuotekudumblot1</vt:lpstr>
      <vt:lpstr>'Forma 12'!VAS083_F_Ilgalaikioturt108Nuotekusurinki1</vt:lpstr>
      <vt:lpstr>VAS083_F_Ilgalaikioturt108Nuotekusurinki1</vt:lpstr>
      <vt:lpstr>'Forma 12'!VAS083_F_Ilgalaikioturt108Nuotekuvalymas1</vt:lpstr>
      <vt:lpstr>VAS083_F_Ilgalaikioturt108Nuotekuvalymas1</vt:lpstr>
      <vt:lpstr>'Forma 12'!VAS083_F_Ilgalaikioturt108Pavirsiniunuot1</vt:lpstr>
      <vt:lpstr>VAS083_F_Ilgalaikioturt108Pavirsiniunuot1</vt:lpstr>
      <vt:lpstr>'Forma 12'!VAS083_F_Ilgalaikioturt108Turtovienetask1</vt:lpstr>
      <vt:lpstr>VAS083_F_Ilgalaikioturt108Turtovienetask1</vt:lpstr>
      <vt:lpstr>'Forma 12'!VAS083_F_Ilgalaikioturt109Apskaitosveikla1</vt:lpstr>
      <vt:lpstr>VAS083_F_Ilgalaikioturt109Apskaitosveikla1</vt:lpstr>
      <vt:lpstr>'Forma 12'!VAS083_F_Ilgalaikioturt109Geriamojovande7</vt:lpstr>
      <vt:lpstr>VAS083_F_Ilgalaikioturt109Geriamojovande7</vt:lpstr>
      <vt:lpstr>'Forma 12'!VAS083_F_Ilgalaikioturt109Geriamojovande8</vt:lpstr>
      <vt:lpstr>VAS083_F_Ilgalaikioturt109Geriamojovande8</vt:lpstr>
      <vt:lpstr>'Forma 12'!VAS083_F_Ilgalaikioturt109Geriamojovande9</vt:lpstr>
      <vt:lpstr>VAS083_F_Ilgalaikioturt109Geriamojovande9</vt:lpstr>
      <vt:lpstr>'Forma 12'!VAS083_F_Ilgalaikioturt109Inventorinisnu1</vt:lpstr>
      <vt:lpstr>VAS083_F_Ilgalaikioturt109Inventorinisnu1</vt:lpstr>
      <vt:lpstr>'Forma 12'!VAS083_F_Ilgalaikioturt109Kitareguliuoja1</vt:lpstr>
      <vt:lpstr>VAS083_F_Ilgalaikioturt109Kitareguliuoja1</vt:lpstr>
      <vt:lpstr>'Forma 12'!VAS083_F_Ilgalaikioturt109Kitosveiklosne1</vt:lpstr>
      <vt:lpstr>VAS083_F_Ilgalaikioturt109Kitosveiklosne1</vt:lpstr>
      <vt:lpstr>'Forma 12'!VAS083_F_Ilgalaikioturt109Lrklimatokaito1</vt:lpstr>
      <vt:lpstr>VAS083_F_Ilgalaikioturt109Lrklimatokaito1</vt:lpstr>
      <vt:lpstr>'Forma 12'!VAS083_F_Ilgalaikioturt109Nuotekudumblot1</vt:lpstr>
      <vt:lpstr>VAS083_F_Ilgalaikioturt109Nuotekudumblot1</vt:lpstr>
      <vt:lpstr>'Forma 12'!VAS083_F_Ilgalaikioturt109Nuotekusurinki1</vt:lpstr>
      <vt:lpstr>VAS083_F_Ilgalaikioturt109Nuotekusurinki1</vt:lpstr>
      <vt:lpstr>'Forma 12'!VAS083_F_Ilgalaikioturt109Nuotekuvalymas1</vt:lpstr>
      <vt:lpstr>VAS083_F_Ilgalaikioturt109Nuotekuvalymas1</vt:lpstr>
      <vt:lpstr>'Forma 12'!VAS083_F_Ilgalaikioturt109Pavirsiniunuot1</vt:lpstr>
      <vt:lpstr>VAS083_F_Ilgalaikioturt109Pavirsiniunuot1</vt:lpstr>
      <vt:lpstr>'Forma 12'!VAS083_F_Ilgalaikioturt109Turtovienetask1</vt:lpstr>
      <vt:lpstr>VAS083_F_Ilgalaikioturt109Turtovienetask1</vt:lpstr>
      <vt:lpstr>'Forma 12'!VAS083_F_Ilgalaikioturt10Apskaitosveikla1</vt:lpstr>
      <vt:lpstr>VAS083_F_Ilgalaikioturt10Apskaitosveikla1</vt:lpstr>
      <vt:lpstr>'Forma 12'!VAS083_F_Ilgalaikioturt10Geriamojovande7</vt:lpstr>
      <vt:lpstr>VAS083_F_Ilgalaikioturt10Geriamojovande7</vt:lpstr>
      <vt:lpstr>'Forma 12'!VAS083_F_Ilgalaikioturt10Geriamojovande8</vt:lpstr>
      <vt:lpstr>VAS083_F_Ilgalaikioturt10Geriamojovande8</vt:lpstr>
      <vt:lpstr>'Forma 12'!VAS083_F_Ilgalaikioturt10Geriamojovande9</vt:lpstr>
      <vt:lpstr>VAS083_F_Ilgalaikioturt10Geriamojovande9</vt:lpstr>
      <vt:lpstr>'Forma 12'!VAS083_F_Ilgalaikioturt10Inventorinisnu1</vt:lpstr>
      <vt:lpstr>VAS083_F_Ilgalaikioturt10Inventorinisnu1</vt:lpstr>
      <vt:lpstr>'Forma 12'!VAS083_F_Ilgalaikioturt10Kitareguliuoja1</vt:lpstr>
      <vt:lpstr>VAS083_F_Ilgalaikioturt10Kitareguliuoja1</vt:lpstr>
      <vt:lpstr>'Forma 12'!VAS083_F_Ilgalaikioturt10Kitosveiklosne1</vt:lpstr>
      <vt:lpstr>VAS083_F_Ilgalaikioturt10Kitosveiklosne1</vt:lpstr>
      <vt:lpstr>'Forma 12'!VAS083_F_Ilgalaikioturt10Lrklimatokaito1</vt:lpstr>
      <vt:lpstr>VAS083_F_Ilgalaikioturt10Lrklimatokaito1</vt:lpstr>
      <vt:lpstr>'Forma 12'!VAS083_F_Ilgalaikioturt10Nuotekudumblot1</vt:lpstr>
      <vt:lpstr>VAS083_F_Ilgalaikioturt10Nuotekudumblot1</vt:lpstr>
      <vt:lpstr>'Forma 12'!VAS083_F_Ilgalaikioturt10Nuotekusurinki1</vt:lpstr>
      <vt:lpstr>VAS083_F_Ilgalaikioturt10Nuotekusurinki1</vt:lpstr>
      <vt:lpstr>'Forma 12'!VAS083_F_Ilgalaikioturt10Nuotekuvalymas1</vt:lpstr>
      <vt:lpstr>VAS083_F_Ilgalaikioturt10Nuotekuvalymas1</vt:lpstr>
      <vt:lpstr>'Forma 12'!VAS083_F_Ilgalaikioturt10Pavirsiniunuot1</vt:lpstr>
      <vt:lpstr>VAS083_F_Ilgalaikioturt10Pavirsiniunuot1</vt:lpstr>
      <vt:lpstr>'Forma 12'!VAS083_F_Ilgalaikioturt10Turtovienetask1</vt:lpstr>
      <vt:lpstr>VAS083_F_Ilgalaikioturt10Turtovienetask1</vt:lpstr>
      <vt:lpstr>'Forma 12'!VAS083_F_Ilgalaikioturt110Apskaitosveikla1</vt:lpstr>
      <vt:lpstr>VAS083_F_Ilgalaikioturt110Apskaitosveikla1</vt:lpstr>
      <vt:lpstr>'Forma 12'!VAS083_F_Ilgalaikioturt110Geriamojovande7</vt:lpstr>
      <vt:lpstr>VAS083_F_Ilgalaikioturt110Geriamojovande7</vt:lpstr>
      <vt:lpstr>'Forma 12'!VAS083_F_Ilgalaikioturt110Geriamojovande8</vt:lpstr>
      <vt:lpstr>VAS083_F_Ilgalaikioturt110Geriamojovande8</vt:lpstr>
      <vt:lpstr>'Forma 12'!VAS083_F_Ilgalaikioturt110Geriamojovande9</vt:lpstr>
      <vt:lpstr>VAS083_F_Ilgalaikioturt110Geriamojovande9</vt:lpstr>
      <vt:lpstr>'Forma 12'!VAS083_F_Ilgalaikioturt110Inventorinisnu1</vt:lpstr>
      <vt:lpstr>VAS083_F_Ilgalaikioturt110Inventorinisnu1</vt:lpstr>
      <vt:lpstr>'Forma 12'!VAS083_F_Ilgalaikioturt110Kitareguliuoja1</vt:lpstr>
      <vt:lpstr>VAS083_F_Ilgalaikioturt110Kitareguliuoja1</vt:lpstr>
      <vt:lpstr>'Forma 12'!VAS083_F_Ilgalaikioturt110Kitosveiklosne1</vt:lpstr>
      <vt:lpstr>VAS083_F_Ilgalaikioturt110Kitosveiklosne1</vt:lpstr>
      <vt:lpstr>'Forma 12'!VAS083_F_Ilgalaikioturt110Lrklimatokaito1</vt:lpstr>
      <vt:lpstr>VAS083_F_Ilgalaikioturt110Lrklimatokaito1</vt:lpstr>
      <vt:lpstr>'Forma 12'!VAS083_F_Ilgalaikioturt110Nuotekudumblot1</vt:lpstr>
      <vt:lpstr>VAS083_F_Ilgalaikioturt110Nuotekudumblot1</vt:lpstr>
      <vt:lpstr>'Forma 12'!VAS083_F_Ilgalaikioturt110Nuotekusurinki1</vt:lpstr>
      <vt:lpstr>VAS083_F_Ilgalaikioturt110Nuotekusurinki1</vt:lpstr>
      <vt:lpstr>'Forma 12'!VAS083_F_Ilgalaikioturt110Nuotekuvalymas1</vt:lpstr>
      <vt:lpstr>VAS083_F_Ilgalaikioturt110Nuotekuvalymas1</vt:lpstr>
      <vt:lpstr>'Forma 12'!VAS083_F_Ilgalaikioturt110Pavirsiniunuot1</vt:lpstr>
      <vt:lpstr>VAS083_F_Ilgalaikioturt110Pavirsiniunuot1</vt:lpstr>
      <vt:lpstr>'Forma 12'!VAS083_F_Ilgalaikioturt110Turtovienetask1</vt:lpstr>
      <vt:lpstr>VAS083_F_Ilgalaikioturt110Turtovienetask1</vt:lpstr>
      <vt:lpstr>'Forma 12'!VAS083_F_Ilgalaikioturt111Apskaitosveikla1</vt:lpstr>
      <vt:lpstr>VAS083_F_Ilgalaikioturt111Apskaitosveikla1</vt:lpstr>
      <vt:lpstr>'Forma 12'!VAS083_F_Ilgalaikioturt111Geriamojovande7</vt:lpstr>
      <vt:lpstr>VAS083_F_Ilgalaikioturt111Geriamojovande7</vt:lpstr>
      <vt:lpstr>'Forma 12'!VAS083_F_Ilgalaikioturt111Geriamojovande8</vt:lpstr>
      <vt:lpstr>VAS083_F_Ilgalaikioturt111Geriamojovande8</vt:lpstr>
      <vt:lpstr>'Forma 12'!VAS083_F_Ilgalaikioturt111Geriamojovande9</vt:lpstr>
      <vt:lpstr>VAS083_F_Ilgalaikioturt111Geriamojovande9</vt:lpstr>
      <vt:lpstr>'Forma 12'!VAS083_F_Ilgalaikioturt111Inventorinisnu1</vt:lpstr>
      <vt:lpstr>VAS083_F_Ilgalaikioturt111Inventorinisnu1</vt:lpstr>
      <vt:lpstr>'Forma 12'!VAS083_F_Ilgalaikioturt111Kitareguliuoja1</vt:lpstr>
      <vt:lpstr>VAS083_F_Ilgalaikioturt111Kitareguliuoja1</vt:lpstr>
      <vt:lpstr>'Forma 12'!VAS083_F_Ilgalaikioturt111Kitosveiklosne1</vt:lpstr>
      <vt:lpstr>VAS083_F_Ilgalaikioturt111Kitosveiklosne1</vt:lpstr>
      <vt:lpstr>'Forma 12'!VAS083_F_Ilgalaikioturt111Lrklimatokaito1</vt:lpstr>
      <vt:lpstr>VAS083_F_Ilgalaikioturt111Lrklimatokaito1</vt:lpstr>
      <vt:lpstr>'Forma 12'!VAS083_F_Ilgalaikioturt111Nuotekudumblot1</vt:lpstr>
      <vt:lpstr>VAS083_F_Ilgalaikioturt111Nuotekudumblot1</vt:lpstr>
      <vt:lpstr>'Forma 12'!VAS083_F_Ilgalaikioturt111Nuotekusurinki1</vt:lpstr>
      <vt:lpstr>VAS083_F_Ilgalaikioturt111Nuotekusurinki1</vt:lpstr>
      <vt:lpstr>'Forma 12'!VAS083_F_Ilgalaikioturt111Nuotekuvalymas1</vt:lpstr>
      <vt:lpstr>VAS083_F_Ilgalaikioturt111Nuotekuvalymas1</vt:lpstr>
      <vt:lpstr>'Forma 12'!VAS083_F_Ilgalaikioturt111Pavirsiniunuot1</vt:lpstr>
      <vt:lpstr>VAS083_F_Ilgalaikioturt111Pavirsiniunuot1</vt:lpstr>
      <vt:lpstr>'Forma 12'!VAS083_F_Ilgalaikioturt111Turtovienetask1</vt:lpstr>
      <vt:lpstr>VAS083_F_Ilgalaikioturt111Turtovienetask1</vt:lpstr>
      <vt:lpstr>'Forma 12'!VAS083_F_Ilgalaikioturt112Apskaitosveikla1</vt:lpstr>
      <vt:lpstr>VAS083_F_Ilgalaikioturt112Apskaitosveikla1</vt:lpstr>
      <vt:lpstr>'Forma 12'!VAS083_F_Ilgalaikioturt112Geriamojovande7</vt:lpstr>
      <vt:lpstr>VAS083_F_Ilgalaikioturt112Geriamojovande7</vt:lpstr>
      <vt:lpstr>'Forma 12'!VAS083_F_Ilgalaikioturt112Geriamojovande8</vt:lpstr>
      <vt:lpstr>VAS083_F_Ilgalaikioturt112Geriamojovande8</vt:lpstr>
      <vt:lpstr>'Forma 12'!VAS083_F_Ilgalaikioturt112Geriamojovande9</vt:lpstr>
      <vt:lpstr>VAS083_F_Ilgalaikioturt112Geriamojovande9</vt:lpstr>
      <vt:lpstr>'Forma 12'!VAS083_F_Ilgalaikioturt112Inventorinisnu1</vt:lpstr>
      <vt:lpstr>VAS083_F_Ilgalaikioturt112Inventorinisnu1</vt:lpstr>
      <vt:lpstr>'Forma 12'!VAS083_F_Ilgalaikioturt112Kitareguliuoja1</vt:lpstr>
      <vt:lpstr>VAS083_F_Ilgalaikioturt112Kitareguliuoja1</vt:lpstr>
      <vt:lpstr>'Forma 12'!VAS083_F_Ilgalaikioturt112Kitosveiklosne1</vt:lpstr>
      <vt:lpstr>VAS083_F_Ilgalaikioturt112Kitosveiklosne1</vt:lpstr>
      <vt:lpstr>'Forma 12'!VAS083_F_Ilgalaikioturt112Lrklimatokaito1</vt:lpstr>
      <vt:lpstr>VAS083_F_Ilgalaikioturt112Lrklimatokaito1</vt:lpstr>
      <vt:lpstr>'Forma 12'!VAS083_F_Ilgalaikioturt112Nuotekudumblot1</vt:lpstr>
      <vt:lpstr>VAS083_F_Ilgalaikioturt112Nuotekudumblot1</vt:lpstr>
      <vt:lpstr>'Forma 12'!VAS083_F_Ilgalaikioturt112Nuotekusurinki1</vt:lpstr>
      <vt:lpstr>VAS083_F_Ilgalaikioturt112Nuotekusurinki1</vt:lpstr>
      <vt:lpstr>'Forma 12'!VAS083_F_Ilgalaikioturt112Nuotekuvalymas1</vt:lpstr>
      <vt:lpstr>VAS083_F_Ilgalaikioturt112Nuotekuvalymas1</vt:lpstr>
      <vt:lpstr>'Forma 12'!VAS083_F_Ilgalaikioturt112Pavirsiniunuot1</vt:lpstr>
      <vt:lpstr>VAS083_F_Ilgalaikioturt112Pavirsiniunuot1</vt:lpstr>
      <vt:lpstr>'Forma 12'!VAS083_F_Ilgalaikioturt112Turtovienetask1</vt:lpstr>
      <vt:lpstr>VAS083_F_Ilgalaikioturt112Turtovienetask1</vt:lpstr>
      <vt:lpstr>'Forma 12'!VAS083_F_Ilgalaikioturt113Apskaitosveikla1</vt:lpstr>
      <vt:lpstr>VAS083_F_Ilgalaikioturt113Apskaitosveikla1</vt:lpstr>
      <vt:lpstr>'Forma 12'!VAS083_F_Ilgalaikioturt113Geriamojovande7</vt:lpstr>
      <vt:lpstr>VAS083_F_Ilgalaikioturt113Geriamojovande7</vt:lpstr>
      <vt:lpstr>'Forma 12'!VAS083_F_Ilgalaikioturt113Geriamojovande8</vt:lpstr>
      <vt:lpstr>VAS083_F_Ilgalaikioturt113Geriamojovande8</vt:lpstr>
      <vt:lpstr>'Forma 12'!VAS083_F_Ilgalaikioturt113Geriamojovande9</vt:lpstr>
      <vt:lpstr>VAS083_F_Ilgalaikioturt113Geriamojovande9</vt:lpstr>
      <vt:lpstr>'Forma 12'!VAS083_F_Ilgalaikioturt113Inventorinisnu1</vt:lpstr>
      <vt:lpstr>VAS083_F_Ilgalaikioturt113Inventorinisnu1</vt:lpstr>
      <vt:lpstr>'Forma 12'!VAS083_F_Ilgalaikioturt113Kitareguliuoja1</vt:lpstr>
      <vt:lpstr>VAS083_F_Ilgalaikioturt113Kitareguliuoja1</vt:lpstr>
      <vt:lpstr>'Forma 12'!VAS083_F_Ilgalaikioturt113Kitosveiklosne1</vt:lpstr>
      <vt:lpstr>VAS083_F_Ilgalaikioturt113Kitosveiklosne1</vt:lpstr>
      <vt:lpstr>'Forma 12'!VAS083_F_Ilgalaikioturt113Lrklimatokaito1</vt:lpstr>
      <vt:lpstr>VAS083_F_Ilgalaikioturt113Lrklimatokaito1</vt:lpstr>
      <vt:lpstr>'Forma 12'!VAS083_F_Ilgalaikioturt113Nuotekudumblot1</vt:lpstr>
      <vt:lpstr>VAS083_F_Ilgalaikioturt113Nuotekudumblot1</vt:lpstr>
      <vt:lpstr>'Forma 12'!VAS083_F_Ilgalaikioturt113Nuotekusurinki1</vt:lpstr>
      <vt:lpstr>VAS083_F_Ilgalaikioturt113Nuotekusurinki1</vt:lpstr>
      <vt:lpstr>'Forma 12'!VAS083_F_Ilgalaikioturt113Nuotekuvalymas1</vt:lpstr>
      <vt:lpstr>VAS083_F_Ilgalaikioturt113Nuotekuvalymas1</vt:lpstr>
      <vt:lpstr>'Forma 12'!VAS083_F_Ilgalaikioturt113Pavirsiniunuot1</vt:lpstr>
      <vt:lpstr>VAS083_F_Ilgalaikioturt113Pavirsiniunuot1</vt:lpstr>
      <vt:lpstr>'Forma 12'!VAS083_F_Ilgalaikioturt113Turtovienetask1</vt:lpstr>
      <vt:lpstr>VAS083_F_Ilgalaikioturt113Turtovienetask1</vt:lpstr>
      <vt:lpstr>'Forma 12'!VAS083_F_Ilgalaikioturt114Apskaitosveikla1</vt:lpstr>
      <vt:lpstr>VAS083_F_Ilgalaikioturt114Apskaitosveikla1</vt:lpstr>
      <vt:lpstr>'Forma 12'!VAS083_F_Ilgalaikioturt114Geriamojovande7</vt:lpstr>
      <vt:lpstr>VAS083_F_Ilgalaikioturt114Geriamojovande7</vt:lpstr>
      <vt:lpstr>'Forma 12'!VAS083_F_Ilgalaikioturt114Geriamojovande8</vt:lpstr>
      <vt:lpstr>VAS083_F_Ilgalaikioturt114Geriamojovande8</vt:lpstr>
      <vt:lpstr>'Forma 12'!VAS083_F_Ilgalaikioturt114Geriamojovande9</vt:lpstr>
      <vt:lpstr>VAS083_F_Ilgalaikioturt114Geriamojovande9</vt:lpstr>
      <vt:lpstr>'Forma 12'!VAS083_F_Ilgalaikioturt114Inventorinisnu1</vt:lpstr>
      <vt:lpstr>VAS083_F_Ilgalaikioturt114Inventorinisnu1</vt:lpstr>
      <vt:lpstr>'Forma 12'!VAS083_F_Ilgalaikioturt114Kitareguliuoja1</vt:lpstr>
      <vt:lpstr>VAS083_F_Ilgalaikioturt114Kitareguliuoja1</vt:lpstr>
      <vt:lpstr>'Forma 12'!VAS083_F_Ilgalaikioturt114Kitosveiklosne1</vt:lpstr>
      <vt:lpstr>VAS083_F_Ilgalaikioturt114Kitosveiklosne1</vt:lpstr>
      <vt:lpstr>'Forma 12'!VAS083_F_Ilgalaikioturt114Lrklimatokaito1</vt:lpstr>
      <vt:lpstr>VAS083_F_Ilgalaikioturt114Lrklimatokaito1</vt:lpstr>
      <vt:lpstr>'Forma 12'!VAS083_F_Ilgalaikioturt114Nuotekudumblot1</vt:lpstr>
      <vt:lpstr>VAS083_F_Ilgalaikioturt114Nuotekudumblot1</vt:lpstr>
      <vt:lpstr>'Forma 12'!VAS083_F_Ilgalaikioturt114Nuotekusurinki1</vt:lpstr>
      <vt:lpstr>VAS083_F_Ilgalaikioturt114Nuotekusurinki1</vt:lpstr>
      <vt:lpstr>'Forma 12'!VAS083_F_Ilgalaikioturt114Nuotekuvalymas1</vt:lpstr>
      <vt:lpstr>VAS083_F_Ilgalaikioturt114Nuotekuvalymas1</vt:lpstr>
      <vt:lpstr>'Forma 12'!VAS083_F_Ilgalaikioturt114Pavirsiniunuot1</vt:lpstr>
      <vt:lpstr>VAS083_F_Ilgalaikioturt114Pavirsiniunuot1</vt:lpstr>
      <vt:lpstr>'Forma 12'!VAS083_F_Ilgalaikioturt114Turtovienetask1</vt:lpstr>
      <vt:lpstr>VAS083_F_Ilgalaikioturt114Turtovienetask1</vt:lpstr>
      <vt:lpstr>'Forma 12'!VAS083_F_Ilgalaikioturt115Apskaitosveikla1</vt:lpstr>
      <vt:lpstr>VAS083_F_Ilgalaikioturt115Apskaitosveikla1</vt:lpstr>
      <vt:lpstr>'Forma 12'!VAS083_F_Ilgalaikioturt115Geriamojovande7</vt:lpstr>
      <vt:lpstr>VAS083_F_Ilgalaikioturt115Geriamojovande7</vt:lpstr>
      <vt:lpstr>'Forma 12'!VAS083_F_Ilgalaikioturt115Geriamojovande8</vt:lpstr>
      <vt:lpstr>VAS083_F_Ilgalaikioturt115Geriamojovande8</vt:lpstr>
      <vt:lpstr>'Forma 12'!VAS083_F_Ilgalaikioturt115Geriamojovande9</vt:lpstr>
      <vt:lpstr>VAS083_F_Ilgalaikioturt115Geriamojovande9</vt:lpstr>
      <vt:lpstr>'Forma 12'!VAS083_F_Ilgalaikioturt115Inventorinisnu1</vt:lpstr>
      <vt:lpstr>VAS083_F_Ilgalaikioturt115Inventorinisnu1</vt:lpstr>
      <vt:lpstr>'Forma 12'!VAS083_F_Ilgalaikioturt115Kitareguliuoja1</vt:lpstr>
      <vt:lpstr>VAS083_F_Ilgalaikioturt115Kitareguliuoja1</vt:lpstr>
      <vt:lpstr>'Forma 12'!VAS083_F_Ilgalaikioturt115Kitosveiklosne1</vt:lpstr>
      <vt:lpstr>VAS083_F_Ilgalaikioturt115Kitosveiklosne1</vt:lpstr>
      <vt:lpstr>'Forma 12'!VAS083_F_Ilgalaikioturt115Lrklimatokaito1</vt:lpstr>
      <vt:lpstr>VAS083_F_Ilgalaikioturt115Lrklimatokaito1</vt:lpstr>
      <vt:lpstr>'Forma 12'!VAS083_F_Ilgalaikioturt115Nuotekudumblot1</vt:lpstr>
      <vt:lpstr>VAS083_F_Ilgalaikioturt115Nuotekudumblot1</vt:lpstr>
      <vt:lpstr>'Forma 12'!VAS083_F_Ilgalaikioturt115Nuotekusurinki1</vt:lpstr>
      <vt:lpstr>VAS083_F_Ilgalaikioturt115Nuotekusurinki1</vt:lpstr>
      <vt:lpstr>'Forma 12'!VAS083_F_Ilgalaikioturt115Nuotekuvalymas1</vt:lpstr>
      <vt:lpstr>VAS083_F_Ilgalaikioturt115Nuotekuvalymas1</vt:lpstr>
      <vt:lpstr>'Forma 12'!VAS083_F_Ilgalaikioturt115Pavirsiniunuot1</vt:lpstr>
      <vt:lpstr>VAS083_F_Ilgalaikioturt115Pavirsiniunuot1</vt:lpstr>
      <vt:lpstr>'Forma 12'!VAS083_F_Ilgalaikioturt115Turtovienetask1</vt:lpstr>
      <vt:lpstr>VAS083_F_Ilgalaikioturt115Turtovienetask1</vt:lpstr>
      <vt:lpstr>'Forma 12'!VAS083_F_Ilgalaikioturt116Apskaitosveikla1</vt:lpstr>
      <vt:lpstr>VAS083_F_Ilgalaikioturt116Apskaitosveikla1</vt:lpstr>
      <vt:lpstr>'Forma 12'!VAS083_F_Ilgalaikioturt116Geriamojovande7</vt:lpstr>
      <vt:lpstr>VAS083_F_Ilgalaikioturt116Geriamojovande7</vt:lpstr>
      <vt:lpstr>'Forma 12'!VAS083_F_Ilgalaikioturt116Geriamojovande8</vt:lpstr>
      <vt:lpstr>VAS083_F_Ilgalaikioturt116Geriamojovande8</vt:lpstr>
      <vt:lpstr>'Forma 12'!VAS083_F_Ilgalaikioturt116Geriamojovande9</vt:lpstr>
      <vt:lpstr>VAS083_F_Ilgalaikioturt116Geriamojovande9</vt:lpstr>
      <vt:lpstr>'Forma 12'!VAS083_F_Ilgalaikioturt116Inventorinisnu1</vt:lpstr>
      <vt:lpstr>VAS083_F_Ilgalaikioturt116Inventorinisnu1</vt:lpstr>
      <vt:lpstr>'Forma 12'!VAS083_F_Ilgalaikioturt116Kitareguliuoja1</vt:lpstr>
      <vt:lpstr>VAS083_F_Ilgalaikioturt116Kitareguliuoja1</vt:lpstr>
      <vt:lpstr>'Forma 12'!VAS083_F_Ilgalaikioturt116Kitosveiklosne1</vt:lpstr>
      <vt:lpstr>VAS083_F_Ilgalaikioturt116Kitosveiklosne1</vt:lpstr>
      <vt:lpstr>'Forma 12'!VAS083_F_Ilgalaikioturt116Lrklimatokaito1</vt:lpstr>
      <vt:lpstr>VAS083_F_Ilgalaikioturt116Lrklimatokaito1</vt:lpstr>
      <vt:lpstr>'Forma 12'!VAS083_F_Ilgalaikioturt116Nuotekudumblot1</vt:lpstr>
      <vt:lpstr>VAS083_F_Ilgalaikioturt116Nuotekudumblot1</vt:lpstr>
      <vt:lpstr>'Forma 12'!VAS083_F_Ilgalaikioturt116Nuotekusurinki1</vt:lpstr>
      <vt:lpstr>VAS083_F_Ilgalaikioturt116Nuotekusurinki1</vt:lpstr>
      <vt:lpstr>'Forma 12'!VAS083_F_Ilgalaikioturt116Nuotekuvalymas1</vt:lpstr>
      <vt:lpstr>VAS083_F_Ilgalaikioturt116Nuotekuvalymas1</vt:lpstr>
      <vt:lpstr>'Forma 12'!VAS083_F_Ilgalaikioturt116Pavirsiniunuot1</vt:lpstr>
      <vt:lpstr>VAS083_F_Ilgalaikioturt116Pavirsiniunuot1</vt:lpstr>
      <vt:lpstr>'Forma 12'!VAS083_F_Ilgalaikioturt116Turtovienetask1</vt:lpstr>
      <vt:lpstr>VAS083_F_Ilgalaikioturt116Turtovienetask1</vt:lpstr>
      <vt:lpstr>'Forma 12'!VAS083_F_Ilgalaikioturt117Apskaitosveikla1</vt:lpstr>
      <vt:lpstr>VAS083_F_Ilgalaikioturt117Apskaitosveikla1</vt:lpstr>
      <vt:lpstr>'Forma 12'!VAS083_F_Ilgalaikioturt117Geriamojovande7</vt:lpstr>
      <vt:lpstr>VAS083_F_Ilgalaikioturt117Geriamojovande7</vt:lpstr>
      <vt:lpstr>'Forma 12'!VAS083_F_Ilgalaikioturt117Geriamojovande8</vt:lpstr>
      <vt:lpstr>VAS083_F_Ilgalaikioturt117Geriamojovande8</vt:lpstr>
      <vt:lpstr>'Forma 12'!VAS083_F_Ilgalaikioturt117Geriamojovande9</vt:lpstr>
      <vt:lpstr>VAS083_F_Ilgalaikioturt117Geriamojovande9</vt:lpstr>
      <vt:lpstr>'Forma 12'!VAS083_F_Ilgalaikioturt117Inventorinisnu1</vt:lpstr>
      <vt:lpstr>VAS083_F_Ilgalaikioturt117Inventorinisnu1</vt:lpstr>
      <vt:lpstr>'Forma 12'!VAS083_F_Ilgalaikioturt117Kitareguliuoja1</vt:lpstr>
      <vt:lpstr>VAS083_F_Ilgalaikioturt117Kitareguliuoja1</vt:lpstr>
      <vt:lpstr>'Forma 12'!VAS083_F_Ilgalaikioturt117Kitosveiklosne1</vt:lpstr>
      <vt:lpstr>VAS083_F_Ilgalaikioturt117Kitosveiklosne1</vt:lpstr>
      <vt:lpstr>'Forma 12'!VAS083_F_Ilgalaikioturt117Lrklimatokaito1</vt:lpstr>
      <vt:lpstr>VAS083_F_Ilgalaikioturt117Lrklimatokaito1</vt:lpstr>
      <vt:lpstr>'Forma 12'!VAS083_F_Ilgalaikioturt117Nuotekudumblot1</vt:lpstr>
      <vt:lpstr>VAS083_F_Ilgalaikioturt117Nuotekudumblot1</vt:lpstr>
      <vt:lpstr>'Forma 12'!VAS083_F_Ilgalaikioturt117Nuotekusurinki1</vt:lpstr>
      <vt:lpstr>VAS083_F_Ilgalaikioturt117Nuotekusurinki1</vt:lpstr>
      <vt:lpstr>'Forma 12'!VAS083_F_Ilgalaikioturt117Nuotekuvalymas1</vt:lpstr>
      <vt:lpstr>VAS083_F_Ilgalaikioturt117Nuotekuvalymas1</vt:lpstr>
      <vt:lpstr>'Forma 12'!VAS083_F_Ilgalaikioturt117Pavirsiniunuot1</vt:lpstr>
      <vt:lpstr>VAS083_F_Ilgalaikioturt117Pavirsiniunuot1</vt:lpstr>
      <vt:lpstr>'Forma 12'!VAS083_F_Ilgalaikioturt117Turtovienetask1</vt:lpstr>
      <vt:lpstr>VAS083_F_Ilgalaikioturt117Turtovienetask1</vt:lpstr>
      <vt:lpstr>'Forma 12'!VAS083_F_Ilgalaikioturt118Apskaitosveikla1</vt:lpstr>
      <vt:lpstr>VAS083_F_Ilgalaikioturt118Apskaitosveikla1</vt:lpstr>
      <vt:lpstr>'Forma 12'!VAS083_F_Ilgalaikioturt118Geriamojovande7</vt:lpstr>
      <vt:lpstr>VAS083_F_Ilgalaikioturt118Geriamojovande7</vt:lpstr>
      <vt:lpstr>'Forma 12'!VAS083_F_Ilgalaikioturt118Geriamojovande8</vt:lpstr>
      <vt:lpstr>VAS083_F_Ilgalaikioturt118Geriamojovande8</vt:lpstr>
      <vt:lpstr>'Forma 12'!VAS083_F_Ilgalaikioturt118Geriamojovande9</vt:lpstr>
      <vt:lpstr>VAS083_F_Ilgalaikioturt118Geriamojovande9</vt:lpstr>
      <vt:lpstr>'Forma 12'!VAS083_F_Ilgalaikioturt118Inventorinisnu1</vt:lpstr>
      <vt:lpstr>VAS083_F_Ilgalaikioturt118Inventorinisnu1</vt:lpstr>
      <vt:lpstr>'Forma 12'!VAS083_F_Ilgalaikioturt118Kitareguliuoja1</vt:lpstr>
      <vt:lpstr>VAS083_F_Ilgalaikioturt118Kitareguliuoja1</vt:lpstr>
      <vt:lpstr>'Forma 12'!VAS083_F_Ilgalaikioturt118Kitosveiklosne1</vt:lpstr>
      <vt:lpstr>VAS083_F_Ilgalaikioturt118Kitosveiklosne1</vt:lpstr>
      <vt:lpstr>'Forma 12'!VAS083_F_Ilgalaikioturt118Lrklimatokaito1</vt:lpstr>
      <vt:lpstr>VAS083_F_Ilgalaikioturt118Lrklimatokaito1</vt:lpstr>
      <vt:lpstr>'Forma 12'!VAS083_F_Ilgalaikioturt118Nuotekudumblot1</vt:lpstr>
      <vt:lpstr>VAS083_F_Ilgalaikioturt118Nuotekudumblot1</vt:lpstr>
      <vt:lpstr>'Forma 12'!VAS083_F_Ilgalaikioturt118Nuotekusurinki1</vt:lpstr>
      <vt:lpstr>VAS083_F_Ilgalaikioturt118Nuotekusurinki1</vt:lpstr>
      <vt:lpstr>'Forma 12'!VAS083_F_Ilgalaikioturt118Nuotekuvalymas1</vt:lpstr>
      <vt:lpstr>VAS083_F_Ilgalaikioturt118Nuotekuvalymas1</vt:lpstr>
      <vt:lpstr>'Forma 12'!VAS083_F_Ilgalaikioturt118Pavirsiniunuot1</vt:lpstr>
      <vt:lpstr>VAS083_F_Ilgalaikioturt118Pavirsiniunuot1</vt:lpstr>
      <vt:lpstr>'Forma 12'!VAS083_F_Ilgalaikioturt118Turtovienetask1</vt:lpstr>
      <vt:lpstr>VAS083_F_Ilgalaikioturt118Turtovienetask1</vt:lpstr>
      <vt:lpstr>'Forma 12'!VAS083_F_Ilgalaikioturt119Apskaitosveikla1</vt:lpstr>
      <vt:lpstr>VAS083_F_Ilgalaikioturt119Apskaitosveikla1</vt:lpstr>
      <vt:lpstr>'Forma 12'!VAS083_F_Ilgalaikioturt119Geriamojovande7</vt:lpstr>
      <vt:lpstr>VAS083_F_Ilgalaikioturt119Geriamojovande7</vt:lpstr>
      <vt:lpstr>'Forma 12'!VAS083_F_Ilgalaikioturt119Geriamojovande8</vt:lpstr>
      <vt:lpstr>VAS083_F_Ilgalaikioturt119Geriamojovande8</vt:lpstr>
      <vt:lpstr>'Forma 12'!VAS083_F_Ilgalaikioturt119Geriamojovande9</vt:lpstr>
      <vt:lpstr>VAS083_F_Ilgalaikioturt119Geriamojovande9</vt:lpstr>
      <vt:lpstr>'Forma 12'!VAS083_F_Ilgalaikioturt119Inventorinisnu1</vt:lpstr>
      <vt:lpstr>VAS083_F_Ilgalaikioturt119Inventorinisnu1</vt:lpstr>
      <vt:lpstr>'Forma 12'!VAS083_F_Ilgalaikioturt119Kitareguliuoja1</vt:lpstr>
      <vt:lpstr>VAS083_F_Ilgalaikioturt119Kitareguliuoja1</vt:lpstr>
      <vt:lpstr>'Forma 12'!VAS083_F_Ilgalaikioturt119Kitosveiklosne1</vt:lpstr>
      <vt:lpstr>VAS083_F_Ilgalaikioturt119Kitosveiklosne1</vt:lpstr>
      <vt:lpstr>'Forma 12'!VAS083_F_Ilgalaikioturt119Lrklimatokaito1</vt:lpstr>
      <vt:lpstr>VAS083_F_Ilgalaikioturt119Lrklimatokaito1</vt:lpstr>
      <vt:lpstr>'Forma 12'!VAS083_F_Ilgalaikioturt119Nuotekudumblot1</vt:lpstr>
      <vt:lpstr>VAS083_F_Ilgalaikioturt119Nuotekudumblot1</vt:lpstr>
      <vt:lpstr>'Forma 12'!VAS083_F_Ilgalaikioturt119Nuotekusurinki1</vt:lpstr>
      <vt:lpstr>VAS083_F_Ilgalaikioturt119Nuotekusurinki1</vt:lpstr>
      <vt:lpstr>'Forma 12'!VAS083_F_Ilgalaikioturt119Nuotekuvalymas1</vt:lpstr>
      <vt:lpstr>VAS083_F_Ilgalaikioturt119Nuotekuvalymas1</vt:lpstr>
      <vt:lpstr>'Forma 12'!VAS083_F_Ilgalaikioturt119Pavirsiniunuot1</vt:lpstr>
      <vt:lpstr>VAS083_F_Ilgalaikioturt119Pavirsiniunuot1</vt:lpstr>
      <vt:lpstr>'Forma 12'!VAS083_F_Ilgalaikioturt119Turtovienetask1</vt:lpstr>
      <vt:lpstr>VAS083_F_Ilgalaikioturt119Turtovienetask1</vt:lpstr>
      <vt:lpstr>'Forma 12'!VAS083_F_Ilgalaikioturt11Apskaitosveikla1</vt:lpstr>
      <vt:lpstr>VAS083_F_Ilgalaikioturt11Apskaitosveikla1</vt:lpstr>
      <vt:lpstr>'Forma 12'!VAS083_F_Ilgalaikioturt11Geriamojovande7</vt:lpstr>
      <vt:lpstr>VAS083_F_Ilgalaikioturt11Geriamojovande7</vt:lpstr>
      <vt:lpstr>'Forma 12'!VAS083_F_Ilgalaikioturt11Geriamojovande8</vt:lpstr>
      <vt:lpstr>VAS083_F_Ilgalaikioturt11Geriamojovande8</vt:lpstr>
      <vt:lpstr>'Forma 12'!VAS083_F_Ilgalaikioturt11Geriamojovande9</vt:lpstr>
      <vt:lpstr>VAS083_F_Ilgalaikioturt11Geriamojovande9</vt:lpstr>
      <vt:lpstr>'Forma 12'!VAS083_F_Ilgalaikioturt11Inventorinisnu1</vt:lpstr>
      <vt:lpstr>VAS083_F_Ilgalaikioturt11Inventorinisnu1</vt:lpstr>
      <vt:lpstr>'Forma 12'!VAS083_F_Ilgalaikioturt11Kitareguliuoja1</vt:lpstr>
      <vt:lpstr>VAS083_F_Ilgalaikioturt11Kitareguliuoja1</vt:lpstr>
      <vt:lpstr>'Forma 12'!VAS083_F_Ilgalaikioturt11Kitosveiklosne1</vt:lpstr>
      <vt:lpstr>VAS083_F_Ilgalaikioturt11Kitosveiklosne1</vt:lpstr>
      <vt:lpstr>'Forma 12'!VAS083_F_Ilgalaikioturt11Lrklimatokaito1</vt:lpstr>
      <vt:lpstr>VAS083_F_Ilgalaikioturt11Lrklimatokaito1</vt:lpstr>
      <vt:lpstr>'Forma 12'!VAS083_F_Ilgalaikioturt11Nuotekudumblot1</vt:lpstr>
      <vt:lpstr>VAS083_F_Ilgalaikioturt11Nuotekudumblot1</vt:lpstr>
      <vt:lpstr>'Forma 12'!VAS083_F_Ilgalaikioturt11Nuotekusurinki1</vt:lpstr>
      <vt:lpstr>VAS083_F_Ilgalaikioturt11Nuotekusurinki1</vt:lpstr>
      <vt:lpstr>'Forma 12'!VAS083_F_Ilgalaikioturt11Nuotekuvalymas1</vt:lpstr>
      <vt:lpstr>VAS083_F_Ilgalaikioturt11Nuotekuvalymas1</vt:lpstr>
      <vt:lpstr>'Forma 12'!VAS083_F_Ilgalaikioturt11Pavirsiniunuot1</vt:lpstr>
      <vt:lpstr>VAS083_F_Ilgalaikioturt11Pavirsiniunuot1</vt:lpstr>
      <vt:lpstr>'Forma 12'!VAS083_F_Ilgalaikioturt11Turtovienetask1</vt:lpstr>
      <vt:lpstr>VAS083_F_Ilgalaikioturt11Turtovienetask1</vt:lpstr>
      <vt:lpstr>'Forma 12'!VAS083_F_Ilgalaikioturt120Apskaitosveikla1</vt:lpstr>
      <vt:lpstr>VAS083_F_Ilgalaikioturt120Apskaitosveikla1</vt:lpstr>
      <vt:lpstr>'Forma 12'!VAS083_F_Ilgalaikioturt120Geriamojovande7</vt:lpstr>
      <vt:lpstr>VAS083_F_Ilgalaikioturt120Geriamojovande7</vt:lpstr>
      <vt:lpstr>'Forma 12'!VAS083_F_Ilgalaikioturt120Geriamojovande8</vt:lpstr>
      <vt:lpstr>VAS083_F_Ilgalaikioturt120Geriamojovande8</vt:lpstr>
      <vt:lpstr>'Forma 12'!VAS083_F_Ilgalaikioturt120Geriamojovande9</vt:lpstr>
      <vt:lpstr>VAS083_F_Ilgalaikioturt120Geriamojovande9</vt:lpstr>
      <vt:lpstr>'Forma 12'!VAS083_F_Ilgalaikioturt120Inventorinisnu1</vt:lpstr>
      <vt:lpstr>VAS083_F_Ilgalaikioturt120Inventorinisnu1</vt:lpstr>
      <vt:lpstr>'Forma 12'!VAS083_F_Ilgalaikioturt120Kitareguliuoja1</vt:lpstr>
      <vt:lpstr>VAS083_F_Ilgalaikioturt120Kitareguliuoja1</vt:lpstr>
      <vt:lpstr>'Forma 12'!VAS083_F_Ilgalaikioturt120Kitosveiklosne1</vt:lpstr>
      <vt:lpstr>VAS083_F_Ilgalaikioturt120Kitosveiklosne1</vt:lpstr>
      <vt:lpstr>'Forma 12'!VAS083_F_Ilgalaikioturt120Lrklimatokaito1</vt:lpstr>
      <vt:lpstr>VAS083_F_Ilgalaikioturt120Lrklimatokaito1</vt:lpstr>
      <vt:lpstr>'Forma 12'!VAS083_F_Ilgalaikioturt120Nuotekudumblot1</vt:lpstr>
      <vt:lpstr>VAS083_F_Ilgalaikioturt120Nuotekudumblot1</vt:lpstr>
      <vt:lpstr>'Forma 12'!VAS083_F_Ilgalaikioturt120Nuotekusurinki1</vt:lpstr>
      <vt:lpstr>VAS083_F_Ilgalaikioturt120Nuotekusurinki1</vt:lpstr>
      <vt:lpstr>'Forma 12'!VAS083_F_Ilgalaikioturt120Nuotekuvalymas1</vt:lpstr>
      <vt:lpstr>VAS083_F_Ilgalaikioturt120Nuotekuvalymas1</vt:lpstr>
      <vt:lpstr>'Forma 12'!VAS083_F_Ilgalaikioturt120Pavirsiniunuot1</vt:lpstr>
      <vt:lpstr>VAS083_F_Ilgalaikioturt120Pavirsiniunuot1</vt:lpstr>
      <vt:lpstr>'Forma 12'!VAS083_F_Ilgalaikioturt120Turtovienetask1</vt:lpstr>
      <vt:lpstr>VAS083_F_Ilgalaikioturt120Turtovienetask1</vt:lpstr>
      <vt:lpstr>'Forma 12'!VAS083_F_Ilgalaikioturt121Apskaitosveikla1</vt:lpstr>
      <vt:lpstr>VAS083_F_Ilgalaikioturt121Apskaitosveikla1</vt:lpstr>
      <vt:lpstr>'Forma 12'!VAS083_F_Ilgalaikioturt121Geriamojovande7</vt:lpstr>
      <vt:lpstr>VAS083_F_Ilgalaikioturt121Geriamojovande7</vt:lpstr>
      <vt:lpstr>'Forma 12'!VAS083_F_Ilgalaikioturt121Geriamojovande8</vt:lpstr>
      <vt:lpstr>VAS083_F_Ilgalaikioturt121Geriamojovande8</vt:lpstr>
      <vt:lpstr>'Forma 12'!VAS083_F_Ilgalaikioturt121Geriamojovande9</vt:lpstr>
      <vt:lpstr>VAS083_F_Ilgalaikioturt121Geriamojovande9</vt:lpstr>
      <vt:lpstr>'Forma 12'!VAS083_F_Ilgalaikioturt121Inventorinisnu1</vt:lpstr>
      <vt:lpstr>VAS083_F_Ilgalaikioturt121Inventorinisnu1</vt:lpstr>
      <vt:lpstr>'Forma 12'!VAS083_F_Ilgalaikioturt121Kitareguliuoja1</vt:lpstr>
      <vt:lpstr>VAS083_F_Ilgalaikioturt121Kitareguliuoja1</vt:lpstr>
      <vt:lpstr>'Forma 12'!VAS083_F_Ilgalaikioturt121Kitosveiklosne1</vt:lpstr>
      <vt:lpstr>VAS083_F_Ilgalaikioturt121Kitosveiklosne1</vt:lpstr>
      <vt:lpstr>'Forma 12'!VAS083_F_Ilgalaikioturt121Lrklimatokaito1</vt:lpstr>
      <vt:lpstr>VAS083_F_Ilgalaikioturt121Lrklimatokaito1</vt:lpstr>
      <vt:lpstr>'Forma 12'!VAS083_F_Ilgalaikioturt121Nuotekudumblot1</vt:lpstr>
      <vt:lpstr>VAS083_F_Ilgalaikioturt121Nuotekudumblot1</vt:lpstr>
      <vt:lpstr>'Forma 12'!VAS083_F_Ilgalaikioturt121Nuotekusurinki1</vt:lpstr>
      <vt:lpstr>VAS083_F_Ilgalaikioturt121Nuotekusurinki1</vt:lpstr>
      <vt:lpstr>'Forma 12'!VAS083_F_Ilgalaikioturt121Nuotekuvalymas1</vt:lpstr>
      <vt:lpstr>VAS083_F_Ilgalaikioturt121Nuotekuvalymas1</vt:lpstr>
      <vt:lpstr>'Forma 12'!VAS083_F_Ilgalaikioturt121Pavirsiniunuot1</vt:lpstr>
      <vt:lpstr>VAS083_F_Ilgalaikioturt121Pavirsiniunuot1</vt:lpstr>
      <vt:lpstr>'Forma 12'!VAS083_F_Ilgalaikioturt121Turtovienetask1</vt:lpstr>
      <vt:lpstr>VAS083_F_Ilgalaikioturt121Turtovienetask1</vt:lpstr>
      <vt:lpstr>'Forma 12'!VAS083_F_Ilgalaikioturt122Apskaitosveikla1</vt:lpstr>
      <vt:lpstr>VAS083_F_Ilgalaikioturt122Apskaitosveikla1</vt:lpstr>
      <vt:lpstr>'Forma 12'!VAS083_F_Ilgalaikioturt122Geriamojovande7</vt:lpstr>
      <vt:lpstr>VAS083_F_Ilgalaikioturt122Geriamojovande7</vt:lpstr>
      <vt:lpstr>'Forma 12'!VAS083_F_Ilgalaikioturt122Geriamojovande8</vt:lpstr>
      <vt:lpstr>VAS083_F_Ilgalaikioturt122Geriamojovande8</vt:lpstr>
      <vt:lpstr>'Forma 12'!VAS083_F_Ilgalaikioturt122Geriamojovande9</vt:lpstr>
      <vt:lpstr>VAS083_F_Ilgalaikioturt122Geriamojovande9</vt:lpstr>
      <vt:lpstr>'Forma 12'!VAS083_F_Ilgalaikioturt122Inventorinisnu1</vt:lpstr>
      <vt:lpstr>VAS083_F_Ilgalaikioturt122Inventorinisnu1</vt:lpstr>
      <vt:lpstr>'Forma 12'!VAS083_F_Ilgalaikioturt122Kitareguliuoja1</vt:lpstr>
      <vt:lpstr>VAS083_F_Ilgalaikioturt122Kitareguliuoja1</vt:lpstr>
      <vt:lpstr>'Forma 12'!VAS083_F_Ilgalaikioturt122Kitosveiklosne1</vt:lpstr>
      <vt:lpstr>VAS083_F_Ilgalaikioturt122Kitosveiklosne1</vt:lpstr>
      <vt:lpstr>'Forma 12'!VAS083_F_Ilgalaikioturt122Lrklimatokaito1</vt:lpstr>
      <vt:lpstr>VAS083_F_Ilgalaikioturt122Lrklimatokaito1</vt:lpstr>
      <vt:lpstr>'Forma 12'!VAS083_F_Ilgalaikioturt122Nuotekudumblot1</vt:lpstr>
      <vt:lpstr>VAS083_F_Ilgalaikioturt122Nuotekudumblot1</vt:lpstr>
      <vt:lpstr>'Forma 12'!VAS083_F_Ilgalaikioturt122Nuotekusurinki1</vt:lpstr>
      <vt:lpstr>VAS083_F_Ilgalaikioturt122Nuotekusurinki1</vt:lpstr>
      <vt:lpstr>'Forma 12'!VAS083_F_Ilgalaikioturt122Nuotekuvalymas1</vt:lpstr>
      <vt:lpstr>VAS083_F_Ilgalaikioturt122Nuotekuvalymas1</vt:lpstr>
      <vt:lpstr>'Forma 12'!VAS083_F_Ilgalaikioturt122Pavirsiniunuot1</vt:lpstr>
      <vt:lpstr>VAS083_F_Ilgalaikioturt122Pavirsiniunuot1</vt:lpstr>
      <vt:lpstr>'Forma 12'!VAS083_F_Ilgalaikioturt122Turtovienetask1</vt:lpstr>
      <vt:lpstr>VAS083_F_Ilgalaikioturt122Turtovienetask1</vt:lpstr>
      <vt:lpstr>'Forma 12'!VAS083_F_Ilgalaikioturt123Apskaitosveikla1</vt:lpstr>
      <vt:lpstr>VAS083_F_Ilgalaikioturt123Apskaitosveikla1</vt:lpstr>
      <vt:lpstr>'Forma 12'!VAS083_F_Ilgalaikioturt123Geriamojovande7</vt:lpstr>
      <vt:lpstr>VAS083_F_Ilgalaikioturt123Geriamojovande7</vt:lpstr>
      <vt:lpstr>'Forma 12'!VAS083_F_Ilgalaikioturt123Geriamojovande8</vt:lpstr>
      <vt:lpstr>VAS083_F_Ilgalaikioturt123Geriamojovande8</vt:lpstr>
      <vt:lpstr>'Forma 12'!VAS083_F_Ilgalaikioturt123Geriamojovande9</vt:lpstr>
      <vt:lpstr>VAS083_F_Ilgalaikioturt123Geriamojovande9</vt:lpstr>
      <vt:lpstr>'Forma 12'!VAS083_F_Ilgalaikioturt123Inventorinisnu1</vt:lpstr>
      <vt:lpstr>VAS083_F_Ilgalaikioturt123Inventorinisnu1</vt:lpstr>
      <vt:lpstr>'Forma 12'!VAS083_F_Ilgalaikioturt123Kitareguliuoja1</vt:lpstr>
      <vt:lpstr>VAS083_F_Ilgalaikioturt123Kitareguliuoja1</vt:lpstr>
      <vt:lpstr>'Forma 12'!VAS083_F_Ilgalaikioturt123Kitosveiklosne1</vt:lpstr>
      <vt:lpstr>VAS083_F_Ilgalaikioturt123Kitosveiklosne1</vt:lpstr>
      <vt:lpstr>'Forma 12'!VAS083_F_Ilgalaikioturt123Lrklimatokaito1</vt:lpstr>
      <vt:lpstr>VAS083_F_Ilgalaikioturt123Lrklimatokaito1</vt:lpstr>
      <vt:lpstr>'Forma 12'!VAS083_F_Ilgalaikioturt123Nuotekudumblot1</vt:lpstr>
      <vt:lpstr>VAS083_F_Ilgalaikioturt123Nuotekudumblot1</vt:lpstr>
      <vt:lpstr>'Forma 12'!VAS083_F_Ilgalaikioturt123Nuotekusurinki1</vt:lpstr>
      <vt:lpstr>VAS083_F_Ilgalaikioturt123Nuotekusurinki1</vt:lpstr>
      <vt:lpstr>'Forma 12'!VAS083_F_Ilgalaikioturt123Nuotekuvalymas1</vt:lpstr>
      <vt:lpstr>VAS083_F_Ilgalaikioturt123Nuotekuvalymas1</vt:lpstr>
      <vt:lpstr>'Forma 12'!VAS083_F_Ilgalaikioturt123Pavirsiniunuot1</vt:lpstr>
      <vt:lpstr>VAS083_F_Ilgalaikioturt123Pavirsiniunuot1</vt:lpstr>
      <vt:lpstr>'Forma 12'!VAS083_F_Ilgalaikioturt123Turtovienetask1</vt:lpstr>
      <vt:lpstr>VAS083_F_Ilgalaikioturt123Turtovienetask1</vt:lpstr>
      <vt:lpstr>'Forma 12'!VAS083_F_Ilgalaikioturt124Apskaitosveikla1</vt:lpstr>
      <vt:lpstr>VAS083_F_Ilgalaikioturt124Apskaitosveikla1</vt:lpstr>
      <vt:lpstr>'Forma 12'!VAS083_F_Ilgalaikioturt124Geriamojovande7</vt:lpstr>
      <vt:lpstr>VAS083_F_Ilgalaikioturt124Geriamojovande7</vt:lpstr>
      <vt:lpstr>'Forma 12'!VAS083_F_Ilgalaikioturt124Geriamojovande8</vt:lpstr>
      <vt:lpstr>VAS083_F_Ilgalaikioturt124Geriamojovande8</vt:lpstr>
      <vt:lpstr>'Forma 12'!VAS083_F_Ilgalaikioturt124Geriamojovande9</vt:lpstr>
      <vt:lpstr>VAS083_F_Ilgalaikioturt124Geriamojovande9</vt:lpstr>
      <vt:lpstr>'Forma 12'!VAS083_F_Ilgalaikioturt124Inventorinisnu1</vt:lpstr>
      <vt:lpstr>VAS083_F_Ilgalaikioturt124Inventorinisnu1</vt:lpstr>
      <vt:lpstr>'Forma 12'!VAS083_F_Ilgalaikioturt124Kitareguliuoja1</vt:lpstr>
      <vt:lpstr>VAS083_F_Ilgalaikioturt124Kitareguliuoja1</vt:lpstr>
      <vt:lpstr>'Forma 12'!VAS083_F_Ilgalaikioturt124Kitosveiklosne1</vt:lpstr>
      <vt:lpstr>VAS083_F_Ilgalaikioturt124Kitosveiklosne1</vt:lpstr>
      <vt:lpstr>'Forma 12'!VAS083_F_Ilgalaikioturt124Lrklimatokaito1</vt:lpstr>
      <vt:lpstr>VAS083_F_Ilgalaikioturt124Lrklimatokaito1</vt:lpstr>
      <vt:lpstr>'Forma 12'!VAS083_F_Ilgalaikioturt124Nuotekudumblot1</vt:lpstr>
      <vt:lpstr>VAS083_F_Ilgalaikioturt124Nuotekudumblot1</vt:lpstr>
      <vt:lpstr>'Forma 12'!VAS083_F_Ilgalaikioturt124Nuotekusurinki1</vt:lpstr>
      <vt:lpstr>VAS083_F_Ilgalaikioturt124Nuotekusurinki1</vt:lpstr>
      <vt:lpstr>'Forma 12'!VAS083_F_Ilgalaikioturt124Nuotekuvalymas1</vt:lpstr>
      <vt:lpstr>VAS083_F_Ilgalaikioturt124Nuotekuvalymas1</vt:lpstr>
      <vt:lpstr>'Forma 12'!VAS083_F_Ilgalaikioturt124Pavirsiniunuot1</vt:lpstr>
      <vt:lpstr>VAS083_F_Ilgalaikioturt124Pavirsiniunuot1</vt:lpstr>
      <vt:lpstr>'Forma 12'!VAS083_F_Ilgalaikioturt124Turtovienetask1</vt:lpstr>
      <vt:lpstr>VAS083_F_Ilgalaikioturt124Turtovienetask1</vt:lpstr>
      <vt:lpstr>'Forma 12'!VAS083_F_Ilgalaikioturt125Apskaitosveikla1</vt:lpstr>
      <vt:lpstr>VAS083_F_Ilgalaikioturt125Apskaitosveikla1</vt:lpstr>
      <vt:lpstr>'Forma 12'!VAS083_F_Ilgalaikioturt125Geriamojovande7</vt:lpstr>
      <vt:lpstr>VAS083_F_Ilgalaikioturt125Geriamojovande7</vt:lpstr>
      <vt:lpstr>'Forma 12'!VAS083_F_Ilgalaikioturt125Geriamojovande8</vt:lpstr>
      <vt:lpstr>VAS083_F_Ilgalaikioturt125Geriamojovande8</vt:lpstr>
      <vt:lpstr>'Forma 12'!VAS083_F_Ilgalaikioturt125Geriamojovande9</vt:lpstr>
      <vt:lpstr>VAS083_F_Ilgalaikioturt125Geriamojovande9</vt:lpstr>
      <vt:lpstr>'Forma 12'!VAS083_F_Ilgalaikioturt125Inventorinisnu1</vt:lpstr>
      <vt:lpstr>VAS083_F_Ilgalaikioturt125Inventorinisnu1</vt:lpstr>
      <vt:lpstr>'Forma 12'!VAS083_F_Ilgalaikioturt125Kitareguliuoja1</vt:lpstr>
      <vt:lpstr>VAS083_F_Ilgalaikioturt125Kitareguliuoja1</vt:lpstr>
      <vt:lpstr>'Forma 12'!VAS083_F_Ilgalaikioturt125Kitosveiklosne1</vt:lpstr>
      <vt:lpstr>VAS083_F_Ilgalaikioturt125Kitosveiklosne1</vt:lpstr>
      <vt:lpstr>'Forma 12'!VAS083_F_Ilgalaikioturt125Lrklimatokaito1</vt:lpstr>
      <vt:lpstr>VAS083_F_Ilgalaikioturt125Lrklimatokaito1</vt:lpstr>
      <vt:lpstr>'Forma 12'!VAS083_F_Ilgalaikioturt125Nuotekudumblot1</vt:lpstr>
      <vt:lpstr>VAS083_F_Ilgalaikioturt125Nuotekudumblot1</vt:lpstr>
      <vt:lpstr>'Forma 12'!VAS083_F_Ilgalaikioturt125Nuotekusurinki1</vt:lpstr>
      <vt:lpstr>VAS083_F_Ilgalaikioturt125Nuotekusurinki1</vt:lpstr>
      <vt:lpstr>'Forma 12'!VAS083_F_Ilgalaikioturt125Nuotekuvalymas1</vt:lpstr>
      <vt:lpstr>VAS083_F_Ilgalaikioturt125Nuotekuvalymas1</vt:lpstr>
      <vt:lpstr>'Forma 12'!VAS083_F_Ilgalaikioturt125Pavirsiniunuot1</vt:lpstr>
      <vt:lpstr>VAS083_F_Ilgalaikioturt125Pavirsiniunuot1</vt:lpstr>
      <vt:lpstr>'Forma 12'!VAS083_F_Ilgalaikioturt125Turtovienetask1</vt:lpstr>
      <vt:lpstr>VAS083_F_Ilgalaikioturt125Turtovienetask1</vt:lpstr>
      <vt:lpstr>'Forma 12'!VAS083_F_Ilgalaikioturt126Apskaitosveikla1</vt:lpstr>
      <vt:lpstr>VAS083_F_Ilgalaikioturt126Apskaitosveikla1</vt:lpstr>
      <vt:lpstr>'Forma 12'!VAS083_F_Ilgalaikioturt126Geriamojovande7</vt:lpstr>
      <vt:lpstr>VAS083_F_Ilgalaikioturt126Geriamojovande7</vt:lpstr>
      <vt:lpstr>'Forma 12'!VAS083_F_Ilgalaikioturt126Geriamojovande8</vt:lpstr>
      <vt:lpstr>VAS083_F_Ilgalaikioturt126Geriamojovande8</vt:lpstr>
      <vt:lpstr>'Forma 12'!VAS083_F_Ilgalaikioturt126Geriamojovande9</vt:lpstr>
      <vt:lpstr>VAS083_F_Ilgalaikioturt126Geriamojovande9</vt:lpstr>
      <vt:lpstr>'Forma 12'!VAS083_F_Ilgalaikioturt126Inventorinisnu1</vt:lpstr>
      <vt:lpstr>VAS083_F_Ilgalaikioturt126Inventorinisnu1</vt:lpstr>
      <vt:lpstr>'Forma 12'!VAS083_F_Ilgalaikioturt126Kitareguliuoja1</vt:lpstr>
      <vt:lpstr>VAS083_F_Ilgalaikioturt126Kitareguliuoja1</vt:lpstr>
      <vt:lpstr>'Forma 12'!VAS083_F_Ilgalaikioturt126Kitosveiklosne1</vt:lpstr>
      <vt:lpstr>VAS083_F_Ilgalaikioturt126Kitosveiklosne1</vt:lpstr>
      <vt:lpstr>'Forma 12'!VAS083_F_Ilgalaikioturt126Lrklimatokaito1</vt:lpstr>
      <vt:lpstr>VAS083_F_Ilgalaikioturt126Lrklimatokaito1</vt:lpstr>
      <vt:lpstr>'Forma 12'!VAS083_F_Ilgalaikioturt126Nuotekudumblot1</vt:lpstr>
      <vt:lpstr>VAS083_F_Ilgalaikioturt126Nuotekudumblot1</vt:lpstr>
      <vt:lpstr>'Forma 12'!VAS083_F_Ilgalaikioturt126Nuotekusurinki1</vt:lpstr>
      <vt:lpstr>VAS083_F_Ilgalaikioturt126Nuotekusurinki1</vt:lpstr>
      <vt:lpstr>'Forma 12'!VAS083_F_Ilgalaikioturt126Nuotekuvalymas1</vt:lpstr>
      <vt:lpstr>VAS083_F_Ilgalaikioturt126Nuotekuvalymas1</vt:lpstr>
      <vt:lpstr>'Forma 12'!VAS083_F_Ilgalaikioturt126Pavirsiniunuot1</vt:lpstr>
      <vt:lpstr>VAS083_F_Ilgalaikioturt126Pavirsiniunuot1</vt:lpstr>
      <vt:lpstr>'Forma 12'!VAS083_F_Ilgalaikioturt126Turtovienetask1</vt:lpstr>
      <vt:lpstr>VAS083_F_Ilgalaikioturt126Turtovienetask1</vt:lpstr>
      <vt:lpstr>'Forma 12'!VAS083_F_Ilgalaikioturt127Apskaitosveikla1</vt:lpstr>
      <vt:lpstr>VAS083_F_Ilgalaikioturt127Apskaitosveikla1</vt:lpstr>
      <vt:lpstr>'Forma 12'!VAS083_F_Ilgalaikioturt127Geriamojovande7</vt:lpstr>
      <vt:lpstr>VAS083_F_Ilgalaikioturt127Geriamojovande7</vt:lpstr>
      <vt:lpstr>'Forma 12'!VAS083_F_Ilgalaikioturt127Geriamojovande8</vt:lpstr>
      <vt:lpstr>VAS083_F_Ilgalaikioturt127Geriamojovande8</vt:lpstr>
      <vt:lpstr>'Forma 12'!VAS083_F_Ilgalaikioturt127Geriamojovande9</vt:lpstr>
      <vt:lpstr>VAS083_F_Ilgalaikioturt127Geriamojovande9</vt:lpstr>
      <vt:lpstr>'Forma 12'!VAS083_F_Ilgalaikioturt127Inventorinisnu1</vt:lpstr>
      <vt:lpstr>VAS083_F_Ilgalaikioturt127Inventorinisnu1</vt:lpstr>
      <vt:lpstr>'Forma 12'!VAS083_F_Ilgalaikioturt127Kitareguliuoja1</vt:lpstr>
      <vt:lpstr>VAS083_F_Ilgalaikioturt127Kitareguliuoja1</vt:lpstr>
      <vt:lpstr>'Forma 12'!VAS083_F_Ilgalaikioturt127Kitosveiklosne1</vt:lpstr>
      <vt:lpstr>VAS083_F_Ilgalaikioturt127Kitosveiklosne1</vt:lpstr>
      <vt:lpstr>'Forma 12'!VAS083_F_Ilgalaikioturt127Lrklimatokaito1</vt:lpstr>
      <vt:lpstr>VAS083_F_Ilgalaikioturt127Lrklimatokaito1</vt:lpstr>
      <vt:lpstr>'Forma 12'!VAS083_F_Ilgalaikioturt127Nuotekudumblot1</vt:lpstr>
      <vt:lpstr>VAS083_F_Ilgalaikioturt127Nuotekudumblot1</vt:lpstr>
      <vt:lpstr>'Forma 12'!VAS083_F_Ilgalaikioturt127Nuotekusurinki1</vt:lpstr>
      <vt:lpstr>VAS083_F_Ilgalaikioturt127Nuotekusurinki1</vt:lpstr>
      <vt:lpstr>'Forma 12'!VAS083_F_Ilgalaikioturt127Nuotekuvalymas1</vt:lpstr>
      <vt:lpstr>VAS083_F_Ilgalaikioturt127Nuotekuvalymas1</vt:lpstr>
      <vt:lpstr>'Forma 12'!VAS083_F_Ilgalaikioturt127Pavirsiniunuot1</vt:lpstr>
      <vt:lpstr>VAS083_F_Ilgalaikioturt127Pavirsiniunuot1</vt:lpstr>
      <vt:lpstr>'Forma 12'!VAS083_F_Ilgalaikioturt127Turtovienetask1</vt:lpstr>
      <vt:lpstr>VAS083_F_Ilgalaikioturt127Turtovienetask1</vt:lpstr>
      <vt:lpstr>'Forma 12'!VAS083_F_Ilgalaikioturt128Apskaitosveikla1</vt:lpstr>
      <vt:lpstr>VAS083_F_Ilgalaikioturt128Apskaitosveikla1</vt:lpstr>
      <vt:lpstr>'Forma 12'!VAS083_F_Ilgalaikioturt128Geriamojovande7</vt:lpstr>
      <vt:lpstr>VAS083_F_Ilgalaikioturt128Geriamojovande7</vt:lpstr>
      <vt:lpstr>'Forma 12'!VAS083_F_Ilgalaikioturt128Geriamojovande8</vt:lpstr>
      <vt:lpstr>VAS083_F_Ilgalaikioturt128Geriamojovande8</vt:lpstr>
      <vt:lpstr>'Forma 12'!VAS083_F_Ilgalaikioturt128Geriamojovande9</vt:lpstr>
      <vt:lpstr>VAS083_F_Ilgalaikioturt128Geriamojovande9</vt:lpstr>
      <vt:lpstr>'Forma 12'!VAS083_F_Ilgalaikioturt128Inventorinisnu1</vt:lpstr>
      <vt:lpstr>VAS083_F_Ilgalaikioturt128Inventorinisnu1</vt:lpstr>
      <vt:lpstr>'Forma 12'!VAS083_F_Ilgalaikioturt128Kitareguliuoja1</vt:lpstr>
      <vt:lpstr>VAS083_F_Ilgalaikioturt128Kitareguliuoja1</vt:lpstr>
      <vt:lpstr>'Forma 12'!VAS083_F_Ilgalaikioturt128Kitosveiklosne1</vt:lpstr>
      <vt:lpstr>VAS083_F_Ilgalaikioturt128Kitosveiklosne1</vt:lpstr>
      <vt:lpstr>'Forma 12'!VAS083_F_Ilgalaikioturt128Lrklimatokaito1</vt:lpstr>
      <vt:lpstr>VAS083_F_Ilgalaikioturt128Lrklimatokaito1</vt:lpstr>
      <vt:lpstr>'Forma 12'!VAS083_F_Ilgalaikioturt128Nuotekudumblot1</vt:lpstr>
      <vt:lpstr>VAS083_F_Ilgalaikioturt128Nuotekudumblot1</vt:lpstr>
      <vt:lpstr>'Forma 12'!VAS083_F_Ilgalaikioturt128Nuotekusurinki1</vt:lpstr>
      <vt:lpstr>VAS083_F_Ilgalaikioturt128Nuotekusurinki1</vt:lpstr>
      <vt:lpstr>'Forma 12'!VAS083_F_Ilgalaikioturt128Nuotekuvalymas1</vt:lpstr>
      <vt:lpstr>VAS083_F_Ilgalaikioturt128Nuotekuvalymas1</vt:lpstr>
      <vt:lpstr>'Forma 12'!VAS083_F_Ilgalaikioturt128Pavirsiniunuot1</vt:lpstr>
      <vt:lpstr>VAS083_F_Ilgalaikioturt128Pavirsiniunuot1</vt:lpstr>
      <vt:lpstr>'Forma 12'!VAS083_F_Ilgalaikioturt128Turtovienetask1</vt:lpstr>
      <vt:lpstr>VAS083_F_Ilgalaikioturt128Turtovienetask1</vt:lpstr>
      <vt:lpstr>'Forma 12'!VAS083_F_Ilgalaikioturt129Apskaitosveikla1</vt:lpstr>
      <vt:lpstr>VAS083_F_Ilgalaikioturt129Apskaitosveikla1</vt:lpstr>
      <vt:lpstr>'Forma 12'!VAS083_F_Ilgalaikioturt129Geriamojovande7</vt:lpstr>
      <vt:lpstr>VAS083_F_Ilgalaikioturt129Geriamojovande7</vt:lpstr>
      <vt:lpstr>'Forma 12'!VAS083_F_Ilgalaikioturt129Geriamojovande8</vt:lpstr>
      <vt:lpstr>VAS083_F_Ilgalaikioturt129Geriamojovande8</vt:lpstr>
      <vt:lpstr>'Forma 12'!VAS083_F_Ilgalaikioturt129Geriamojovande9</vt:lpstr>
      <vt:lpstr>VAS083_F_Ilgalaikioturt129Geriamojovande9</vt:lpstr>
      <vt:lpstr>'Forma 12'!VAS083_F_Ilgalaikioturt129Inventorinisnu1</vt:lpstr>
      <vt:lpstr>VAS083_F_Ilgalaikioturt129Inventorinisnu1</vt:lpstr>
      <vt:lpstr>'Forma 12'!VAS083_F_Ilgalaikioturt129Kitareguliuoja1</vt:lpstr>
      <vt:lpstr>VAS083_F_Ilgalaikioturt129Kitareguliuoja1</vt:lpstr>
      <vt:lpstr>'Forma 12'!VAS083_F_Ilgalaikioturt129Kitosveiklosne1</vt:lpstr>
      <vt:lpstr>VAS083_F_Ilgalaikioturt129Kitosveiklosne1</vt:lpstr>
      <vt:lpstr>'Forma 12'!VAS083_F_Ilgalaikioturt129Lrklimatokaito1</vt:lpstr>
      <vt:lpstr>VAS083_F_Ilgalaikioturt129Lrklimatokaito1</vt:lpstr>
      <vt:lpstr>'Forma 12'!VAS083_F_Ilgalaikioturt129Nuotekudumblot1</vt:lpstr>
      <vt:lpstr>VAS083_F_Ilgalaikioturt129Nuotekudumblot1</vt:lpstr>
      <vt:lpstr>'Forma 12'!VAS083_F_Ilgalaikioturt129Nuotekusurinki1</vt:lpstr>
      <vt:lpstr>VAS083_F_Ilgalaikioturt129Nuotekusurinki1</vt:lpstr>
      <vt:lpstr>'Forma 12'!VAS083_F_Ilgalaikioturt129Nuotekuvalymas1</vt:lpstr>
      <vt:lpstr>VAS083_F_Ilgalaikioturt129Nuotekuvalymas1</vt:lpstr>
      <vt:lpstr>'Forma 12'!VAS083_F_Ilgalaikioturt129Pavirsiniunuot1</vt:lpstr>
      <vt:lpstr>VAS083_F_Ilgalaikioturt129Pavirsiniunuot1</vt:lpstr>
      <vt:lpstr>'Forma 12'!VAS083_F_Ilgalaikioturt129Turtovienetask1</vt:lpstr>
      <vt:lpstr>VAS083_F_Ilgalaikioturt129Turtovienetask1</vt:lpstr>
      <vt:lpstr>'Forma 12'!VAS083_F_Ilgalaikioturt12Apskaitosveikla1</vt:lpstr>
      <vt:lpstr>VAS083_F_Ilgalaikioturt12Apskaitosveikla1</vt:lpstr>
      <vt:lpstr>'Forma 12'!VAS083_F_Ilgalaikioturt12Geriamojovande7</vt:lpstr>
      <vt:lpstr>VAS083_F_Ilgalaikioturt12Geriamojovande7</vt:lpstr>
      <vt:lpstr>'Forma 12'!VAS083_F_Ilgalaikioturt12Geriamojovande8</vt:lpstr>
      <vt:lpstr>VAS083_F_Ilgalaikioturt12Geriamojovande8</vt:lpstr>
      <vt:lpstr>'Forma 12'!VAS083_F_Ilgalaikioturt12Geriamojovande9</vt:lpstr>
      <vt:lpstr>VAS083_F_Ilgalaikioturt12Geriamojovande9</vt:lpstr>
      <vt:lpstr>'Forma 12'!VAS083_F_Ilgalaikioturt12Inventorinisnu1</vt:lpstr>
      <vt:lpstr>VAS083_F_Ilgalaikioturt12Inventorinisnu1</vt:lpstr>
      <vt:lpstr>'Forma 12'!VAS083_F_Ilgalaikioturt12Kitareguliuoja1</vt:lpstr>
      <vt:lpstr>VAS083_F_Ilgalaikioturt12Kitareguliuoja1</vt:lpstr>
      <vt:lpstr>'Forma 12'!VAS083_F_Ilgalaikioturt12Kitosveiklosne1</vt:lpstr>
      <vt:lpstr>VAS083_F_Ilgalaikioturt12Kitosveiklosne1</vt:lpstr>
      <vt:lpstr>'Forma 12'!VAS083_F_Ilgalaikioturt12Lrklimatokaito1</vt:lpstr>
      <vt:lpstr>VAS083_F_Ilgalaikioturt12Lrklimatokaito1</vt:lpstr>
      <vt:lpstr>'Forma 12'!VAS083_F_Ilgalaikioturt12Nuotekudumblot1</vt:lpstr>
      <vt:lpstr>VAS083_F_Ilgalaikioturt12Nuotekudumblot1</vt:lpstr>
      <vt:lpstr>'Forma 12'!VAS083_F_Ilgalaikioturt12Nuotekusurinki1</vt:lpstr>
      <vt:lpstr>VAS083_F_Ilgalaikioturt12Nuotekusurinki1</vt:lpstr>
      <vt:lpstr>'Forma 12'!VAS083_F_Ilgalaikioturt12Nuotekuvalymas1</vt:lpstr>
      <vt:lpstr>VAS083_F_Ilgalaikioturt12Nuotekuvalymas1</vt:lpstr>
      <vt:lpstr>'Forma 12'!VAS083_F_Ilgalaikioturt12Pavirsiniunuot1</vt:lpstr>
      <vt:lpstr>VAS083_F_Ilgalaikioturt12Pavirsiniunuot1</vt:lpstr>
      <vt:lpstr>'Forma 12'!VAS083_F_Ilgalaikioturt12Turtovienetask1</vt:lpstr>
      <vt:lpstr>VAS083_F_Ilgalaikioturt12Turtovienetask1</vt:lpstr>
      <vt:lpstr>'Forma 12'!VAS083_F_Ilgalaikioturt130Apskaitosveikla1</vt:lpstr>
      <vt:lpstr>VAS083_F_Ilgalaikioturt130Apskaitosveikla1</vt:lpstr>
      <vt:lpstr>'Forma 12'!VAS083_F_Ilgalaikioturt130Geriamojovande7</vt:lpstr>
      <vt:lpstr>VAS083_F_Ilgalaikioturt130Geriamojovande7</vt:lpstr>
      <vt:lpstr>'Forma 12'!VAS083_F_Ilgalaikioturt130Geriamojovande8</vt:lpstr>
      <vt:lpstr>VAS083_F_Ilgalaikioturt130Geriamojovande8</vt:lpstr>
      <vt:lpstr>'Forma 12'!VAS083_F_Ilgalaikioturt130Geriamojovande9</vt:lpstr>
      <vt:lpstr>VAS083_F_Ilgalaikioturt130Geriamojovande9</vt:lpstr>
      <vt:lpstr>'Forma 12'!VAS083_F_Ilgalaikioturt130Inventorinisnu1</vt:lpstr>
      <vt:lpstr>VAS083_F_Ilgalaikioturt130Inventorinisnu1</vt:lpstr>
      <vt:lpstr>'Forma 12'!VAS083_F_Ilgalaikioturt130Kitareguliuoja1</vt:lpstr>
      <vt:lpstr>VAS083_F_Ilgalaikioturt130Kitareguliuoja1</vt:lpstr>
      <vt:lpstr>'Forma 12'!VAS083_F_Ilgalaikioturt130Kitosveiklosne1</vt:lpstr>
      <vt:lpstr>VAS083_F_Ilgalaikioturt130Kitosveiklosne1</vt:lpstr>
      <vt:lpstr>'Forma 12'!VAS083_F_Ilgalaikioturt130Lrklimatokaito1</vt:lpstr>
      <vt:lpstr>VAS083_F_Ilgalaikioturt130Lrklimatokaito1</vt:lpstr>
      <vt:lpstr>'Forma 12'!VAS083_F_Ilgalaikioturt130Nuotekudumblot1</vt:lpstr>
      <vt:lpstr>VAS083_F_Ilgalaikioturt130Nuotekudumblot1</vt:lpstr>
      <vt:lpstr>'Forma 12'!VAS083_F_Ilgalaikioturt130Nuotekusurinki1</vt:lpstr>
      <vt:lpstr>VAS083_F_Ilgalaikioturt130Nuotekusurinki1</vt:lpstr>
      <vt:lpstr>'Forma 12'!VAS083_F_Ilgalaikioturt130Nuotekuvalymas1</vt:lpstr>
      <vt:lpstr>VAS083_F_Ilgalaikioturt130Nuotekuvalymas1</vt:lpstr>
      <vt:lpstr>'Forma 12'!VAS083_F_Ilgalaikioturt130Pavirsiniunuot1</vt:lpstr>
      <vt:lpstr>VAS083_F_Ilgalaikioturt130Pavirsiniunuot1</vt:lpstr>
      <vt:lpstr>'Forma 12'!VAS083_F_Ilgalaikioturt130Turtovienetask1</vt:lpstr>
      <vt:lpstr>VAS083_F_Ilgalaikioturt130Turtovienetask1</vt:lpstr>
      <vt:lpstr>'Forma 12'!VAS083_F_Ilgalaikioturt131Apskaitosveikla1</vt:lpstr>
      <vt:lpstr>VAS083_F_Ilgalaikioturt131Apskaitosveikla1</vt:lpstr>
      <vt:lpstr>'Forma 12'!VAS083_F_Ilgalaikioturt131Geriamojovande7</vt:lpstr>
      <vt:lpstr>VAS083_F_Ilgalaikioturt131Geriamojovande7</vt:lpstr>
      <vt:lpstr>'Forma 12'!VAS083_F_Ilgalaikioturt131Geriamojovande8</vt:lpstr>
      <vt:lpstr>VAS083_F_Ilgalaikioturt131Geriamojovande8</vt:lpstr>
      <vt:lpstr>'Forma 12'!VAS083_F_Ilgalaikioturt131Geriamojovande9</vt:lpstr>
      <vt:lpstr>VAS083_F_Ilgalaikioturt131Geriamojovande9</vt:lpstr>
      <vt:lpstr>'Forma 12'!VAS083_F_Ilgalaikioturt131Inventorinisnu1</vt:lpstr>
      <vt:lpstr>VAS083_F_Ilgalaikioturt131Inventorinisnu1</vt:lpstr>
      <vt:lpstr>'Forma 12'!VAS083_F_Ilgalaikioturt131Kitareguliuoja1</vt:lpstr>
      <vt:lpstr>VAS083_F_Ilgalaikioturt131Kitareguliuoja1</vt:lpstr>
      <vt:lpstr>'Forma 12'!VAS083_F_Ilgalaikioturt131Kitosveiklosne1</vt:lpstr>
      <vt:lpstr>VAS083_F_Ilgalaikioturt131Kitosveiklosne1</vt:lpstr>
      <vt:lpstr>'Forma 12'!VAS083_F_Ilgalaikioturt131Lrklimatokaito1</vt:lpstr>
      <vt:lpstr>VAS083_F_Ilgalaikioturt131Lrklimatokaito1</vt:lpstr>
      <vt:lpstr>'Forma 12'!VAS083_F_Ilgalaikioturt131Nuotekudumblot1</vt:lpstr>
      <vt:lpstr>VAS083_F_Ilgalaikioturt131Nuotekudumblot1</vt:lpstr>
      <vt:lpstr>'Forma 12'!VAS083_F_Ilgalaikioturt131Nuotekusurinki1</vt:lpstr>
      <vt:lpstr>VAS083_F_Ilgalaikioturt131Nuotekusurinki1</vt:lpstr>
      <vt:lpstr>'Forma 12'!VAS083_F_Ilgalaikioturt131Nuotekuvalymas1</vt:lpstr>
      <vt:lpstr>VAS083_F_Ilgalaikioturt131Nuotekuvalymas1</vt:lpstr>
      <vt:lpstr>'Forma 12'!VAS083_F_Ilgalaikioturt131Pavirsiniunuot1</vt:lpstr>
      <vt:lpstr>VAS083_F_Ilgalaikioturt131Pavirsiniunuot1</vt:lpstr>
      <vt:lpstr>'Forma 12'!VAS083_F_Ilgalaikioturt131Turtovienetask1</vt:lpstr>
      <vt:lpstr>VAS083_F_Ilgalaikioturt131Turtovienetask1</vt:lpstr>
      <vt:lpstr>'Forma 12'!VAS083_F_Ilgalaikioturt132Apskaitosveikla1</vt:lpstr>
      <vt:lpstr>VAS083_F_Ilgalaikioturt132Apskaitosveikla1</vt:lpstr>
      <vt:lpstr>'Forma 12'!VAS083_F_Ilgalaikioturt132Geriamojovande7</vt:lpstr>
      <vt:lpstr>VAS083_F_Ilgalaikioturt132Geriamojovande7</vt:lpstr>
      <vt:lpstr>'Forma 12'!VAS083_F_Ilgalaikioturt132Geriamojovande8</vt:lpstr>
      <vt:lpstr>VAS083_F_Ilgalaikioturt132Geriamojovande8</vt:lpstr>
      <vt:lpstr>'Forma 12'!VAS083_F_Ilgalaikioturt132Geriamojovande9</vt:lpstr>
      <vt:lpstr>VAS083_F_Ilgalaikioturt132Geriamojovande9</vt:lpstr>
      <vt:lpstr>'Forma 12'!VAS083_F_Ilgalaikioturt132Inventorinisnu1</vt:lpstr>
      <vt:lpstr>VAS083_F_Ilgalaikioturt132Inventorinisnu1</vt:lpstr>
      <vt:lpstr>'Forma 12'!VAS083_F_Ilgalaikioturt132Kitareguliuoja1</vt:lpstr>
      <vt:lpstr>VAS083_F_Ilgalaikioturt132Kitareguliuoja1</vt:lpstr>
      <vt:lpstr>'Forma 12'!VAS083_F_Ilgalaikioturt132Kitosveiklosne1</vt:lpstr>
      <vt:lpstr>VAS083_F_Ilgalaikioturt132Kitosveiklosne1</vt:lpstr>
      <vt:lpstr>'Forma 12'!VAS083_F_Ilgalaikioturt132Lrklimatokaito1</vt:lpstr>
      <vt:lpstr>VAS083_F_Ilgalaikioturt132Lrklimatokaito1</vt:lpstr>
      <vt:lpstr>'Forma 12'!VAS083_F_Ilgalaikioturt132Nuotekudumblot1</vt:lpstr>
      <vt:lpstr>VAS083_F_Ilgalaikioturt132Nuotekudumblot1</vt:lpstr>
      <vt:lpstr>'Forma 12'!VAS083_F_Ilgalaikioturt132Nuotekusurinki1</vt:lpstr>
      <vt:lpstr>VAS083_F_Ilgalaikioturt132Nuotekusurinki1</vt:lpstr>
      <vt:lpstr>'Forma 12'!VAS083_F_Ilgalaikioturt132Nuotekuvalymas1</vt:lpstr>
      <vt:lpstr>VAS083_F_Ilgalaikioturt132Nuotekuvalymas1</vt:lpstr>
      <vt:lpstr>'Forma 12'!VAS083_F_Ilgalaikioturt132Pavirsiniunuot1</vt:lpstr>
      <vt:lpstr>VAS083_F_Ilgalaikioturt132Pavirsiniunuot1</vt:lpstr>
      <vt:lpstr>'Forma 12'!VAS083_F_Ilgalaikioturt132Turtovienetask1</vt:lpstr>
      <vt:lpstr>VAS083_F_Ilgalaikioturt132Turtovienetask1</vt:lpstr>
      <vt:lpstr>'Forma 12'!VAS083_F_Ilgalaikioturt133Apskaitosveikla1</vt:lpstr>
      <vt:lpstr>VAS083_F_Ilgalaikioturt133Apskaitosveikla1</vt:lpstr>
      <vt:lpstr>'Forma 12'!VAS083_F_Ilgalaikioturt133Geriamojovande7</vt:lpstr>
      <vt:lpstr>VAS083_F_Ilgalaikioturt133Geriamojovande7</vt:lpstr>
      <vt:lpstr>'Forma 12'!VAS083_F_Ilgalaikioturt133Geriamojovande8</vt:lpstr>
      <vt:lpstr>VAS083_F_Ilgalaikioturt133Geriamojovande8</vt:lpstr>
      <vt:lpstr>'Forma 12'!VAS083_F_Ilgalaikioturt133Geriamojovande9</vt:lpstr>
      <vt:lpstr>VAS083_F_Ilgalaikioturt133Geriamojovande9</vt:lpstr>
      <vt:lpstr>'Forma 12'!VAS083_F_Ilgalaikioturt133Inventorinisnu1</vt:lpstr>
      <vt:lpstr>VAS083_F_Ilgalaikioturt133Inventorinisnu1</vt:lpstr>
      <vt:lpstr>'Forma 12'!VAS083_F_Ilgalaikioturt133Kitareguliuoja1</vt:lpstr>
      <vt:lpstr>VAS083_F_Ilgalaikioturt133Kitareguliuoja1</vt:lpstr>
      <vt:lpstr>'Forma 12'!VAS083_F_Ilgalaikioturt133Kitosveiklosne1</vt:lpstr>
      <vt:lpstr>VAS083_F_Ilgalaikioturt133Kitosveiklosne1</vt:lpstr>
      <vt:lpstr>'Forma 12'!VAS083_F_Ilgalaikioturt133Lrklimatokaito1</vt:lpstr>
      <vt:lpstr>VAS083_F_Ilgalaikioturt133Lrklimatokaito1</vt:lpstr>
      <vt:lpstr>'Forma 12'!VAS083_F_Ilgalaikioturt133Nuotekudumblot1</vt:lpstr>
      <vt:lpstr>VAS083_F_Ilgalaikioturt133Nuotekudumblot1</vt:lpstr>
      <vt:lpstr>'Forma 12'!VAS083_F_Ilgalaikioturt133Nuotekusurinki1</vt:lpstr>
      <vt:lpstr>VAS083_F_Ilgalaikioturt133Nuotekusurinki1</vt:lpstr>
      <vt:lpstr>'Forma 12'!VAS083_F_Ilgalaikioturt133Nuotekuvalymas1</vt:lpstr>
      <vt:lpstr>VAS083_F_Ilgalaikioturt133Nuotekuvalymas1</vt:lpstr>
      <vt:lpstr>'Forma 12'!VAS083_F_Ilgalaikioturt133Pavirsiniunuot1</vt:lpstr>
      <vt:lpstr>VAS083_F_Ilgalaikioturt133Pavirsiniunuot1</vt:lpstr>
      <vt:lpstr>'Forma 12'!VAS083_F_Ilgalaikioturt133Turtovienetask1</vt:lpstr>
      <vt:lpstr>VAS083_F_Ilgalaikioturt133Turtovienetask1</vt:lpstr>
      <vt:lpstr>'Forma 12'!VAS083_F_Ilgalaikioturt134Apskaitosveikla1</vt:lpstr>
      <vt:lpstr>VAS083_F_Ilgalaikioturt134Apskaitosveikla1</vt:lpstr>
      <vt:lpstr>'Forma 12'!VAS083_F_Ilgalaikioturt134Geriamojovande7</vt:lpstr>
      <vt:lpstr>VAS083_F_Ilgalaikioturt134Geriamojovande7</vt:lpstr>
      <vt:lpstr>'Forma 12'!VAS083_F_Ilgalaikioturt134Geriamojovande8</vt:lpstr>
      <vt:lpstr>VAS083_F_Ilgalaikioturt134Geriamojovande8</vt:lpstr>
      <vt:lpstr>'Forma 12'!VAS083_F_Ilgalaikioturt134Geriamojovande9</vt:lpstr>
      <vt:lpstr>VAS083_F_Ilgalaikioturt134Geriamojovande9</vt:lpstr>
      <vt:lpstr>'Forma 12'!VAS083_F_Ilgalaikioturt134Inventorinisnu1</vt:lpstr>
      <vt:lpstr>VAS083_F_Ilgalaikioturt134Inventorinisnu1</vt:lpstr>
      <vt:lpstr>'Forma 12'!VAS083_F_Ilgalaikioturt134Kitareguliuoja1</vt:lpstr>
      <vt:lpstr>VAS083_F_Ilgalaikioturt134Kitareguliuoja1</vt:lpstr>
      <vt:lpstr>'Forma 12'!VAS083_F_Ilgalaikioturt134Kitosveiklosne1</vt:lpstr>
      <vt:lpstr>VAS083_F_Ilgalaikioturt134Kitosveiklosne1</vt:lpstr>
      <vt:lpstr>'Forma 12'!VAS083_F_Ilgalaikioturt134Lrklimatokaito1</vt:lpstr>
      <vt:lpstr>VAS083_F_Ilgalaikioturt134Lrklimatokaito1</vt:lpstr>
      <vt:lpstr>'Forma 12'!VAS083_F_Ilgalaikioturt134Nuotekudumblot1</vt:lpstr>
      <vt:lpstr>VAS083_F_Ilgalaikioturt134Nuotekudumblot1</vt:lpstr>
      <vt:lpstr>'Forma 12'!VAS083_F_Ilgalaikioturt134Nuotekusurinki1</vt:lpstr>
      <vt:lpstr>VAS083_F_Ilgalaikioturt134Nuotekusurinki1</vt:lpstr>
      <vt:lpstr>'Forma 12'!VAS083_F_Ilgalaikioturt134Nuotekuvalymas1</vt:lpstr>
      <vt:lpstr>VAS083_F_Ilgalaikioturt134Nuotekuvalymas1</vt:lpstr>
      <vt:lpstr>'Forma 12'!VAS083_F_Ilgalaikioturt134Pavirsiniunuot1</vt:lpstr>
      <vt:lpstr>VAS083_F_Ilgalaikioturt134Pavirsiniunuot1</vt:lpstr>
      <vt:lpstr>'Forma 12'!VAS083_F_Ilgalaikioturt134Turtovienetask1</vt:lpstr>
      <vt:lpstr>VAS083_F_Ilgalaikioturt134Turtovienetask1</vt:lpstr>
      <vt:lpstr>'Forma 12'!VAS083_F_Ilgalaikioturt135Apskaitosveikla1</vt:lpstr>
      <vt:lpstr>VAS083_F_Ilgalaikioturt135Apskaitosveikla1</vt:lpstr>
      <vt:lpstr>'Forma 12'!VAS083_F_Ilgalaikioturt135Geriamojovande7</vt:lpstr>
      <vt:lpstr>VAS083_F_Ilgalaikioturt135Geriamojovande7</vt:lpstr>
      <vt:lpstr>'Forma 12'!VAS083_F_Ilgalaikioturt135Geriamojovande8</vt:lpstr>
      <vt:lpstr>VAS083_F_Ilgalaikioturt135Geriamojovande8</vt:lpstr>
      <vt:lpstr>'Forma 12'!VAS083_F_Ilgalaikioturt135Geriamojovande9</vt:lpstr>
      <vt:lpstr>VAS083_F_Ilgalaikioturt135Geriamojovande9</vt:lpstr>
      <vt:lpstr>'Forma 12'!VAS083_F_Ilgalaikioturt135Inventorinisnu1</vt:lpstr>
      <vt:lpstr>VAS083_F_Ilgalaikioturt135Inventorinisnu1</vt:lpstr>
      <vt:lpstr>'Forma 12'!VAS083_F_Ilgalaikioturt135Kitareguliuoja1</vt:lpstr>
      <vt:lpstr>VAS083_F_Ilgalaikioturt135Kitareguliuoja1</vt:lpstr>
      <vt:lpstr>'Forma 12'!VAS083_F_Ilgalaikioturt135Kitosveiklosne1</vt:lpstr>
      <vt:lpstr>VAS083_F_Ilgalaikioturt135Kitosveiklosne1</vt:lpstr>
      <vt:lpstr>'Forma 12'!VAS083_F_Ilgalaikioturt135Lrklimatokaito1</vt:lpstr>
      <vt:lpstr>VAS083_F_Ilgalaikioturt135Lrklimatokaito1</vt:lpstr>
      <vt:lpstr>'Forma 12'!VAS083_F_Ilgalaikioturt135Nuotekudumblot1</vt:lpstr>
      <vt:lpstr>VAS083_F_Ilgalaikioturt135Nuotekudumblot1</vt:lpstr>
      <vt:lpstr>'Forma 12'!VAS083_F_Ilgalaikioturt135Nuotekusurinki1</vt:lpstr>
      <vt:lpstr>VAS083_F_Ilgalaikioturt135Nuotekusurinki1</vt:lpstr>
      <vt:lpstr>'Forma 12'!VAS083_F_Ilgalaikioturt135Nuotekuvalymas1</vt:lpstr>
      <vt:lpstr>VAS083_F_Ilgalaikioturt135Nuotekuvalymas1</vt:lpstr>
      <vt:lpstr>'Forma 12'!VAS083_F_Ilgalaikioturt135Pavirsiniunuot1</vt:lpstr>
      <vt:lpstr>VAS083_F_Ilgalaikioturt135Pavirsiniunuot1</vt:lpstr>
      <vt:lpstr>'Forma 12'!VAS083_F_Ilgalaikioturt135Turtovienetask1</vt:lpstr>
      <vt:lpstr>VAS083_F_Ilgalaikioturt135Turtovienetask1</vt:lpstr>
      <vt:lpstr>'Forma 12'!VAS083_F_Ilgalaikioturt136Apskaitosveikla1</vt:lpstr>
      <vt:lpstr>VAS083_F_Ilgalaikioturt136Apskaitosveikla1</vt:lpstr>
      <vt:lpstr>'Forma 12'!VAS083_F_Ilgalaikioturt136Geriamojovande7</vt:lpstr>
      <vt:lpstr>VAS083_F_Ilgalaikioturt136Geriamojovande7</vt:lpstr>
      <vt:lpstr>'Forma 12'!VAS083_F_Ilgalaikioturt136Geriamojovande8</vt:lpstr>
      <vt:lpstr>VAS083_F_Ilgalaikioturt136Geriamojovande8</vt:lpstr>
      <vt:lpstr>'Forma 12'!VAS083_F_Ilgalaikioturt136Geriamojovande9</vt:lpstr>
      <vt:lpstr>VAS083_F_Ilgalaikioturt136Geriamojovande9</vt:lpstr>
      <vt:lpstr>'Forma 12'!VAS083_F_Ilgalaikioturt136Inventorinisnu1</vt:lpstr>
      <vt:lpstr>VAS083_F_Ilgalaikioturt136Inventorinisnu1</vt:lpstr>
      <vt:lpstr>'Forma 12'!VAS083_F_Ilgalaikioturt136Kitareguliuoja1</vt:lpstr>
      <vt:lpstr>VAS083_F_Ilgalaikioturt136Kitareguliuoja1</vt:lpstr>
      <vt:lpstr>'Forma 12'!VAS083_F_Ilgalaikioturt136Kitosveiklosne1</vt:lpstr>
      <vt:lpstr>VAS083_F_Ilgalaikioturt136Kitosveiklosne1</vt:lpstr>
      <vt:lpstr>'Forma 12'!VAS083_F_Ilgalaikioturt136Lrklimatokaito1</vt:lpstr>
      <vt:lpstr>VAS083_F_Ilgalaikioturt136Lrklimatokaito1</vt:lpstr>
      <vt:lpstr>'Forma 12'!VAS083_F_Ilgalaikioturt136Nuotekudumblot1</vt:lpstr>
      <vt:lpstr>VAS083_F_Ilgalaikioturt136Nuotekudumblot1</vt:lpstr>
      <vt:lpstr>'Forma 12'!VAS083_F_Ilgalaikioturt136Nuotekusurinki1</vt:lpstr>
      <vt:lpstr>VAS083_F_Ilgalaikioturt136Nuotekusurinki1</vt:lpstr>
      <vt:lpstr>'Forma 12'!VAS083_F_Ilgalaikioturt136Nuotekuvalymas1</vt:lpstr>
      <vt:lpstr>VAS083_F_Ilgalaikioturt136Nuotekuvalymas1</vt:lpstr>
      <vt:lpstr>'Forma 12'!VAS083_F_Ilgalaikioturt136Pavirsiniunuot1</vt:lpstr>
      <vt:lpstr>VAS083_F_Ilgalaikioturt136Pavirsiniunuot1</vt:lpstr>
      <vt:lpstr>'Forma 12'!VAS083_F_Ilgalaikioturt136Turtovienetask1</vt:lpstr>
      <vt:lpstr>VAS083_F_Ilgalaikioturt136Turtovienetask1</vt:lpstr>
      <vt:lpstr>'Forma 12'!VAS083_F_Ilgalaikioturt137Apskaitosveikla1</vt:lpstr>
      <vt:lpstr>VAS083_F_Ilgalaikioturt137Apskaitosveikla1</vt:lpstr>
      <vt:lpstr>'Forma 12'!VAS083_F_Ilgalaikioturt137Geriamojovande7</vt:lpstr>
      <vt:lpstr>VAS083_F_Ilgalaikioturt137Geriamojovande7</vt:lpstr>
      <vt:lpstr>'Forma 12'!VAS083_F_Ilgalaikioturt137Geriamojovande8</vt:lpstr>
      <vt:lpstr>VAS083_F_Ilgalaikioturt137Geriamojovande8</vt:lpstr>
      <vt:lpstr>'Forma 12'!VAS083_F_Ilgalaikioturt137Geriamojovande9</vt:lpstr>
      <vt:lpstr>VAS083_F_Ilgalaikioturt137Geriamojovande9</vt:lpstr>
      <vt:lpstr>'Forma 12'!VAS083_F_Ilgalaikioturt137Inventorinisnu1</vt:lpstr>
      <vt:lpstr>VAS083_F_Ilgalaikioturt137Inventorinisnu1</vt:lpstr>
      <vt:lpstr>'Forma 12'!VAS083_F_Ilgalaikioturt137Kitareguliuoja1</vt:lpstr>
      <vt:lpstr>VAS083_F_Ilgalaikioturt137Kitareguliuoja1</vt:lpstr>
      <vt:lpstr>'Forma 12'!VAS083_F_Ilgalaikioturt137Kitosveiklosne1</vt:lpstr>
      <vt:lpstr>VAS083_F_Ilgalaikioturt137Kitosveiklosne1</vt:lpstr>
      <vt:lpstr>'Forma 12'!VAS083_F_Ilgalaikioturt137Lrklimatokaito1</vt:lpstr>
      <vt:lpstr>VAS083_F_Ilgalaikioturt137Lrklimatokaito1</vt:lpstr>
      <vt:lpstr>'Forma 12'!VAS083_F_Ilgalaikioturt137Nuotekudumblot1</vt:lpstr>
      <vt:lpstr>VAS083_F_Ilgalaikioturt137Nuotekudumblot1</vt:lpstr>
      <vt:lpstr>'Forma 12'!VAS083_F_Ilgalaikioturt137Nuotekusurinki1</vt:lpstr>
      <vt:lpstr>VAS083_F_Ilgalaikioturt137Nuotekusurinki1</vt:lpstr>
      <vt:lpstr>'Forma 12'!VAS083_F_Ilgalaikioturt137Nuotekuvalymas1</vt:lpstr>
      <vt:lpstr>VAS083_F_Ilgalaikioturt137Nuotekuvalymas1</vt:lpstr>
      <vt:lpstr>'Forma 12'!VAS083_F_Ilgalaikioturt137Pavirsiniunuot1</vt:lpstr>
      <vt:lpstr>VAS083_F_Ilgalaikioturt137Pavirsiniunuot1</vt:lpstr>
      <vt:lpstr>'Forma 12'!VAS083_F_Ilgalaikioturt137Turtovienetask1</vt:lpstr>
      <vt:lpstr>VAS083_F_Ilgalaikioturt137Turtovienetask1</vt:lpstr>
      <vt:lpstr>'Forma 12'!VAS083_F_Ilgalaikioturt138Apskaitosveikla1</vt:lpstr>
      <vt:lpstr>VAS083_F_Ilgalaikioturt138Apskaitosveikla1</vt:lpstr>
      <vt:lpstr>'Forma 12'!VAS083_F_Ilgalaikioturt138Geriamojovande7</vt:lpstr>
      <vt:lpstr>VAS083_F_Ilgalaikioturt138Geriamojovande7</vt:lpstr>
      <vt:lpstr>'Forma 12'!VAS083_F_Ilgalaikioturt138Geriamojovande8</vt:lpstr>
      <vt:lpstr>VAS083_F_Ilgalaikioturt138Geriamojovande8</vt:lpstr>
      <vt:lpstr>'Forma 12'!VAS083_F_Ilgalaikioturt138Geriamojovande9</vt:lpstr>
      <vt:lpstr>VAS083_F_Ilgalaikioturt138Geriamojovande9</vt:lpstr>
      <vt:lpstr>'Forma 12'!VAS083_F_Ilgalaikioturt138Inventorinisnu1</vt:lpstr>
      <vt:lpstr>VAS083_F_Ilgalaikioturt138Inventorinisnu1</vt:lpstr>
      <vt:lpstr>'Forma 12'!VAS083_F_Ilgalaikioturt138Kitareguliuoja1</vt:lpstr>
      <vt:lpstr>VAS083_F_Ilgalaikioturt138Kitareguliuoja1</vt:lpstr>
      <vt:lpstr>'Forma 12'!VAS083_F_Ilgalaikioturt138Kitosveiklosne1</vt:lpstr>
      <vt:lpstr>VAS083_F_Ilgalaikioturt138Kitosveiklosne1</vt:lpstr>
      <vt:lpstr>'Forma 12'!VAS083_F_Ilgalaikioturt138Lrklimatokaito1</vt:lpstr>
      <vt:lpstr>VAS083_F_Ilgalaikioturt138Lrklimatokaito1</vt:lpstr>
      <vt:lpstr>'Forma 12'!VAS083_F_Ilgalaikioturt138Nuotekudumblot1</vt:lpstr>
      <vt:lpstr>VAS083_F_Ilgalaikioturt138Nuotekudumblot1</vt:lpstr>
      <vt:lpstr>'Forma 12'!VAS083_F_Ilgalaikioturt138Nuotekusurinki1</vt:lpstr>
      <vt:lpstr>VAS083_F_Ilgalaikioturt138Nuotekusurinki1</vt:lpstr>
      <vt:lpstr>'Forma 12'!VAS083_F_Ilgalaikioturt138Nuotekuvalymas1</vt:lpstr>
      <vt:lpstr>VAS083_F_Ilgalaikioturt138Nuotekuvalymas1</vt:lpstr>
      <vt:lpstr>'Forma 12'!VAS083_F_Ilgalaikioturt138Pavirsiniunuot1</vt:lpstr>
      <vt:lpstr>VAS083_F_Ilgalaikioturt138Pavirsiniunuot1</vt:lpstr>
      <vt:lpstr>'Forma 12'!VAS083_F_Ilgalaikioturt138Turtovienetask1</vt:lpstr>
      <vt:lpstr>VAS083_F_Ilgalaikioturt138Turtovienetask1</vt:lpstr>
      <vt:lpstr>'Forma 12'!VAS083_F_Ilgalaikioturt139Apskaitosveikla1</vt:lpstr>
      <vt:lpstr>VAS083_F_Ilgalaikioturt139Apskaitosveikla1</vt:lpstr>
      <vt:lpstr>'Forma 12'!VAS083_F_Ilgalaikioturt139Geriamojovande7</vt:lpstr>
      <vt:lpstr>VAS083_F_Ilgalaikioturt139Geriamojovande7</vt:lpstr>
      <vt:lpstr>'Forma 12'!VAS083_F_Ilgalaikioturt139Geriamojovande8</vt:lpstr>
      <vt:lpstr>VAS083_F_Ilgalaikioturt139Geriamojovande8</vt:lpstr>
      <vt:lpstr>'Forma 12'!VAS083_F_Ilgalaikioturt139Geriamojovande9</vt:lpstr>
      <vt:lpstr>VAS083_F_Ilgalaikioturt139Geriamojovande9</vt:lpstr>
      <vt:lpstr>'Forma 12'!VAS083_F_Ilgalaikioturt139Inventorinisnu1</vt:lpstr>
      <vt:lpstr>VAS083_F_Ilgalaikioturt139Inventorinisnu1</vt:lpstr>
      <vt:lpstr>'Forma 12'!VAS083_F_Ilgalaikioturt139Kitareguliuoja1</vt:lpstr>
      <vt:lpstr>VAS083_F_Ilgalaikioturt139Kitareguliuoja1</vt:lpstr>
      <vt:lpstr>'Forma 12'!VAS083_F_Ilgalaikioturt139Kitosveiklosne1</vt:lpstr>
      <vt:lpstr>VAS083_F_Ilgalaikioturt139Kitosveiklosne1</vt:lpstr>
      <vt:lpstr>'Forma 12'!VAS083_F_Ilgalaikioturt139Lrklimatokaito1</vt:lpstr>
      <vt:lpstr>VAS083_F_Ilgalaikioturt139Lrklimatokaito1</vt:lpstr>
      <vt:lpstr>'Forma 12'!VAS083_F_Ilgalaikioturt139Nuotekudumblot1</vt:lpstr>
      <vt:lpstr>VAS083_F_Ilgalaikioturt139Nuotekudumblot1</vt:lpstr>
      <vt:lpstr>'Forma 12'!VAS083_F_Ilgalaikioturt139Nuotekusurinki1</vt:lpstr>
      <vt:lpstr>VAS083_F_Ilgalaikioturt139Nuotekusurinki1</vt:lpstr>
      <vt:lpstr>'Forma 12'!VAS083_F_Ilgalaikioturt139Nuotekuvalymas1</vt:lpstr>
      <vt:lpstr>VAS083_F_Ilgalaikioturt139Nuotekuvalymas1</vt:lpstr>
      <vt:lpstr>'Forma 12'!VAS083_F_Ilgalaikioturt139Pavirsiniunuot1</vt:lpstr>
      <vt:lpstr>VAS083_F_Ilgalaikioturt139Pavirsiniunuot1</vt:lpstr>
      <vt:lpstr>'Forma 12'!VAS083_F_Ilgalaikioturt139Turtovienetask1</vt:lpstr>
      <vt:lpstr>VAS083_F_Ilgalaikioturt139Turtovienetask1</vt:lpstr>
      <vt:lpstr>'Forma 12'!VAS083_F_Ilgalaikioturt13Apskaitosveikla1</vt:lpstr>
      <vt:lpstr>VAS083_F_Ilgalaikioturt13Apskaitosveikla1</vt:lpstr>
      <vt:lpstr>'Forma 12'!VAS083_F_Ilgalaikioturt13Geriamojovande7</vt:lpstr>
      <vt:lpstr>VAS083_F_Ilgalaikioturt13Geriamojovande7</vt:lpstr>
      <vt:lpstr>'Forma 12'!VAS083_F_Ilgalaikioturt13Geriamojovande8</vt:lpstr>
      <vt:lpstr>VAS083_F_Ilgalaikioturt13Geriamojovande8</vt:lpstr>
      <vt:lpstr>'Forma 12'!VAS083_F_Ilgalaikioturt13Geriamojovande9</vt:lpstr>
      <vt:lpstr>VAS083_F_Ilgalaikioturt13Geriamojovande9</vt:lpstr>
      <vt:lpstr>'Forma 12'!VAS083_F_Ilgalaikioturt13Inventorinisnu1</vt:lpstr>
      <vt:lpstr>VAS083_F_Ilgalaikioturt13Inventorinisnu1</vt:lpstr>
      <vt:lpstr>'Forma 12'!VAS083_F_Ilgalaikioturt13Kitareguliuoja1</vt:lpstr>
      <vt:lpstr>VAS083_F_Ilgalaikioturt13Kitareguliuoja1</vt:lpstr>
      <vt:lpstr>'Forma 12'!VAS083_F_Ilgalaikioturt13Kitosveiklosne1</vt:lpstr>
      <vt:lpstr>VAS083_F_Ilgalaikioturt13Kitosveiklosne1</vt:lpstr>
      <vt:lpstr>'Forma 12'!VAS083_F_Ilgalaikioturt13Lrklimatokaito1</vt:lpstr>
      <vt:lpstr>VAS083_F_Ilgalaikioturt13Lrklimatokaito1</vt:lpstr>
      <vt:lpstr>'Forma 12'!VAS083_F_Ilgalaikioturt13Nuotekudumblot1</vt:lpstr>
      <vt:lpstr>VAS083_F_Ilgalaikioturt13Nuotekudumblot1</vt:lpstr>
      <vt:lpstr>'Forma 12'!VAS083_F_Ilgalaikioturt13Nuotekusurinki1</vt:lpstr>
      <vt:lpstr>VAS083_F_Ilgalaikioturt13Nuotekusurinki1</vt:lpstr>
      <vt:lpstr>'Forma 12'!VAS083_F_Ilgalaikioturt13Nuotekuvalymas1</vt:lpstr>
      <vt:lpstr>VAS083_F_Ilgalaikioturt13Nuotekuvalymas1</vt:lpstr>
      <vt:lpstr>'Forma 12'!VAS083_F_Ilgalaikioturt13Pavirsiniunuot1</vt:lpstr>
      <vt:lpstr>VAS083_F_Ilgalaikioturt13Pavirsiniunuot1</vt:lpstr>
      <vt:lpstr>'Forma 12'!VAS083_F_Ilgalaikioturt13Turtovienetask1</vt:lpstr>
      <vt:lpstr>VAS083_F_Ilgalaikioturt13Turtovienetask1</vt:lpstr>
      <vt:lpstr>'Forma 12'!VAS083_F_Ilgalaikioturt140Apskaitosveikla1</vt:lpstr>
      <vt:lpstr>VAS083_F_Ilgalaikioturt140Apskaitosveikla1</vt:lpstr>
      <vt:lpstr>'Forma 12'!VAS083_F_Ilgalaikioturt140Geriamojovande7</vt:lpstr>
      <vt:lpstr>VAS083_F_Ilgalaikioturt140Geriamojovande7</vt:lpstr>
      <vt:lpstr>'Forma 12'!VAS083_F_Ilgalaikioturt140Geriamojovande8</vt:lpstr>
      <vt:lpstr>VAS083_F_Ilgalaikioturt140Geriamojovande8</vt:lpstr>
      <vt:lpstr>'Forma 12'!VAS083_F_Ilgalaikioturt140Geriamojovande9</vt:lpstr>
      <vt:lpstr>VAS083_F_Ilgalaikioturt140Geriamojovande9</vt:lpstr>
      <vt:lpstr>'Forma 12'!VAS083_F_Ilgalaikioturt140Inventorinisnu1</vt:lpstr>
      <vt:lpstr>VAS083_F_Ilgalaikioturt140Inventorinisnu1</vt:lpstr>
      <vt:lpstr>'Forma 12'!VAS083_F_Ilgalaikioturt140Kitareguliuoja1</vt:lpstr>
      <vt:lpstr>VAS083_F_Ilgalaikioturt140Kitareguliuoja1</vt:lpstr>
      <vt:lpstr>'Forma 12'!VAS083_F_Ilgalaikioturt140Kitosveiklosne1</vt:lpstr>
      <vt:lpstr>VAS083_F_Ilgalaikioturt140Kitosveiklosne1</vt:lpstr>
      <vt:lpstr>'Forma 12'!VAS083_F_Ilgalaikioturt140Lrklimatokaito1</vt:lpstr>
      <vt:lpstr>VAS083_F_Ilgalaikioturt140Lrklimatokaito1</vt:lpstr>
      <vt:lpstr>'Forma 12'!VAS083_F_Ilgalaikioturt140Nuotekudumblot1</vt:lpstr>
      <vt:lpstr>VAS083_F_Ilgalaikioturt140Nuotekudumblot1</vt:lpstr>
      <vt:lpstr>'Forma 12'!VAS083_F_Ilgalaikioturt140Nuotekusurinki1</vt:lpstr>
      <vt:lpstr>VAS083_F_Ilgalaikioturt140Nuotekusurinki1</vt:lpstr>
      <vt:lpstr>'Forma 12'!VAS083_F_Ilgalaikioturt140Nuotekuvalymas1</vt:lpstr>
      <vt:lpstr>VAS083_F_Ilgalaikioturt140Nuotekuvalymas1</vt:lpstr>
      <vt:lpstr>'Forma 12'!VAS083_F_Ilgalaikioturt140Pavirsiniunuot1</vt:lpstr>
      <vt:lpstr>VAS083_F_Ilgalaikioturt140Pavirsiniunuot1</vt:lpstr>
      <vt:lpstr>'Forma 12'!VAS083_F_Ilgalaikioturt140Turtovienetask1</vt:lpstr>
      <vt:lpstr>VAS083_F_Ilgalaikioturt140Turtovienetask1</vt:lpstr>
      <vt:lpstr>'Forma 12'!VAS083_F_Ilgalaikioturt141Apskaitosveikla1</vt:lpstr>
      <vt:lpstr>VAS083_F_Ilgalaikioturt141Apskaitosveikla1</vt:lpstr>
      <vt:lpstr>'Forma 12'!VAS083_F_Ilgalaikioturt141Geriamojovande7</vt:lpstr>
      <vt:lpstr>VAS083_F_Ilgalaikioturt141Geriamojovande7</vt:lpstr>
      <vt:lpstr>'Forma 12'!VAS083_F_Ilgalaikioturt141Geriamojovande8</vt:lpstr>
      <vt:lpstr>VAS083_F_Ilgalaikioturt141Geriamojovande8</vt:lpstr>
      <vt:lpstr>'Forma 12'!VAS083_F_Ilgalaikioturt141Geriamojovande9</vt:lpstr>
      <vt:lpstr>VAS083_F_Ilgalaikioturt141Geriamojovande9</vt:lpstr>
      <vt:lpstr>'Forma 12'!VAS083_F_Ilgalaikioturt141Inventorinisnu1</vt:lpstr>
      <vt:lpstr>VAS083_F_Ilgalaikioturt141Inventorinisnu1</vt:lpstr>
      <vt:lpstr>'Forma 12'!VAS083_F_Ilgalaikioturt141Kitareguliuoja1</vt:lpstr>
      <vt:lpstr>VAS083_F_Ilgalaikioturt141Kitareguliuoja1</vt:lpstr>
      <vt:lpstr>'Forma 12'!VAS083_F_Ilgalaikioturt141Kitosveiklosne1</vt:lpstr>
      <vt:lpstr>VAS083_F_Ilgalaikioturt141Kitosveiklosne1</vt:lpstr>
      <vt:lpstr>'Forma 12'!VAS083_F_Ilgalaikioturt141Lrklimatokaito1</vt:lpstr>
      <vt:lpstr>VAS083_F_Ilgalaikioturt141Lrklimatokaito1</vt:lpstr>
      <vt:lpstr>'Forma 12'!VAS083_F_Ilgalaikioturt141Nuotekudumblot1</vt:lpstr>
      <vt:lpstr>VAS083_F_Ilgalaikioturt141Nuotekudumblot1</vt:lpstr>
      <vt:lpstr>'Forma 12'!VAS083_F_Ilgalaikioturt141Nuotekusurinki1</vt:lpstr>
      <vt:lpstr>VAS083_F_Ilgalaikioturt141Nuotekusurinki1</vt:lpstr>
      <vt:lpstr>'Forma 12'!VAS083_F_Ilgalaikioturt141Nuotekuvalymas1</vt:lpstr>
      <vt:lpstr>VAS083_F_Ilgalaikioturt141Nuotekuvalymas1</vt:lpstr>
      <vt:lpstr>'Forma 12'!VAS083_F_Ilgalaikioturt141Pavirsiniunuot1</vt:lpstr>
      <vt:lpstr>VAS083_F_Ilgalaikioturt141Pavirsiniunuot1</vt:lpstr>
      <vt:lpstr>'Forma 12'!VAS083_F_Ilgalaikioturt141Turtovienetask1</vt:lpstr>
      <vt:lpstr>VAS083_F_Ilgalaikioturt141Turtovienetask1</vt:lpstr>
      <vt:lpstr>'Forma 12'!VAS083_F_Ilgalaikioturt142Apskaitosveikla1</vt:lpstr>
      <vt:lpstr>VAS083_F_Ilgalaikioturt142Apskaitosveikla1</vt:lpstr>
      <vt:lpstr>'Forma 12'!VAS083_F_Ilgalaikioturt142Geriamojovande7</vt:lpstr>
      <vt:lpstr>VAS083_F_Ilgalaikioturt142Geriamojovande7</vt:lpstr>
      <vt:lpstr>'Forma 12'!VAS083_F_Ilgalaikioturt142Geriamojovande8</vt:lpstr>
      <vt:lpstr>VAS083_F_Ilgalaikioturt142Geriamojovande8</vt:lpstr>
      <vt:lpstr>'Forma 12'!VAS083_F_Ilgalaikioturt142Geriamojovande9</vt:lpstr>
      <vt:lpstr>VAS083_F_Ilgalaikioturt142Geriamojovande9</vt:lpstr>
      <vt:lpstr>'Forma 12'!VAS083_F_Ilgalaikioturt142Inventorinisnu1</vt:lpstr>
      <vt:lpstr>VAS083_F_Ilgalaikioturt142Inventorinisnu1</vt:lpstr>
      <vt:lpstr>'Forma 12'!VAS083_F_Ilgalaikioturt142Kitareguliuoja1</vt:lpstr>
      <vt:lpstr>VAS083_F_Ilgalaikioturt142Kitareguliuoja1</vt:lpstr>
      <vt:lpstr>'Forma 12'!VAS083_F_Ilgalaikioturt142Kitosveiklosne1</vt:lpstr>
      <vt:lpstr>VAS083_F_Ilgalaikioturt142Kitosveiklosne1</vt:lpstr>
      <vt:lpstr>'Forma 12'!VAS083_F_Ilgalaikioturt142Lrklimatokaito1</vt:lpstr>
      <vt:lpstr>VAS083_F_Ilgalaikioturt142Lrklimatokaito1</vt:lpstr>
      <vt:lpstr>'Forma 12'!VAS083_F_Ilgalaikioturt142Nuotekudumblot1</vt:lpstr>
      <vt:lpstr>VAS083_F_Ilgalaikioturt142Nuotekudumblot1</vt:lpstr>
      <vt:lpstr>'Forma 12'!VAS083_F_Ilgalaikioturt142Nuotekusurinki1</vt:lpstr>
      <vt:lpstr>VAS083_F_Ilgalaikioturt142Nuotekusurinki1</vt:lpstr>
      <vt:lpstr>'Forma 12'!VAS083_F_Ilgalaikioturt142Nuotekuvalymas1</vt:lpstr>
      <vt:lpstr>VAS083_F_Ilgalaikioturt142Nuotekuvalymas1</vt:lpstr>
      <vt:lpstr>'Forma 12'!VAS083_F_Ilgalaikioturt142Pavirsiniunuot1</vt:lpstr>
      <vt:lpstr>VAS083_F_Ilgalaikioturt142Pavirsiniunuot1</vt:lpstr>
      <vt:lpstr>'Forma 12'!VAS083_F_Ilgalaikioturt142Turtovienetask1</vt:lpstr>
      <vt:lpstr>VAS083_F_Ilgalaikioturt142Turtovienetask1</vt:lpstr>
      <vt:lpstr>'Forma 12'!VAS083_F_Ilgalaikioturt143Apskaitosveikla1</vt:lpstr>
      <vt:lpstr>VAS083_F_Ilgalaikioturt143Apskaitosveikla1</vt:lpstr>
      <vt:lpstr>'Forma 12'!VAS083_F_Ilgalaikioturt143Geriamojovande7</vt:lpstr>
      <vt:lpstr>VAS083_F_Ilgalaikioturt143Geriamojovande7</vt:lpstr>
      <vt:lpstr>'Forma 12'!VAS083_F_Ilgalaikioturt143Geriamojovande8</vt:lpstr>
      <vt:lpstr>VAS083_F_Ilgalaikioturt143Geriamojovande8</vt:lpstr>
      <vt:lpstr>'Forma 12'!VAS083_F_Ilgalaikioturt143Geriamojovande9</vt:lpstr>
      <vt:lpstr>VAS083_F_Ilgalaikioturt143Geriamojovande9</vt:lpstr>
      <vt:lpstr>'Forma 12'!VAS083_F_Ilgalaikioturt143Inventorinisnu1</vt:lpstr>
      <vt:lpstr>VAS083_F_Ilgalaikioturt143Inventorinisnu1</vt:lpstr>
      <vt:lpstr>'Forma 12'!VAS083_F_Ilgalaikioturt143Kitareguliuoja1</vt:lpstr>
      <vt:lpstr>VAS083_F_Ilgalaikioturt143Kitareguliuoja1</vt:lpstr>
      <vt:lpstr>'Forma 12'!VAS083_F_Ilgalaikioturt143Kitosveiklosne1</vt:lpstr>
      <vt:lpstr>VAS083_F_Ilgalaikioturt143Kitosveiklosne1</vt:lpstr>
      <vt:lpstr>'Forma 12'!VAS083_F_Ilgalaikioturt143Lrklimatokaito1</vt:lpstr>
      <vt:lpstr>VAS083_F_Ilgalaikioturt143Lrklimatokaito1</vt:lpstr>
      <vt:lpstr>'Forma 12'!VAS083_F_Ilgalaikioturt143Nuotekudumblot1</vt:lpstr>
      <vt:lpstr>VAS083_F_Ilgalaikioturt143Nuotekudumblot1</vt:lpstr>
      <vt:lpstr>'Forma 12'!VAS083_F_Ilgalaikioturt143Nuotekusurinki1</vt:lpstr>
      <vt:lpstr>VAS083_F_Ilgalaikioturt143Nuotekusurinki1</vt:lpstr>
      <vt:lpstr>'Forma 12'!VAS083_F_Ilgalaikioturt143Nuotekuvalymas1</vt:lpstr>
      <vt:lpstr>VAS083_F_Ilgalaikioturt143Nuotekuvalymas1</vt:lpstr>
      <vt:lpstr>'Forma 12'!VAS083_F_Ilgalaikioturt143Pavirsiniunuot1</vt:lpstr>
      <vt:lpstr>VAS083_F_Ilgalaikioturt143Pavirsiniunuot1</vt:lpstr>
      <vt:lpstr>'Forma 12'!VAS083_F_Ilgalaikioturt143Turtovienetask1</vt:lpstr>
      <vt:lpstr>VAS083_F_Ilgalaikioturt143Turtovienetask1</vt:lpstr>
      <vt:lpstr>'Forma 12'!VAS083_F_Ilgalaikioturt144Apskaitosveikla1</vt:lpstr>
      <vt:lpstr>VAS083_F_Ilgalaikioturt144Apskaitosveikla1</vt:lpstr>
      <vt:lpstr>'Forma 12'!VAS083_F_Ilgalaikioturt144Geriamojovande7</vt:lpstr>
      <vt:lpstr>VAS083_F_Ilgalaikioturt144Geriamojovande7</vt:lpstr>
      <vt:lpstr>'Forma 12'!VAS083_F_Ilgalaikioturt144Geriamojovande8</vt:lpstr>
      <vt:lpstr>VAS083_F_Ilgalaikioturt144Geriamojovande8</vt:lpstr>
      <vt:lpstr>'Forma 12'!VAS083_F_Ilgalaikioturt144Geriamojovande9</vt:lpstr>
      <vt:lpstr>VAS083_F_Ilgalaikioturt144Geriamojovande9</vt:lpstr>
      <vt:lpstr>'Forma 12'!VAS083_F_Ilgalaikioturt144Inventorinisnu1</vt:lpstr>
      <vt:lpstr>VAS083_F_Ilgalaikioturt144Inventorinisnu1</vt:lpstr>
      <vt:lpstr>'Forma 12'!VAS083_F_Ilgalaikioturt144Kitareguliuoja1</vt:lpstr>
      <vt:lpstr>VAS083_F_Ilgalaikioturt144Kitareguliuoja1</vt:lpstr>
      <vt:lpstr>'Forma 12'!VAS083_F_Ilgalaikioturt144Kitosveiklosne1</vt:lpstr>
      <vt:lpstr>VAS083_F_Ilgalaikioturt144Kitosveiklosne1</vt:lpstr>
      <vt:lpstr>'Forma 12'!VAS083_F_Ilgalaikioturt144Lrklimatokaito1</vt:lpstr>
      <vt:lpstr>VAS083_F_Ilgalaikioturt144Lrklimatokaito1</vt:lpstr>
      <vt:lpstr>'Forma 12'!VAS083_F_Ilgalaikioturt144Nuotekudumblot1</vt:lpstr>
      <vt:lpstr>VAS083_F_Ilgalaikioturt144Nuotekudumblot1</vt:lpstr>
      <vt:lpstr>'Forma 12'!VAS083_F_Ilgalaikioturt144Nuotekusurinki1</vt:lpstr>
      <vt:lpstr>VAS083_F_Ilgalaikioturt144Nuotekusurinki1</vt:lpstr>
      <vt:lpstr>'Forma 12'!VAS083_F_Ilgalaikioturt144Nuotekuvalymas1</vt:lpstr>
      <vt:lpstr>VAS083_F_Ilgalaikioturt144Nuotekuvalymas1</vt:lpstr>
      <vt:lpstr>'Forma 12'!VAS083_F_Ilgalaikioturt144Pavirsiniunuot1</vt:lpstr>
      <vt:lpstr>VAS083_F_Ilgalaikioturt144Pavirsiniunuot1</vt:lpstr>
      <vt:lpstr>'Forma 12'!VAS083_F_Ilgalaikioturt144Turtovienetask1</vt:lpstr>
      <vt:lpstr>VAS083_F_Ilgalaikioturt144Turtovienetask1</vt:lpstr>
      <vt:lpstr>'Forma 12'!VAS083_F_Ilgalaikioturt145Apskaitosveikla1</vt:lpstr>
      <vt:lpstr>VAS083_F_Ilgalaikioturt145Apskaitosveikla1</vt:lpstr>
      <vt:lpstr>'Forma 12'!VAS083_F_Ilgalaikioturt145Geriamojovande7</vt:lpstr>
      <vt:lpstr>VAS083_F_Ilgalaikioturt145Geriamojovande7</vt:lpstr>
      <vt:lpstr>'Forma 12'!VAS083_F_Ilgalaikioturt145Geriamojovande8</vt:lpstr>
      <vt:lpstr>VAS083_F_Ilgalaikioturt145Geriamojovande8</vt:lpstr>
      <vt:lpstr>'Forma 12'!VAS083_F_Ilgalaikioturt145Geriamojovande9</vt:lpstr>
      <vt:lpstr>VAS083_F_Ilgalaikioturt145Geriamojovande9</vt:lpstr>
      <vt:lpstr>'Forma 12'!VAS083_F_Ilgalaikioturt145Inventorinisnu1</vt:lpstr>
      <vt:lpstr>VAS083_F_Ilgalaikioturt145Inventorinisnu1</vt:lpstr>
      <vt:lpstr>'Forma 12'!VAS083_F_Ilgalaikioturt145Kitareguliuoja1</vt:lpstr>
      <vt:lpstr>VAS083_F_Ilgalaikioturt145Kitareguliuoja1</vt:lpstr>
      <vt:lpstr>'Forma 12'!VAS083_F_Ilgalaikioturt145Kitosveiklosne1</vt:lpstr>
      <vt:lpstr>VAS083_F_Ilgalaikioturt145Kitosveiklosne1</vt:lpstr>
      <vt:lpstr>'Forma 12'!VAS083_F_Ilgalaikioturt145Lrklimatokaito1</vt:lpstr>
      <vt:lpstr>VAS083_F_Ilgalaikioturt145Lrklimatokaito1</vt:lpstr>
      <vt:lpstr>'Forma 12'!VAS083_F_Ilgalaikioturt145Nuotekudumblot1</vt:lpstr>
      <vt:lpstr>VAS083_F_Ilgalaikioturt145Nuotekudumblot1</vt:lpstr>
      <vt:lpstr>'Forma 12'!VAS083_F_Ilgalaikioturt145Nuotekusurinki1</vt:lpstr>
      <vt:lpstr>VAS083_F_Ilgalaikioturt145Nuotekusurinki1</vt:lpstr>
      <vt:lpstr>'Forma 12'!VAS083_F_Ilgalaikioturt145Nuotekuvalymas1</vt:lpstr>
      <vt:lpstr>VAS083_F_Ilgalaikioturt145Nuotekuvalymas1</vt:lpstr>
      <vt:lpstr>'Forma 12'!VAS083_F_Ilgalaikioturt145Pavirsiniunuot1</vt:lpstr>
      <vt:lpstr>VAS083_F_Ilgalaikioturt145Pavirsiniunuot1</vt:lpstr>
      <vt:lpstr>'Forma 12'!VAS083_F_Ilgalaikioturt145Turtovienetask1</vt:lpstr>
      <vt:lpstr>VAS083_F_Ilgalaikioturt145Turtovienetask1</vt:lpstr>
      <vt:lpstr>'Forma 12'!VAS083_F_Ilgalaikioturt146Apskaitosveikla1</vt:lpstr>
      <vt:lpstr>VAS083_F_Ilgalaikioturt146Apskaitosveikla1</vt:lpstr>
      <vt:lpstr>'Forma 12'!VAS083_F_Ilgalaikioturt146Geriamojovande7</vt:lpstr>
      <vt:lpstr>VAS083_F_Ilgalaikioturt146Geriamojovande7</vt:lpstr>
      <vt:lpstr>'Forma 12'!VAS083_F_Ilgalaikioturt146Geriamojovande8</vt:lpstr>
      <vt:lpstr>VAS083_F_Ilgalaikioturt146Geriamojovande8</vt:lpstr>
      <vt:lpstr>'Forma 12'!VAS083_F_Ilgalaikioturt146Geriamojovande9</vt:lpstr>
      <vt:lpstr>VAS083_F_Ilgalaikioturt146Geriamojovande9</vt:lpstr>
      <vt:lpstr>'Forma 12'!VAS083_F_Ilgalaikioturt146Inventorinisnu1</vt:lpstr>
      <vt:lpstr>VAS083_F_Ilgalaikioturt146Inventorinisnu1</vt:lpstr>
      <vt:lpstr>'Forma 12'!VAS083_F_Ilgalaikioturt146Kitareguliuoja1</vt:lpstr>
      <vt:lpstr>VAS083_F_Ilgalaikioturt146Kitareguliuoja1</vt:lpstr>
      <vt:lpstr>'Forma 12'!VAS083_F_Ilgalaikioturt146Kitosveiklosne1</vt:lpstr>
      <vt:lpstr>VAS083_F_Ilgalaikioturt146Kitosveiklosne1</vt:lpstr>
      <vt:lpstr>'Forma 12'!VAS083_F_Ilgalaikioturt146Lrklimatokaito1</vt:lpstr>
      <vt:lpstr>VAS083_F_Ilgalaikioturt146Lrklimatokaito1</vt:lpstr>
      <vt:lpstr>'Forma 12'!VAS083_F_Ilgalaikioturt146Nuotekudumblot1</vt:lpstr>
      <vt:lpstr>VAS083_F_Ilgalaikioturt146Nuotekudumblot1</vt:lpstr>
      <vt:lpstr>'Forma 12'!VAS083_F_Ilgalaikioturt146Nuotekusurinki1</vt:lpstr>
      <vt:lpstr>VAS083_F_Ilgalaikioturt146Nuotekusurinki1</vt:lpstr>
      <vt:lpstr>'Forma 12'!VAS083_F_Ilgalaikioturt146Nuotekuvalymas1</vt:lpstr>
      <vt:lpstr>VAS083_F_Ilgalaikioturt146Nuotekuvalymas1</vt:lpstr>
      <vt:lpstr>'Forma 12'!VAS083_F_Ilgalaikioturt146Pavirsiniunuot1</vt:lpstr>
      <vt:lpstr>VAS083_F_Ilgalaikioturt146Pavirsiniunuot1</vt:lpstr>
      <vt:lpstr>'Forma 12'!VAS083_F_Ilgalaikioturt146Turtovienetask1</vt:lpstr>
      <vt:lpstr>VAS083_F_Ilgalaikioturt146Turtovienetask1</vt:lpstr>
      <vt:lpstr>'Forma 12'!VAS083_F_Ilgalaikioturt147Apskaitosveikla1</vt:lpstr>
      <vt:lpstr>VAS083_F_Ilgalaikioturt147Apskaitosveikla1</vt:lpstr>
      <vt:lpstr>'Forma 12'!VAS083_F_Ilgalaikioturt147Geriamojovande7</vt:lpstr>
      <vt:lpstr>VAS083_F_Ilgalaikioturt147Geriamojovande7</vt:lpstr>
      <vt:lpstr>'Forma 12'!VAS083_F_Ilgalaikioturt147Geriamojovande8</vt:lpstr>
      <vt:lpstr>VAS083_F_Ilgalaikioturt147Geriamojovande8</vt:lpstr>
      <vt:lpstr>'Forma 12'!VAS083_F_Ilgalaikioturt147Geriamojovande9</vt:lpstr>
      <vt:lpstr>VAS083_F_Ilgalaikioturt147Geriamojovande9</vt:lpstr>
      <vt:lpstr>'Forma 12'!VAS083_F_Ilgalaikioturt147Inventorinisnu1</vt:lpstr>
      <vt:lpstr>VAS083_F_Ilgalaikioturt147Inventorinisnu1</vt:lpstr>
      <vt:lpstr>'Forma 12'!VAS083_F_Ilgalaikioturt147Kitareguliuoja1</vt:lpstr>
      <vt:lpstr>VAS083_F_Ilgalaikioturt147Kitareguliuoja1</vt:lpstr>
      <vt:lpstr>'Forma 12'!VAS083_F_Ilgalaikioturt147Kitosveiklosne1</vt:lpstr>
      <vt:lpstr>VAS083_F_Ilgalaikioturt147Kitosveiklosne1</vt:lpstr>
      <vt:lpstr>'Forma 12'!VAS083_F_Ilgalaikioturt147Lrklimatokaito1</vt:lpstr>
      <vt:lpstr>VAS083_F_Ilgalaikioturt147Lrklimatokaito1</vt:lpstr>
      <vt:lpstr>'Forma 12'!VAS083_F_Ilgalaikioturt147Nuotekudumblot1</vt:lpstr>
      <vt:lpstr>VAS083_F_Ilgalaikioturt147Nuotekudumblot1</vt:lpstr>
      <vt:lpstr>'Forma 12'!VAS083_F_Ilgalaikioturt147Nuotekusurinki1</vt:lpstr>
      <vt:lpstr>VAS083_F_Ilgalaikioturt147Nuotekusurinki1</vt:lpstr>
      <vt:lpstr>'Forma 12'!VAS083_F_Ilgalaikioturt147Nuotekuvalymas1</vt:lpstr>
      <vt:lpstr>VAS083_F_Ilgalaikioturt147Nuotekuvalymas1</vt:lpstr>
      <vt:lpstr>'Forma 12'!VAS083_F_Ilgalaikioturt147Pavirsiniunuot1</vt:lpstr>
      <vt:lpstr>VAS083_F_Ilgalaikioturt147Pavirsiniunuot1</vt:lpstr>
      <vt:lpstr>'Forma 12'!VAS083_F_Ilgalaikioturt147Turtovienetask1</vt:lpstr>
      <vt:lpstr>VAS083_F_Ilgalaikioturt147Turtovienetask1</vt:lpstr>
      <vt:lpstr>'Forma 12'!VAS083_F_Ilgalaikioturt148Apskaitosveikla1</vt:lpstr>
      <vt:lpstr>VAS083_F_Ilgalaikioturt148Apskaitosveikla1</vt:lpstr>
      <vt:lpstr>'Forma 12'!VAS083_F_Ilgalaikioturt148Geriamojovande7</vt:lpstr>
      <vt:lpstr>VAS083_F_Ilgalaikioturt148Geriamojovande7</vt:lpstr>
      <vt:lpstr>'Forma 12'!VAS083_F_Ilgalaikioturt148Geriamojovande8</vt:lpstr>
      <vt:lpstr>VAS083_F_Ilgalaikioturt148Geriamojovande8</vt:lpstr>
      <vt:lpstr>'Forma 12'!VAS083_F_Ilgalaikioturt148Geriamojovande9</vt:lpstr>
      <vt:lpstr>VAS083_F_Ilgalaikioturt148Geriamojovande9</vt:lpstr>
      <vt:lpstr>'Forma 12'!VAS083_F_Ilgalaikioturt148Inventorinisnu1</vt:lpstr>
      <vt:lpstr>VAS083_F_Ilgalaikioturt148Inventorinisnu1</vt:lpstr>
      <vt:lpstr>'Forma 12'!VAS083_F_Ilgalaikioturt148Kitareguliuoja1</vt:lpstr>
      <vt:lpstr>VAS083_F_Ilgalaikioturt148Kitareguliuoja1</vt:lpstr>
      <vt:lpstr>'Forma 12'!VAS083_F_Ilgalaikioturt148Kitosveiklosne1</vt:lpstr>
      <vt:lpstr>VAS083_F_Ilgalaikioturt148Kitosveiklosne1</vt:lpstr>
      <vt:lpstr>'Forma 12'!VAS083_F_Ilgalaikioturt148Lrklimatokaito1</vt:lpstr>
      <vt:lpstr>VAS083_F_Ilgalaikioturt148Lrklimatokaito1</vt:lpstr>
      <vt:lpstr>'Forma 12'!VAS083_F_Ilgalaikioturt148Nuotekudumblot1</vt:lpstr>
      <vt:lpstr>VAS083_F_Ilgalaikioturt148Nuotekudumblot1</vt:lpstr>
      <vt:lpstr>'Forma 12'!VAS083_F_Ilgalaikioturt148Nuotekusurinki1</vt:lpstr>
      <vt:lpstr>VAS083_F_Ilgalaikioturt148Nuotekusurinki1</vt:lpstr>
      <vt:lpstr>'Forma 12'!VAS083_F_Ilgalaikioturt148Nuotekuvalymas1</vt:lpstr>
      <vt:lpstr>VAS083_F_Ilgalaikioturt148Nuotekuvalymas1</vt:lpstr>
      <vt:lpstr>'Forma 12'!VAS083_F_Ilgalaikioturt148Pavirsiniunuot1</vt:lpstr>
      <vt:lpstr>VAS083_F_Ilgalaikioturt148Pavirsiniunuot1</vt:lpstr>
      <vt:lpstr>'Forma 12'!VAS083_F_Ilgalaikioturt148Turtovienetask1</vt:lpstr>
      <vt:lpstr>VAS083_F_Ilgalaikioturt148Turtovienetask1</vt:lpstr>
      <vt:lpstr>'Forma 12'!VAS083_F_Ilgalaikioturt149Apskaitosveikla1</vt:lpstr>
      <vt:lpstr>VAS083_F_Ilgalaikioturt149Apskaitosveikla1</vt:lpstr>
      <vt:lpstr>'Forma 12'!VAS083_F_Ilgalaikioturt149Geriamojovande7</vt:lpstr>
      <vt:lpstr>VAS083_F_Ilgalaikioturt149Geriamojovande7</vt:lpstr>
      <vt:lpstr>'Forma 12'!VAS083_F_Ilgalaikioturt149Geriamojovande8</vt:lpstr>
      <vt:lpstr>VAS083_F_Ilgalaikioturt149Geriamojovande8</vt:lpstr>
      <vt:lpstr>'Forma 12'!VAS083_F_Ilgalaikioturt149Geriamojovande9</vt:lpstr>
      <vt:lpstr>VAS083_F_Ilgalaikioturt149Geriamojovande9</vt:lpstr>
      <vt:lpstr>'Forma 12'!VAS083_F_Ilgalaikioturt149Inventorinisnu1</vt:lpstr>
      <vt:lpstr>VAS083_F_Ilgalaikioturt149Inventorinisnu1</vt:lpstr>
      <vt:lpstr>'Forma 12'!VAS083_F_Ilgalaikioturt149Kitareguliuoja1</vt:lpstr>
      <vt:lpstr>VAS083_F_Ilgalaikioturt149Kitareguliuoja1</vt:lpstr>
      <vt:lpstr>'Forma 12'!VAS083_F_Ilgalaikioturt149Kitosveiklosne1</vt:lpstr>
      <vt:lpstr>VAS083_F_Ilgalaikioturt149Kitosveiklosne1</vt:lpstr>
      <vt:lpstr>'Forma 12'!VAS083_F_Ilgalaikioturt149Lrklimatokaito1</vt:lpstr>
      <vt:lpstr>VAS083_F_Ilgalaikioturt149Lrklimatokaito1</vt:lpstr>
      <vt:lpstr>'Forma 12'!VAS083_F_Ilgalaikioturt149Nuotekudumblot1</vt:lpstr>
      <vt:lpstr>VAS083_F_Ilgalaikioturt149Nuotekudumblot1</vt:lpstr>
      <vt:lpstr>'Forma 12'!VAS083_F_Ilgalaikioturt149Nuotekusurinki1</vt:lpstr>
      <vt:lpstr>VAS083_F_Ilgalaikioturt149Nuotekusurinki1</vt:lpstr>
      <vt:lpstr>'Forma 12'!VAS083_F_Ilgalaikioturt149Nuotekuvalymas1</vt:lpstr>
      <vt:lpstr>VAS083_F_Ilgalaikioturt149Nuotekuvalymas1</vt:lpstr>
      <vt:lpstr>'Forma 12'!VAS083_F_Ilgalaikioturt149Pavirsiniunuot1</vt:lpstr>
      <vt:lpstr>VAS083_F_Ilgalaikioturt149Pavirsiniunuot1</vt:lpstr>
      <vt:lpstr>'Forma 12'!VAS083_F_Ilgalaikioturt149Turtovienetask1</vt:lpstr>
      <vt:lpstr>VAS083_F_Ilgalaikioturt149Turtovienetask1</vt:lpstr>
      <vt:lpstr>'Forma 12'!VAS083_F_Ilgalaikioturt14Apskaitosveikla1</vt:lpstr>
      <vt:lpstr>VAS083_F_Ilgalaikioturt14Apskaitosveikla1</vt:lpstr>
      <vt:lpstr>'Forma 12'!VAS083_F_Ilgalaikioturt14Geriamojovande7</vt:lpstr>
      <vt:lpstr>VAS083_F_Ilgalaikioturt14Geriamojovande7</vt:lpstr>
      <vt:lpstr>'Forma 12'!VAS083_F_Ilgalaikioturt14Geriamojovande8</vt:lpstr>
      <vt:lpstr>VAS083_F_Ilgalaikioturt14Geriamojovande8</vt:lpstr>
      <vt:lpstr>'Forma 12'!VAS083_F_Ilgalaikioturt14Geriamojovande9</vt:lpstr>
      <vt:lpstr>VAS083_F_Ilgalaikioturt14Geriamojovande9</vt:lpstr>
      <vt:lpstr>'Forma 12'!VAS083_F_Ilgalaikioturt14Inventorinisnu1</vt:lpstr>
      <vt:lpstr>VAS083_F_Ilgalaikioturt14Inventorinisnu1</vt:lpstr>
      <vt:lpstr>'Forma 12'!VAS083_F_Ilgalaikioturt14Kitareguliuoja1</vt:lpstr>
      <vt:lpstr>VAS083_F_Ilgalaikioturt14Kitareguliuoja1</vt:lpstr>
      <vt:lpstr>'Forma 12'!VAS083_F_Ilgalaikioturt14Kitosveiklosne1</vt:lpstr>
      <vt:lpstr>VAS083_F_Ilgalaikioturt14Kitosveiklosne1</vt:lpstr>
      <vt:lpstr>'Forma 12'!VAS083_F_Ilgalaikioturt14Lrklimatokaito1</vt:lpstr>
      <vt:lpstr>VAS083_F_Ilgalaikioturt14Lrklimatokaito1</vt:lpstr>
      <vt:lpstr>'Forma 12'!VAS083_F_Ilgalaikioturt14Nuotekudumblot1</vt:lpstr>
      <vt:lpstr>VAS083_F_Ilgalaikioturt14Nuotekudumblot1</vt:lpstr>
      <vt:lpstr>'Forma 12'!VAS083_F_Ilgalaikioturt14Nuotekusurinki1</vt:lpstr>
      <vt:lpstr>VAS083_F_Ilgalaikioturt14Nuotekusurinki1</vt:lpstr>
      <vt:lpstr>'Forma 12'!VAS083_F_Ilgalaikioturt14Nuotekuvalymas1</vt:lpstr>
      <vt:lpstr>VAS083_F_Ilgalaikioturt14Nuotekuvalymas1</vt:lpstr>
      <vt:lpstr>'Forma 12'!VAS083_F_Ilgalaikioturt14Pavirsiniunuot1</vt:lpstr>
      <vt:lpstr>VAS083_F_Ilgalaikioturt14Pavirsiniunuot1</vt:lpstr>
      <vt:lpstr>'Forma 12'!VAS083_F_Ilgalaikioturt14Turtovienetask1</vt:lpstr>
      <vt:lpstr>VAS083_F_Ilgalaikioturt14Turtovienetask1</vt:lpstr>
      <vt:lpstr>'Forma 12'!VAS083_F_Ilgalaikioturt150Apskaitosveikla1</vt:lpstr>
      <vt:lpstr>VAS083_F_Ilgalaikioturt150Apskaitosveikla1</vt:lpstr>
      <vt:lpstr>'Forma 12'!VAS083_F_Ilgalaikioturt150Geriamojovande7</vt:lpstr>
      <vt:lpstr>VAS083_F_Ilgalaikioturt150Geriamojovande7</vt:lpstr>
      <vt:lpstr>'Forma 12'!VAS083_F_Ilgalaikioturt150Geriamojovande8</vt:lpstr>
      <vt:lpstr>VAS083_F_Ilgalaikioturt150Geriamojovande8</vt:lpstr>
      <vt:lpstr>'Forma 12'!VAS083_F_Ilgalaikioturt150Geriamojovande9</vt:lpstr>
      <vt:lpstr>VAS083_F_Ilgalaikioturt150Geriamojovande9</vt:lpstr>
      <vt:lpstr>'Forma 12'!VAS083_F_Ilgalaikioturt150Inventorinisnu1</vt:lpstr>
      <vt:lpstr>VAS083_F_Ilgalaikioturt150Inventorinisnu1</vt:lpstr>
      <vt:lpstr>'Forma 12'!VAS083_F_Ilgalaikioturt150Kitareguliuoja1</vt:lpstr>
      <vt:lpstr>VAS083_F_Ilgalaikioturt150Kitareguliuoja1</vt:lpstr>
      <vt:lpstr>'Forma 12'!VAS083_F_Ilgalaikioturt150Kitosveiklosne1</vt:lpstr>
      <vt:lpstr>VAS083_F_Ilgalaikioturt150Kitosveiklosne1</vt:lpstr>
      <vt:lpstr>'Forma 12'!VAS083_F_Ilgalaikioturt150Lrklimatokaito1</vt:lpstr>
      <vt:lpstr>VAS083_F_Ilgalaikioturt150Lrklimatokaito1</vt:lpstr>
      <vt:lpstr>'Forma 12'!VAS083_F_Ilgalaikioturt150Nuotekudumblot1</vt:lpstr>
      <vt:lpstr>VAS083_F_Ilgalaikioturt150Nuotekudumblot1</vt:lpstr>
      <vt:lpstr>'Forma 12'!VAS083_F_Ilgalaikioturt150Nuotekusurinki1</vt:lpstr>
      <vt:lpstr>VAS083_F_Ilgalaikioturt150Nuotekusurinki1</vt:lpstr>
      <vt:lpstr>'Forma 12'!VAS083_F_Ilgalaikioturt150Nuotekuvalymas1</vt:lpstr>
      <vt:lpstr>VAS083_F_Ilgalaikioturt150Nuotekuvalymas1</vt:lpstr>
      <vt:lpstr>'Forma 12'!VAS083_F_Ilgalaikioturt150Pavirsiniunuot1</vt:lpstr>
      <vt:lpstr>VAS083_F_Ilgalaikioturt150Pavirsiniunuot1</vt:lpstr>
      <vt:lpstr>'Forma 12'!VAS083_F_Ilgalaikioturt150Turtovienetask1</vt:lpstr>
      <vt:lpstr>VAS083_F_Ilgalaikioturt150Turtovienetask1</vt:lpstr>
      <vt:lpstr>'Forma 12'!VAS083_F_Ilgalaikioturt151Apskaitosveikla1</vt:lpstr>
      <vt:lpstr>VAS083_F_Ilgalaikioturt151Apskaitosveikla1</vt:lpstr>
      <vt:lpstr>'Forma 12'!VAS083_F_Ilgalaikioturt151Geriamojovande7</vt:lpstr>
      <vt:lpstr>VAS083_F_Ilgalaikioturt151Geriamojovande7</vt:lpstr>
      <vt:lpstr>'Forma 12'!VAS083_F_Ilgalaikioturt151Geriamojovande8</vt:lpstr>
      <vt:lpstr>VAS083_F_Ilgalaikioturt151Geriamojovande8</vt:lpstr>
      <vt:lpstr>'Forma 12'!VAS083_F_Ilgalaikioturt151Geriamojovande9</vt:lpstr>
      <vt:lpstr>VAS083_F_Ilgalaikioturt151Geriamojovande9</vt:lpstr>
      <vt:lpstr>'Forma 12'!VAS083_F_Ilgalaikioturt151Inventorinisnu1</vt:lpstr>
      <vt:lpstr>VAS083_F_Ilgalaikioturt151Inventorinisnu1</vt:lpstr>
      <vt:lpstr>'Forma 12'!VAS083_F_Ilgalaikioturt151Kitareguliuoja1</vt:lpstr>
      <vt:lpstr>VAS083_F_Ilgalaikioturt151Kitareguliuoja1</vt:lpstr>
      <vt:lpstr>'Forma 12'!VAS083_F_Ilgalaikioturt151Kitosveiklosne1</vt:lpstr>
      <vt:lpstr>VAS083_F_Ilgalaikioturt151Kitosveiklosne1</vt:lpstr>
      <vt:lpstr>'Forma 12'!VAS083_F_Ilgalaikioturt151Lrklimatokaito1</vt:lpstr>
      <vt:lpstr>VAS083_F_Ilgalaikioturt151Lrklimatokaito1</vt:lpstr>
      <vt:lpstr>'Forma 12'!VAS083_F_Ilgalaikioturt151Nuotekudumblot1</vt:lpstr>
      <vt:lpstr>VAS083_F_Ilgalaikioturt151Nuotekudumblot1</vt:lpstr>
      <vt:lpstr>'Forma 12'!VAS083_F_Ilgalaikioturt151Nuotekusurinki1</vt:lpstr>
      <vt:lpstr>VAS083_F_Ilgalaikioturt151Nuotekusurinki1</vt:lpstr>
      <vt:lpstr>'Forma 12'!VAS083_F_Ilgalaikioturt151Nuotekuvalymas1</vt:lpstr>
      <vt:lpstr>VAS083_F_Ilgalaikioturt151Nuotekuvalymas1</vt:lpstr>
      <vt:lpstr>'Forma 12'!VAS083_F_Ilgalaikioturt151Pavirsiniunuot1</vt:lpstr>
      <vt:lpstr>VAS083_F_Ilgalaikioturt151Pavirsiniunuot1</vt:lpstr>
      <vt:lpstr>'Forma 12'!VAS083_F_Ilgalaikioturt151Turtovienetask1</vt:lpstr>
      <vt:lpstr>VAS083_F_Ilgalaikioturt151Turtovienetask1</vt:lpstr>
      <vt:lpstr>'Forma 12'!VAS083_F_Ilgalaikioturt152Apskaitosveikla1</vt:lpstr>
      <vt:lpstr>VAS083_F_Ilgalaikioturt152Apskaitosveikla1</vt:lpstr>
      <vt:lpstr>'Forma 12'!VAS083_F_Ilgalaikioturt152Geriamojovande7</vt:lpstr>
      <vt:lpstr>VAS083_F_Ilgalaikioturt152Geriamojovande7</vt:lpstr>
      <vt:lpstr>'Forma 12'!VAS083_F_Ilgalaikioturt152Geriamojovande8</vt:lpstr>
      <vt:lpstr>VAS083_F_Ilgalaikioturt152Geriamojovande8</vt:lpstr>
      <vt:lpstr>'Forma 12'!VAS083_F_Ilgalaikioturt152Geriamojovande9</vt:lpstr>
      <vt:lpstr>VAS083_F_Ilgalaikioturt152Geriamojovande9</vt:lpstr>
      <vt:lpstr>'Forma 12'!VAS083_F_Ilgalaikioturt152Inventorinisnu1</vt:lpstr>
      <vt:lpstr>VAS083_F_Ilgalaikioturt152Inventorinisnu1</vt:lpstr>
      <vt:lpstr>'Forma 12'!VAS083_F_Ilgalaikioturt152Kitareguliuoja1</vt:lpstr>
      <vt:lpstr>VAS083_F_Ilgalaikioturt152Kitareguliuoja1</vt:lpstr>
      <vt:lpstr>'Forma 12'!VAS083_F_Ilgalaikioturt152Kitosveiklosne1</vt:lpstr>
      <vt:lpstr>VAS083_F_Ilgalaikioturt152Kitosveiklosne1</vt:lpstr>
      <vt:lpstr>'Forma 12'!VAS083_F_Ilgalaikioturt152Lrklimatokaito1</vt:lpstr>
      <vt:lpstr>VAS083_F_Ilgalaikioturt152Lrklimatokaito1</vt:lpstr>
      <vt:lpstr>'Forma 12'!VAS083_F_Ilgalaikioturt152Nuotekudumblot1</vt:lpstr>
      <vt:lpstr>VAS083_F_Ilgalaikioturt152Nuotekudumblot1</vt:lpstr>
      <vt:lpstr>'Forma 12'!VAS083_F_Ilgalaikioturt152Nuotekusurinki1</vt:lpstr>
      <vt:lpstr>VAS083_F_Ilgalaikioturt152Nuotekusurinki1</vt:lpstr>
      <vt:lpstr>'Forma 12'!VAS083_F_Ilgalaikioturt152Nuotekuvalymas1</vt:lpstr>
      <vt:lpstr>VAS083_F_Ilgalaikioturt152Nuotekuvalymas1</vt:lpstr>
      <vt:lpstr>'Forma 12'!VAS083_F_Ilgalaikioturt152Pavirsiniunuot1</vt:lpstr>
      <vt:lpstr>VAS083_F_Ilgalaikioturt152Pavirsiniunuot1</vt:lpstr>
      <vt:lpstr>'Forma 12'!VAS083_F_Ilgalaikioturt152Turtovienetask1</vt:lpstr>
      <vt:lpstr>VAS083_F_Ilgalaikioturt152Turtovienetask1</vt:lpstr>
      <vt:lpstr>'Forma 12'!VAS083_F_Ilgalaikioturt153Apskaitosveikla1</vt:lpstr>
      <vt:lpstr>VAS083_F_Ilgalaikioturt153Apskaitosveikla1</vt:lpstr>
      <vt:lpstr>'Forma 12'!VAS083_F_Ilgalaikioturt153Geriamojovande7</vt:lpstr>
      <vt:lpstr>VAS083_F_Ilgalaikioturt153Geriamojovande7</vt:lpstr>
      <vt:lpstr>'Forma 12'!VAS083_F_Ilgalaikioturt153Geriamojovande8</vt:lpstr>
      <vt:lpstr>VAS083_F_Ilgalaikioturt153Geriamojovande8</vt:lpstr>
      <vt:lpstr>'Forma 12'!VAS083_F_Ilgalaikioturt153Geriamojovande9</vt:lpstr>
      <vt:lpstr>VAS083_F_Ilgalaikioturt153Geriamojovande9</vt:lpstr>
      <vt:lpstr>'Forma 12'!VAS083_F_Ilgalaikioturt153Inventorinisnu1</vt:lpstr>
      <vt:lpstr>VAS083_F_Ilgalaikioturt153Inventorinisnu1</vt:lpstr>
      <vt:lpstr>'Forma 12'!VAS083_F_Ilgalaikioturt153Kitareguliuoja1</vt:lpstr>
      <vt:lpstr>VAS083_F_Ilgalaikioturt153Kitareguliuoja1</vt:lpstr>
      <vt:lpstr>'Forma 12'!VAS083_F_Ilgalaikioturt153Kitosveiklosne1</vt:lpstr>
      <vt:lpstr>VAS083_F_Ilgalaikioturt153Kitosveiklosne1</vt:lpstr>
      <vt:lpstr>'Forma 12'!VAS083_F_Ilgalaikioturt153Lrklimatokaito1</vt:lpstr>
      <vt:lpstr>VAS083_F_Ilgalaikioturt153Lrklimatokaito1</vt:lpstr>
      <vt:lpstr>'Forma 12'!VAS083_F_Ilgalaikioturt153Nuotekudumblot1</vt:lpstr>
      <vt:lpstr>VAS083_F_Ilgalaikioturt153Nuotekudumblot1</vt:lpstr>
      <vt:lpstr>'Forma 12'!VAS083_F_Ilgalaikioturt153Nuotekusurinki1</vt:lpstr>
      <vt:lpstr>VAS083_F_Ilgalaikioturt153Nuotekusurinki1</vt:lpstr>
      <vt:lpstr>'Forma 12'!VAS083_F_Ilgalaikioturt153Nuotekuvalymas1</vt:lpstr>
      <vt:lpstr>VAS083_F_Ilgalaikioturt153Nuotekuvalymas1</vt:lpstr>
      <vt:lpstr>'Forma 12'!VAS083_F_Ilgalaikioturt153Pavirsiniunuot1</vt:lpstr>
      <vt:lpstr>VAS083_F_Ilgalaikioturt153Pavirsiniunuot1</vt:lpstr>
      <vt:lpstr>'Forma 12'!VAS083_F_Ilgalaikioturt153Turtovienetask1</vt:lpstr>
      <vt:lpstr>VAS083_F_Ilgalaikioturt153Turtovienetask1</vt:lpstr>
      <vt:lpstr>'Forma 12'!VAS083_F_Ilgalaikioturt154Apskaitosveikla1</vt:lpstr>
      <vt:lpstr>VAS083_F_Ilgalaikioturt154Apskaitosveikla1</vt:lpstr>
      <vt:lpstr>'Forma 12'!VAS083_F_Ilgalaikioturt154Geriamojovande7</vt:lpstr>
      <vt:lpstr>VAS083_F_Ilgalaikioturt154Geriamojovande7</vt:lpstr>
      <vt:lpstr>'Forma 12'!VAS083_F_Ilgalaikioturt154Geriamojovande8</vt:lpstr>
      <vt:lpstr>VAS083_F_Ilgalaikioturt154Geriamojovande8</vt:lpstr>
      <vt:lpstr>'Forma 12'!VAS083_F_Ilgalaikioturt154Geriamojovande9</vt:lpstr>
      <vt:lpstr>VAS083_F_Ilgalaikioturt154Geriamojovande9</vt:lpstr>
      <vt:lpstr>'Forma 12'!VAS083_F_Ilgalaikioturt154Inventorinisnu1</vt:lpstr>
      <vt:lpstr>VAS083_F_Ilgalaikioturt154Inventorinisnu1</vt:lpstr>
      <vt:lpstr>'Forma 12'!VAS083_F_Ilgalaikioturt154Kitareguliuoja1</vt:lpstr>
      <vt:lpstr>VAS083_F_Ilgalaikioturt154Kitareguliuoja1</vt:lpstr>
      <vt:lpstr>'Forma 12'!VAS083_F_Ilgalaikioturt154Kitosveiklosne1</vt:lpstr>
      <vt:lpstr>VAS083_F_Ilgalaikioturt154Kitosveiklosne1</vt:lpstr>
      <vt:lpstr>'Forma 12'!VAS083_F_Ilgalaikioturt154Lrklimatokaito1</vt:lpstr>
      <vt:lpstr>VAS083_F_Ilgalaikioturt154Lrklimatokaito1</vt:lpstr>
      <vt:lpstr>'Forma 12'!VAS083_F_Ilgalaikioturt154Nuotekudumblot1</vt:lpstr>
      <vt:lpstr>VAS083_F_Ilgalaikioturt154Nuotekudumblot1</vt:lpstr>
      <vt:lpstr>'Forma 12'!VAS083_F_Ilgalaikioturt154Nuotekusurinki1</vt:lpstr>
      <vt:lpstr>VAS083_F_Ilgalaikioturt154Nuotekusurinki1</vt:lpstr>
      <vt:lpstr>'Forma 12'!VAS083_F_Ilgalaikioturt154Nuotekuvalymas1</vt:lpstr>
      <vt:lpstr>VAS083_F_Ilgalaikioturt154Nuotekuvalymas1</vt:lpstr>
      <vt:lpstr>'Forma 12'!VAS083_F_Ilgalaikioturt154Pavirsiniunuot1</vt:lpstr>
      <vt:lpstr>VAS083_F_Ilgalaikioturt154Pavirsiniunuot1</vt:lpstr>
      <vt:lpstr>'Forma 12'!VAS083_F_Ilgalaikioturt154Turtovienetask1</vt:lpstr>
      <vt:lpstr>VAS083_F_Ilgalaikioturt154Turtovienetask1</vt:lpstr>
      <vt:lpstr>'Forma 12'!VAS083_F_Ilgalaikioturt155Apskaitosveikla1</vt:lpstr>
      <vt:lpstr>VAS083_F_Ilgalaikioturt155Apskaitosveikla1</vt:lpstr>
      <vt:lpstr>'Forma 12'!VAS083_F_Ilgalaikioturt155Geriamojovande7</vt:lpstr>
      <vt:lpstr>VAS083_F_Ilgalaikioturt155Geriamojovande7</vt:lpstr>
      <vt:lpstr>'Forma 12'!VAS083_F_Ilgalaikioturt155Geriamojovande8</vt:lpstr>
      <vt:lpstr>VAS083_F_Ilgalaikioturt155Geriamojovande8</vt:lpstr>
      <vt:lpstr>'Forma 12'!VAS083_F_Ilgalaikioturt155Geriamojovande9</vt:lpstr>
      <vt:lpstr>VAS083_F_Ilgalaikioturt155Geriamojovande9</vt:lpstr>
      <vt:lpstr>'Forma 12'!VAS083_F_Ilgalaikioturt155Inventorinisnu1</vt:lpstr>
      <vt:lpstr>VAS083_F_Ilgalaikioturt155Inventorinisnu1</vt:lpstr>
      <vt:lpstr>'Forma 12'!VAS083_F_Ilgalaikioturt155Kitareguliuoja1</vt:lpstr>
      <vt:lpstr>VAS083_F_Ilgalaikioturt155Kitareguliuoja1</vt:lpstr>
      <vt:lpstr>'Forma 12'!VAS083_F_Ilgalaikioturt155Kitosveiklosne1</vt:lpstr>
      <vt:lpstr>VAS083_F_Ilgalaikioturt155Kitosveiklosne1</vt:lpstr>
      <vt:lpstr>'Forma 12'!VAS083_F_Ilgalaikioturt155Lrklimatokaito1</vt:lpstr>
      <vt:lpstr>VAS083_F_Ilgalaikioturt155Lrklimatokaito1</vt:lpstr>
      <vt:lpstr>'Forma 12'!VAS083_F_Ilgalaikioturt155Nuotekudumblot1</vt:lpstr>
      <vt:lpstr>VAS083_F_Ilgalaikioturt155Nuotekudumblot1</vt:lpstr>
      <vt:lpstr>'Forma 12'!VAS083_F_Ilgalaikioturt155Nuotekusurinki1</vt:lpstr>
      <vt:lpstr>VAS083_F_Ilgalaikioturt155Nuotekusurinki1</vt:lpstr>
      <vt:lpstr>'Forma 12'!VAS083_F_Ilgalaikioturt155Nuotekuvalymas1</vt:lpstr>
      <vt:lpstr>VAS083_F_Ilgalaikioturt155Nuotekuvalymas1</vt:lpstr>
      <vt:lpstr>'Forma 12'!VAS083_F_Ilgalaikioturt155Pavirsiniunuot1</vt:lpstr>
      <vt:lpstr>VAS083_F_Ilgalaikioturt155Pavirsiniunuot1</vt:lpstr>
      <vt:lpstr>'Forma 12'!VAS083_F_Ilgalaikioturt155Turtovienetask1</vt:lpstr>
      <vt:lpstr>VAS083_F_Ilgalaikioturt155Turtovienetask1</vt:lpstr>
      <vt:lpstr>'Forma 12'!VAS083_F_Ilgalaikioturt156Apskaitosveikla1</vt:lpstr>
      <vt:lpstr>VAS083_F_Ilgalaikioturt156Apskaitosveikla1</vt:lpstr>
      <vt:lpstr>'Forma 12'!VAS083_F_Ilgalaikioturt156Geriamojovande7</vt:lpstr>
      <vt:lpstr>VAS083_F_Ilgalaikioturt156Geriamojovande7</vt:lpstr>
      <vt:lpstr>'Forma 12'!VAS083_F_Ilgalaikioturt156Geriamojovande8</vt:lpstr>
      <vt:lpstr>VAS083_F_Ilgalaikioturt156Geriamojovande8</vt:lpstr>
      <vt:lpstr>'Forma 12'!VAS083_F_Ilgalaikioturt156Geriamojovande9</vt:lpstr>
      <vt:lpstr>VAS083_F_Ilgalaikioturt156Geriamojovande9</vt:lpstr>
      <vt:lpstr>'Forma 12'!VAS083_F_Ilgalaikioturt156Inventorinisnu1</vt:lpstr>
      <vt:lpstr>VAS083_F_Ilgalaikioturt156Inventorinisnu1</vt:lpstr>
      <vt:lpstr>'Forma 12'!VAS083_F_Ilgalaikioturt156Kitareguliuoja1</vt:lpstr>
      <vt:lpstr>VAS083_F_Ilgalaikioturt156Kitareguliuoja1</vt:lpstr>
      <vt:lpstr>'Forma 12'!VAS083_F_Ilgalaikioturt156Kitosveiklosne1</vt:lpstr>
      <vt:lpstr>VAS083_F_Ilgalaikioturt156Kitosveiklosne1</vt:lpstr>
      <vt:lpstr>'Forma 12'!VAS083_F_Ilgalaikioturt156Lrklimatokaito1</vt:lpstr>
      <vt:lpstr>VAS083_F_Ilgalaikioturt156Lrklimatokaito1</vt:lpstr>
      <vt:lpstr>'Forma 12'!VAS083_F_Ilgalaikioturt156Nuotekudumblot1</vt:lpstr>
      <vt:lpstr>VAS083_F_Ilgalaikioturt156Nuotekudumblot1</vt:lpstr>
      <vt:lpstr>'Forma 12'!VAS083_F_Ilgalaikioturt156Nuotekusurinki1</vt:lpstr>
      <vt:lpstr>VAS083_F_Ilgalaikioturt156Nuotekusurinki1</vt:lpstr>
      <vt:lpstr>'Forma 12'!VAS083_F_Ilgalaikioturt156Nuotekuvalymas1</vt:lpstr>
      <vt:lpstr>VAS083_F_Ilgalaikioturt156Nuotekuvalymas1</vt:lpstr>
      <vt:lpstr>'Forma 12'!VAS083_F_Ilgalaikioturt156Pavirsiniunuot1</vt:lpstr>
      <vt:lpstr>VAS083_F_Ilgalaikioturt156Pavirsiniunuot1</vt:lpstr>
      <vt:lpstr>'Forma 12'!VAS083_F_Ilgalaikioturt156Turtovienetask1</vt:lpstr>
      <vt:lpstr>VAS083_F_Ilgalaikioturt156Turtovienetask1</vt:lpstr>
      <vt:lpstr>'Forma 12'!VAS083_F_Ilgalaikioturt157Apskaitosveikla1</vt:lpstr>
      <vt:lpstr>VAS083_F_Ilgalaikioturt157Apskaitosveikla1</vt:lpstr>
      <vt:lpstr>'Forma 12'!VAS083_F_Ilgalaikioturt157Geriamojovande7</vt:lpstr>
      <vt:lpstr>VAS083_F_Ilgalaikioturt157Geriamojovande7</vt:lpstr>
      <vt:lpstr>'Forma 12'!VAS083_F_Ilgalaikioturt157Geriamojovande8</vt:lpstr>
      <vt:lpstr>VAS083_F_Ilgalaikioturt157Geriamojovande8</vt:lpstr>
      <vt:lpstr>'Forma 12'!VAS083_F_Ilgalaikioturt157Geriamojovande9</vt:lpstr>
      <vt:lpstr>VAS083_F_Ilgalaikioturt157Geriamojovande9</vt:lpstr>
      <vt:lpstr>'Forma 12'!VAS083_F_Ilgalaikioturt157Inventorinisnu1</vt:lpstr>
      <vt:lpstr>VAS083_F_Ilgalaikioturt157Inventorinisnu1</vt:lpstr>
      <vt:lpstr>'Forma 12'!VAS083_F_Ilgalaikioturt157Kitareguliuoja1</vt:lpstr>
      <vt:lpstr>VAS083_F_Ilgalaikioturt157Kitareguliuoja1</vt:lpstr>
      <vt:lpstr>'Forma 12'!VAS083_F_Ilgalaikioturt157Kitosveiklosne1</vt:lpstr>
      <vt:lpstr>VAS083_F_Ilgalaikioturt157Kitosveiklosne1</vt:lpstr>
      <vt:lpstr>'Forma 12'!VAS083_F_Ilgalaikioturt157Lrklimatokaito1</vt:lpstr>
      <vt:lpstr>VAS083_F_Ilgalaikioturt157Lrklimatokaito1</vt:lpstr>
      <vt:lpstr>'Forma 12'!VAS083_F_Ilgalaikioturt157Nuotekudumblot1</vt:lpstr>
      <vt:lpstr>VAS083_F_Ilgalaikioturt157Nuotekudumblot1</vt:lpstr>
      <vt:lpstr>'Forma 12'!VAS083_F_Ilgalaikioturt157Nuotekusurinki1</vt:lpstr>
      <vt:lpstr>VAS083_F_Ilgalaikioturt157Nuotekusurinki1</vt:lpstr>
      <vt:lpstr>'Forma 12'!VAS083_F_Ilgalaikioturt157Nuotekuvalymas1</vt:lpstr>
      <vt:lpstr>VAS083_F_Ilgalaikioturt157Nuotekuvalymas1</vt:lpstr>
      <vt:lpstr>'Forma 12'!VAS083_F_Ilgalaikioturt157Pavirsiniunuot1</vt:lpstr>
      <vt:lpstr>VAS083_F_Ilgalaikioturt157Pavirsiniunuot1</vt:lpstr>
      <vt:lpstr>'Forma 12'!VAS083_F_Ilgalaikioturt157Turtovienetask1</vt:lpstr>
      <vt:lpstr>VAS083_F_Ilgalaikioturt157Turtovienetask1</vt:lpstr>
      <vt:lpstr>'Forma 12'!VAS083_F_Ilgalaikioturt158Apskaitosveikla1</vt:lpstr>
      <vt:lpstr>VAS083_F_Ilgalaikioturt158Apskaitosveikla1</vt:lpstr>
      <vt:lpstr>'Forma 12'!VAS083_F_Ilgalaikioturt158Geriamojovande7</vt:lpstr>
      <vt:lpstr>VAS083_F_Ilgalaikioturt158Geriamojovande7</vt:lpstr>
      <vt:lpstr>'Forma 12'!VAS083_F_Ilgalaikioturt158Geriamojovande8</vt:lpstr>
      <vt:lpstr>VAS083_F_Ilgalaikioturt158Geriamojovande8</vt:lpstr>
      <vt:lpstr>'Forma 12'!VAS083_F_Ilgalaikioturt158Geriamojovande9</vt:lpstr>
      <vt:lpstr>VAS083_F_Ilgalaikioturt158Geriamojovande9</vt:lpstr>
      <vt:lpstr>'Forma 12'!VAS083_F_Ilgalaikioturt158Inventorinisnu1</vt:lpstr>
      <vt:lpstr>VAS083_F_Ilgalaikioturt158Inventorinisnu1</vt:lpstr>
      <vt:lpstr>'Forma 12'!VAS083_F_Ilgalaikioturt158Kitareguliuoja1</vt:lpstr>
      <vt:lpstr>VAS083_F_Ilgalaikioturt158Kitareguliuoja1</vt:lpstr>
      <vt:lpstr>'Forma 12'!VAS083_F_Ilgalaikioturt158Kitosveiklosne1</vt:lpstr>
      <vt:lpstr>VAS083_F_Ilgalaikioturt158Kitosveiklosne1</vt:lpstr>
      <vt:lpstr>'Forma 12'!VAS083_F_Ilgalaikioturt158Lrklimatokaito1</vt:lpstr>
      <vt:lpstr>VAS083_F_Ilgalaikioturt158Lrklimatokaito1</vt:lpstr>
      <vt:lpstr>'Forma 12'!VAS083_F_Ilgalaikioturt158Nuotekudumblot1</vt:lpstr>
      <vt:lpstr>VAS083_F_Ilgalaikioturt158Nuotekudumblot1</vt:lpstr>
      <vt:lpstr>'Forma 12'!VAS083_F_Ilgalaikioturt158Nuotekusurinki1</vt:lpstr>
      <vt:lpstr>VAS083_F_Ilgalaikioturt158Nuotekusurinki1</vt:lpstr>
      <vt:lpstr>'Forma 12'!VAS083_F_Ilgalaikioturt158Nuotekuvalymas1</vt:lpstr>
      <vt:lpstr>VAS083_F_Ilgalaikioturt158Nuotekuvalymas1</vt:lpstr>
      <vt:lpstr>'Forma 12'!VAS083_F_Ilgalaikioturt158Pavirsiniunuot1</vt:lpstr>
      <vt:lpstr>VAS083_F_Ilgalaikioturt158Pavirsiniunuot1</vt:lpstr>
      <vt:lpstr>'Forma 12'!VAS083_F_Ilgalaikioturt158Turtovienetask1</vt:lpstr>
      <vt:lpstr>VAS083_F_Ilgalaikioturt158Turtovienetask1</vt:lpstr>
      <vt:lpstr>'Forma 12'!VAS083_F_Ilgalaikioturt159Apskaitosveikla1</vt:lpstr>
      <vt:lpstr>VAS083_F_Ilgalaikioturt159Apskaitosveikla1</vt:lpstr>
      <vt:lpstr>'Forma 12'!VAS083_F_Ilgalaikioturt159Geriamojovande7</vt:lpstr>
      <vt:lpstr>VAS083_F_Ilgalaikioturt159Geriamojovande7</vt:lpstr>
      <vt:lpstr>'Forma 12'!VAS083_F_Ilgalaikioturt159Geriamojovande8</vt:lpstr>
      <vt:lpstr>VAS083_F_Ilgalaikioturt159Geriamojovande8</vt:lpstr>
      <vt:lpstr>'Forma 12'!VAS083_F_Ilgalaikioturt159Geriamojovande9</vt:lpstr>
      <vt:lpstr>VAS083_F_Ilgalaikioturt159Geriamojovande9</vt:lpstr>
      <vt:lpstr>'Forma 12'!VAS083_F_Ilgalaikioturt159Inventorinisnu1</vt:lpstr>
      <vt:lpstr>VAS083_F_Ilgalaikioturt159Inventorinisnu1</vt:lpstr>
      <vt:lpstr>'Forma 12'!VAS083_F_Ilgalaikioturt159Kitareguliuoja1</vt:lpstr>
      <vt:lpstr>VAS083_F_Ilgalaikioturt159Kitareguliuoja1</vt:lpstr>
      <vt:lpstr>'Forma 12'!VAS083_F_Ilgalaikioturt159Kitosveiklosne1</vt:lpstr>
      <vt:lpstr>VAS083_F_Ilgalaikioturt159Kitosveiklosne1</vt:lpstr>
      <vt:lpstr>'Forma 12'!VAS083_F_Ilgalaikioturt159Lrklimatokaito1</vt:lpstr>
      <vt:lpstr>VAS083_F_Ilgalaikioturt159Lrklimatokaito1</vt:lpstr>
      <vt:lpstr>'Forma 12'!VAS083_F_Ilgalaikioturt159Nuotekudumblot1</vt:lpstr>
      <vt:lpstr>VAS083_F_Ilgalaikioturt159Nuotekudumblot1</vt:lpstr>
      <vt:lpstr>'Forma 12'!VAS083_F_Ilgalaikioturt159Nuotekusurinki1</vt:lpstr>
      <vt:lpstr>VAS083_F_Ilgalaikioturt159Nuotekusurinki1</vt:lpstr>
      <vt:lpstr>'Forma 12'!VAS083_F_Ilgalaikioturt159Nuotekuvalymas1</vt:lpstr>
      <vt:lpstr>VAS083_F_Ilgalaikioturt159Nuotekuvalymas1</vt:lpstr>
      <vt:lpstr>'Forma 12'!VAS083_F_Ilgalaikioturt159Pavirsiniunuot1</vt:lpstr>
      <vt:lpstr>VAS083_F_Ilgalaikioturt159Pavirsiniunuot1</vt:lpstr>
      <vt:lpstr>'Forma 12'!VAS083_F_Ilgalaikioturt159Turtovienetask1</vt:lpstr>
      <vt:lpstr>VAS083_F_Ilgalaikioturt159Turtovienetask1</vt:lpstr>
      <vt:lpstr>'Forma 12'!VAS083_F_Ilgalaikioturt15Apskaitosveikla1</vt:lpstr>
      <vt:lpstr>VAS083_F_Ilgalaikioturt15Apskaitosveikla1</vt:lpstr>
      <vt:lpstr>'Forma 12'!VAS083_F_Ilgalaikioturt15Geriamojovande7</vt:lpstr>
      <vt:lpstr>VAS083_F_Ilgalaikioturt15Geriamojovande7</vt:lpstr>
      <vt:lpstr>'Forma 12'!VAS083_F_Ilgalaikioturt15Geriamojovande8</vt:lpstr>
      <vt:lpstr>VAS083_F_Ilgalaikioturt15Geriamojovande8</vt:lpstr>
      <vt:lpstr>'Forma 12'!VAS083_F_Ilgalaikioturt15Geriamojovande9</vt:lpstr>
      <vt:lpstr>VAS083_F_Ilgalaikioturt15Geriamojovande9</vt:lpstr>
      <vt:lpstr>'Forma 12'!VAS083_F_Ilgalaikioturt15Inventorinisnu1</vt:lpstr>
      <vt:lpstr>VAS083_F_Ilgalaikioturt15Inventorinisnu1</vt:lpstr>
      <vt:lpstr>'Forma 12'!VAS083_F_Ilgalaikioturt15Kitareguliuoja1</vt:lpstr>
      <vt:lpstr>VAS083_F_Ilgalaikioturt15Kitareguliuoja1</vt:lpstr>
      <vt:lpstr>'Forma 12'!VAS083_F_Ilgalaikioturt15Kitosveiklosne1</vt:lpstr>
      <vt:lpstr>VAS083_F_Ilgalaikioturt15Kitosveiklosne1</vt:lpstr>
      <vt:lpstr>'Forma 12'!VAS083_F_Ilgalaikioturt15Lrklimatokaito1</vt:lpstr>
      <vt:lpstr>VAS083_F_Ilgalaikioturt15Lrklimatokaito1</vt:lpstr>
      <vt:lpstr>'Forma 12'!VAS083_F_Ilgalaikioturt15Nuotekudumblot1</vt:lpstr>
      <vt:lpstr>VAS083_F_Ilgalaikioturt15Nuotekudumblot1</vt:lpstr>
      <vt:lpstr>'Forma 12'!VAS083_F_Ilgalaikioturt15Nuotekusurinki1</vt:lpstr>
      <vt:lpstr>VAS083_F_Ilgalaikioturt15Nuotekusurinki1</vt:lpstr>
      <vt:lpstr>'Forma 12'!VAS083_F_Ilgalaikioturt15Nuotekuvalymas1</vt:lpstr>
      <vt:lpstr>VAS083_F_Ilgalaikioturt15Nuotekuvalymas1</vt:lpstr>
      <vt:lpstr>'Forma 12'!VAS083_F_Ilgalaikioturt15Pavirsiniunuot1</vt:lpstr>
      <vt:lpstr>VAS083_F_Ilgalaikioturt15Pavirsiniunuot1</vt:lpstr>
      <vt:lpstr>'Forma 12'!VAS083_F_Ilgalaikioturt15Turtovienetask1</vt:lpstr>
      <vt:lpstr>VAS083_F_Ilgalaikioturt15Turtovienetask1</vt:lpstr>
      <vt:lpstr>'Forma 12'!VAS083_F_Ilgalaikioturt160Apskaitosveikla1</vt:lpstr>
      <vt:lpstr>VAS083_F_Ilgalaikioturt160Apskaitosveikla1</vt:lpstr>
      <vt:lpstr>'Forma 12'!VAS083_F_Ilgalaikioturt160Geriamojovande7</vt:lpstr>
      <vt:lpstr>VAS083_F_Ilgalaikioturt160Geriamojovande7</vt:lpstr>
      <vt:lpstr>'Forma 12'!VAS083_F_Ilgalaikioturt160Geriamojovande8</vt:lpstr>
      <vt:lpstr>VAS083_F_Ilgalaikioturt160Geriamojovande8</vt:lpstr>
      <vt:lpstr>'Forma 12'!VAS083_F_Ilgalaikioturt160Geriamojovande9</vt:lpstr>
      <vt:lpstr>VAS083_F_Ilgalaikioturt160Geriamojovande9</vt:lpstr>
      <vt:lpstr>'Forma 12'!VAS083_F_Ilgalaikioturt160Inventorinisnu1</vt:lpstr>
      <vt:lpstr>VAS083_F_Ilgalaikioturt160Inventorinisnu1</vt:lpstr>
      <vt:lpstr>'Forma 12'!VAS083_F_Ilgalaikioturt160Kitareguliuoja1</vt:lpstr>
      <vt:lpstr>VAS083_F_Ilgalaikioturt160Kitareguliuoja1</vt:lpstr>
      <vt:lpstr>'Forma 12'!VAS083_F_Ilgalaikioturt160Kitosveiklosne1</vt:lpstr>
      <vt:lpstr>VAS083_F_Ilgalaikioturt160Kitosveiklosne1</vt:lpstr>
      <vt:lpstr>'Forma 12'!VAS083_F_Ilgalaikioturt160Lrklimatokaito1</vt:lpstr>
      <vt:lpstr>VAS083_F_Ilgalaikioturt160Lrklimatokaito1</vt:lpstr>
      <vt:lpstr>'Forma 12'!VAS083_F_Ilgalaikioturt160Nuotekudumblot1</vt:lpstr>
      <vt:lpstr>VAS083_F_Ilgalaikioturt160Nuotekudumblot1</vt:lpstr>
      <vt:lpstr>'Forma 12'!VAS083_F_Ilgalaikioturt160Nuotekusurinki1</vt:lpstr>
      <vt:lpstr>VAS083_F_Ilgalaikioturt160Nuotekusurinki1</vt:lpstr>
      <vt:lpstr>'Forma 12'!VAS083_F_Ilgalaikioturt160Nuotekuvalymas1</vt:lpstr>
      <vt:lpstr>VAS083_F_Ilgalaikioturt160Nuotekuvalymas1</vt:lpstr>
      <vt:lpstr>'Forma 12'!VAS083_F_Ilgalaikioturt160Pavirsiniunuot1</vt:lpstr>
      <vt:lpstr>VAS083_F_Ilgalaikioturt160Pavirsiniunuot1</vt:lpstr>
      <vt:lpstr>'Forma 12'!VAS083_F_Ilgalaikioturt160Turtovienetask1</vt:lpstr>
      <vt:lpstr>VAS083_F_Ilgalaikioturt160Turtovienetask1</vt:lpstr>
      <vt:lpstr>'Forma 12'!VAS083_F_Ilgalaikioturt161Apskaitosveikla1</vt:lpstr>
      <vt:lpstr>VAS083_F_Ilgalaikioturt161Apskaitosveikla1</vt:lpstr>
      <vt:lpstr>'Forma 12'!VAS083_F_Ilgalaikioturt161Geriamojovande7</vt:lpstr>
      <vt:lpstr>VAS083_F_Ilgalaikioturt161Geriamojovande7</vt:lpstr>
      <vt:lpstr>'Forma 12'!VAS083_F_Ilgalaikioturt161Geriamojovande8</vt:lpstr>
      <vt:lpstr>VAS083_F_Ilgalaikioturt161Geriamojovande8</vt:lpstr>
      <vt:lpstr>'Forma 12'!VAS083_F_Ilgalaikioturt161Geriamojovande9</vt:lpstr>
      <vt:lpstr>VAS083_F_Ilgalaikioturt161Geriamojovande9</vt:lpstr>
      <vt:lpstr>'Forma 12'!VAS083_F_Ilgalaikioturt161Inventorinisnu1</vt:lpstr>
      <vt:lpstr>VAS083_F_Ilgalaikioturt161Inventorinisnu1</vt:lpstr>
      <vt:lpstr>'Forma 12'!VAS083_F_Ilgalaikioturt161Kitareguliuoja1</vt:lpstr>
      <vt:lpstr>VAS083_F_Ilgalaikioturt161Kitareguliuoja1</vt:lpstr>
      <vt:lpstr>'Forma 12'!VAS083_F_Ilgalaikioturt161Kitosveiklosne1</vt:lpstr>
      <vt:lpstr>VAS083_F_Ilgalaikioturt161Kitosveiklosne1</vt:lpstr>
      <vt:lpstr>'Forma 12'!VAS083_F_Ilgalaikioturt161Lrklimatokaito1</vt:lpstr>
      <vt:lpstr>VAS083_F_Ilgalaikioturt161Lrklimatokaito1</vt:lpstr>
      <vt:lpstr>'Forma 12'!VAS083_F_Ilgalaikioturt161Nuotekudumblot1</vt:lpstr>
      <vt:lpstr>VAS083_F_Ilgalaikioturt161Nuotekudumblot1</vt:lpstr>
      <vt:lpstr>'Forma 12'!VAS083_F_Ilgalaikioturt161Nuotekusurinki1</vt:lpstr>
      <vt:lpstr>VAS083_F_Ilgalaikioturt161Nuotekusurinki1</vt:lpstr>
      <vt:lpstr>'Forma 12'!VAS083_F_Ilgalaikioturt161Nuotekuvalymas1</vt:lpstr>
      <vt:lpstr>VAS083_F_Ilgalaikioturt161Nuotekuvalymas1</vt:lpstr>
      <vt:lpstr>'Forma 12'!VAS083_F_Ilgalaikioturt161Pavirsiniunuot1</vt:lpstr>
      <vt:lpstr>VAS083_F_Ilgalaikioturt161Pavirsiniunuot1</vt:lpstr>
      <vt:lpstr>'Forma 12'!VAS083_F_Ilgalaikioturt161Turtovienetask1</vt:lpstr>
      <vt:lpstr>VAS083_F_Ilgalaikioturt161Turtovienetask1</vt:lpstr>
      <vt:lpstr>'Forma 12'!VAS083_F_Ilgalaikioturt162Apskaitosveikla1</vt:lpstr>
      <vt:lpstr>VAS083_F_Ilgalaikioturt162Apskaitosveikla1</vt:lpstr>
      <vt:lpstr>'Forma 12'!VAS083_F_Ilgalaikioturt162Geriamojovande7</vt:lpstr>
      <vt:lpstr>VAS083_F_Ilgalaikioturt162Geriamojovande7</vt:lpstr>
      <vt:lpstr>'Forma 12'!VAS083_F_Ilgalaikioturt162Geriamojovande8</vt:lpstr>
      <vt:lpstr>VAS083_F_Ilgalaikioturt162Geriamojovande8</vt:lpstr>
      <vt:lpstr>'Forma 12'!VAS083_F_Ilgalaikioturt162Geriamojovande9</vt:lpstr>
      <vt:lpstr>VAS083_F_Ilgalaikioturt162Geriamojovande9</vt:lpstr>
      <vt:lpstr>'Forma 12'!VAS083_F_Ilgalaikioturt162Inventorinisnu1</vt:lpstr>
      <vt:lpstr>VAS083_F_Ilgalaikioturt162Inventorinisnu1</vt:lpstr>
      <vt:lpstr>'Forma 12'!VAS083_F_Ilgalaikioturt162Kitareguliuoja1</vt:lpstr>
      <vt:lpstr>VAS083_F_Ilgalaikioturt162Kitareguliuoja1</vt:lpstr>
      <vt:lpstr>'Forma 12'!VAS083_F_Ilgalaikioturt162Kitosveiklosne1</vt:lpstr>
      <vt:lpstr>VAS083_F_Ilgalaikioturt162Kitosveiklosne1</vt:lpstr>
      <vt:lpstr>'Forma 12'!VAS083_F_Ilgalaikioturt162Lrklimatokaito1</vt:lpstr>
      <vt:lpstr>VAS083_F_Ilgalaikioturt162Lrklimatokaito1</vt:lpstr>
      <vt:lpstr>'Forma 12'!VAS083_F_Ilgalaikioturt162Nuotekudumblot1</vt:lpstr>
      <vt:lpstr>VAS083_F_Ilgalaikioturt162Nuotekudumblot1</vt:lpstr>
      <vt:lpstr>'Forma 12'!VAS083_F_Ilgalaikioturt162Nuotekusurinki1</vt:lpstr>
      <vt:lpstr>VAS083_F_Ilgalaikioturt162Nuotekusurinki1</vt:lpstr>
      <vt:lpstr>'Forma 12'!VAS083_F_Ilgalaikioturt162Nuotekuvalymas1</vt:lpstr>
      <vt:lpstr>VAS083_F_Ilgalaikioturt162Nuotekuvalymas1</vt:lpstr>
      <vt:lpstr>'Forma 12'!VAS083_F_Ilgalaikioturt162Pavirsiniunuot1</vt:lpstr>
      <vt:lpstr>VAS083_F_Ilgalaikioturt162Pavirsiniunuot1</vt:lpstr>
      <vt:lpstr>'Forma 12'!VAS083_F_Ilgalaikioturt162Turtovienetask1</vt:lpstr>
      <vt:lpstr>VAS083_F_Ilgalaikioturt162Turtovienetask1</vt:lpstr>
      <vt:lpstr>'Forma 12'!VAS083_F_Ilgalaikioturt163Apskaitosveikla1</vt:lpstr>
      <vt:lpstr>VAS083_F_Ilgalaikioturt163Apskaitosveikla1</vt:lpstr>
      <vt:lpstr>'Forma 12'!VAS083_F_Ilgalaikioturt163Geriamojovande7</vt:lpstr>
      <vt:lpstr>VAS083_F_Ilgalaikioturt163Geriamojovande7</vt:lpstr>
      <vt:lpstr>'Forma 12'!VAS083_F_Ilgalaikioturt163Geriamojovande8</vt:lpstr>
      <vt:lpstr>VAS083_F_Ilgalaikioturt163Geriamojovande8</vt:lpstr>
      <vt:lpstr>'Forma 12'!VAS083_F_Ilgalaikioturt163Geriamojovande9</vt:lpstr>
      <vt:lpstr>VAS083_F_Ilgalaikioturt163Geriamojovande9</vt:lpstr>
      <vt:lpstr>'Forma 12'!VAS083_F_Ilgalaikioturt163Inventorinisnu1</vt:lpstr>
      <vt:lpstr>VAS083_F_Ilgalaikioturt163Inventorinisnu1</vt:lpstr>
      <vt:lpstr>'Forma 12'!VAS083_F_Ilgalaikioturt163Kitareguliuoja1</vt:lpstr>
      <vt:lpstr>VAS083_F_Ilgalaikioturt163Kitareguliuoja1</vt:lpstr>
      <vt:lpstr>'Forma 12'!VAS083_F_Ilgalaikioturt163Kitosveiklosne1</vt:lpstr>
      <vt:lpstr>VAS083_F_Ilgalaikioturt163Kitosveiklosne1</vt:lpstr>
      <vt:lpstr>'Forma 12'!VAS083_F_Ilgalaikioturt163Lrklimatokaito1</vt:lpstr>
      <vt:lpstr>VAS083_F_Ilgalaikioturt163Lrklimatokaito1</vt:lpstr>
      <vt:lpstr>'Forma 12'!VAS083_F_Ilgalaikioturt163Nuotekudumblot1</vt:lpstr>
      <vt:lpstr>VAS083_F_Ilgalaikioturt163Nuotekudumblot1</vt:lpstr>
      <vt:lpstr>'Forma 12'!VAS083_F_Ilgalaikioturt163Nuotekusurinki1</vt:lpstr>
      <vt:lpstr>VAS083_F_Ilgalaikioturt163Nuotekusurinki1</vt:lpstr>
      <vt:lpstr>'Forma 12'!VAS083_F_Ilgalaikioturt163Nuotekuvalymas1</vt:lpstr>
      <vt:lpstr>VAS083_F_Ilgalaikioturt163Nuotekuvalymas1</vt:lpstr>
      <vt:lpstr>'Forma 12'!VAS083_F_Ilgalaikioturt163Pavirsiniunuot1</vt:lpstr>
      <vt:lpstr>VAS083_F_Ilgalaikioturt163Pavirsiniunuot1</vt:lpstr>
      <vt:lpstr>'Forma 12'!VAS083_F_Ilgalaikioturt163Turtovienetask1</vt:lpstr>
      <vt:lpstr>VAS083_F_Ilgalaikioturt163Turtovienetask1</vt:lpstr>
      <vt:lpstr>'Forma 12'!VAS083_F_Ilgalaikioturt164Apskaitosveikla1</vt:lpstr>
      <vt:lpstr>VAS083_F_Ilgalaikioturt164Apskaitosveikla1</vt:lpstr>
      <vt:lpstr>'Forma 12'!VAS083_F_Ilgalaikioturt164Geriamojovande7</vt:lpstr>
      <vt:lpstr>VAS083_F_Ilgalaikioturt164Geriamojovande7</vt:lpstr>
      <vt:lpstr>'Forma 12'!VAS083_F_Ilgalaikioturt164Geriamojovande8</vt:lpstr>
      <vt:lpstr>VAS083_F_Ilgalaikioturt164Geriamojovande8</vt:lpstr>
      <vt:lpstr>'Forma 12'!VAS083_F_Ilgalaikioturt164Geriamojovande9</vt:lpstr>
      <vt:lpstr>VAS083_F_Ilgalaikioturt164Geriamojovande9</vt:lpstr>
      <vt:lpstr>'Forma 12'!VAS083_F_Ilgalaikioturt164Inventorinisnu1</vt:lpstr>
      <vt:lpstr>VAS083_F_Ilgalaikioturt164Inventorinisnu1</vt:lpstr>
      <vt:lpstr>'Forma 12'!VAS083_F_Ilgalaikioturt164Kitareguliuoja1</vt:lpstr>
      <vt:lpstr>VAS083_F_Ilgalaikioturt164Kitareguliuoja1</vt:lpstr>
      <vt:lpstr>'Forma 12'!VAS083_F_Ilgalaikioturt164Kitosveiklosne1</vt:lpstr>
      <vt:lpstr>VAS083_F_Ilgalaikioturt164Kitosveiklosne1</vt:lpstr>
      <vt:lpstr>'Forma 12'!VAS083_F_Ilgalaikioturt164Lrklimatokaito1</vt:lpstr>
      <vt:lpstr>VAS083_F_Ilgalaikioturt164Lrklimatokaito1</vt:lpstr>
      <vt:lpstr>'Forma 12'!VAS083_F_Ilgalaikioturt164Nuotekudumblot1</vt:lpstr>
      <vt:lpstr>VAS083_F_Ilgalaikioturt164Nuotekudumblot1</vt:lpstr>
      <vt:lpstr>'Forma 12'!VAS083_F_Ilgalaikioturt164Nuotekusurinki1</vt:lpstr>
      <vt:lpstr>VAS083_F_Ilgalaikioturt164Nuotekusurinki1</vt:lpstr>
      <vt:lpstr>'Forma 12'!VAS083_F_Ilgalaikioturt164Nuotekuvalymas1</vt:lpstr>
      <vt:lpstr>VAS083_F_Ilgalaikioturt164Nuotekuvalymas1</vt:lpstr>
      <vt:lpstr>'Forma 12'!VAS083_F_Ilgalaikioturt164Pavirsiniunuot1</vt:lpstr>
      <vt:lpstr>VAS083_F_Ilgalaikioturt164Pavirsiniunuot1</vt:lpstr>
      <vt:lpstr>'Forma 12'!VAS083_F_Ilgalaikioturt164Turtovienetask1</vt:lpstr>
      <vt:lpstr>VAS083_F_Ilgalaikioturt164Turtovienetask1</vt:lpstr>
      <vt:lpstr>'Forma 12'!VAS083_F_Ilgalaikioturt165Apskaitosveikla1</vt:lpstr>
      <vt:lpstr>VAS083_F_Ilgalaikioturt165Apskaitosveikla1</vt:lpstr>
      <vt:lpstr>'Forma 12'!VAS083_F_Ilgalaikioturt165Geriamojovande7</vt:lpstr>
      <vt:lpstr>VAS083_F_Ilgalaikioturt165Geriamojovande7</vt:lpstr>
      <vt:lpstr>'Forma 12'!VAS083_F_Ilgalaikioturt165Geriamojovande8</vt:lpstr>
      <vt:lpstr>VAS083_F_Ilgalaikioturt165Geriamojovande8</vt:lpstr>
      <vt:lpstr>'Forma 12'!VAS083_F_Ilgalaikioturt165Geriamojovande9</vt:lpstr>
      <vt:lpstr>VAS083_F_Ilgalaikioturt165Geriamojovande9</vt:lpstr>
      <vt:lpstr>'Forma 12'!VAS083_F_Ilgalaikioturt165Inventorinisnu1</vt:lpstr>
      <vt:lpstr>VAS083_F_Ilgalaikioturt165Inventorinisnu1</vt:lpstr>
      <vt:lpstr>'Forma 12'!VAS083_F_Ilgalaikioturt165Kitareguliuoja1</vt:lpstr>
      <vt:lpstr>VAS083_F_Ilgalaikioturt165Kitareguliuoja1</vt:lpstr>
      <vt:lpstr>'Forma 12'!VAS083_F_Ilgalaikioturt165Kitosveiklosne1</vt:lpstr>
      <vt:lpstr>VAS083_F_Ilgalaikioturt165Kitosveiklosne1</vt:lpstr>
      <vt:lpstr>'Forma 12'!VAS083_F_Ilgalaikioturt165Lrklimatokaito1</vt:lpstr>
      <vt:lpstr>VAS083_F_Ilgalaikioturt165Lrklimatokaito1</vt:lpstr>
      <vt:lpstr>'Forma 12'!VAS083_F_Ilgalaikioturt165Nuotekudumblot1</vt:lpstr>
      <vt:lpstr>VAS083_F_Ilgalaikioturt165Nuotekudumblot1</vt:lpstr>
      <vt:lpstr>'Forma 12'!VAS083_F_Ilgalaikioturt165Nuotekusurinki1</vt:lpstr>
      <vt:lpstr>VAS083_F_Ilgalaikioturt165Nuotekusurinki1</vt:lpstr>
      <vt:lpstr>'Forma 12'!VAS083_F_Ilgalaikioturt165Nuotekuvalymas1</vt:lpstr>
      <vt:lpstr>VAS083_F_Ilgalaikioturt165Nuotekuvalymas1</vt:lpstr>
      <vt:lpstr>'Forma 12'!VAS083_F_Ilgalaikioturt165Pavirsiniunuot1</vt:lpstr>
      <vt:lpstr>VAS083_F_Ilgalaikioturt165Pavirsiniunuot1</vt:lpstr>
      <vt:lpstr>'Forma 12'!VAS083_F_Ilgalaikioturt165Turtovienetask1</vt:lpstr>
      <vt:lpstr>VAS083_F_Ilgalaikioturt165Turtovienetask1</vt:lpstr>
      <vt:lpstr>'Forma 12'!VAS083_F_Ilgalaikioturt166Apskaitosveikla1</vt:lpstr>
      <vt:lpstr>VAS083_F_Ilgalaikioturt166Apskaitosveikla1</vt:lpstr>
      <vt:lpstr>'Forma 12'!VAS083_F_Ilgalaikioturt166Geriamojovande7</vt:lpstr>
      <vt:lpstr>VAS083_F_Ilgalaikioturt166Geriamojovande7</vt:lpstr>
      <vt:lpstr>'Forma 12'!VAS083_F_Ilgalaikioturt166Geriamojovande8</vt:lpstr>
      <vt:lpstr>VAS083_F_Ilgalaikioturt166Geriamojovande8</vt:lpstr>
      <vt:lpstr>'Forma 12'!VAS083_F_Ilgalaikioturt166Geriamojovande9</vt:lpstr>
      <vt:lpstr>VAS083_F_Ilgalaikioturt166Geriamojovande9</vt:lpstr>
      <vt:lpstr>'Forma 12'!VAS083_F_Ilgalaikioturt166Inventorinisnu1</vt:lpstr>
      <vt:lpstr>VAS083_F_Ilgalaikioturt166Inventorinisnu1</vt:lpstr>
      <vt:lpstr>'Forma 12'!VAS083_F_Ilgalaikioturt166Kitareguliuoja1</vt:lpstr>
      <vt:lpstr>VAS083_F_Ilgalaikioturt166Kitareguliuoja1</vt:lpstr>
      <vt:lpstr>'Forma 12'!VAS083_F_Ilgalaikioturt166Kitosveiklosne1</vt:lpstr>
      <vt:lpstr>VAS083_F_Ilgalaikioturt166Kitosveiklosne1</vt:lpstr>
      <vt:lpstr>'Forma 12'!VAS083_F_Ilgalaikioturt166Lrklimatokaito1</vt:lpstr>
      <vt:lpstr>VAS083_F_Ilgalaikioturt166Lrklimatokaito1</vt:lpstr>
      <vt:lpstr>'Forma 12'!VAS083_F_Ilgalaikioturt166Nuotekudumblot1</vt:lpstr>
      <vt:lpstr>VAS083_F_Ilgalaikioturt166Nuotekudumblot1</vt:lpstr>
      <vt:lpstr>'Forma 12'!VAS083_F_Ilgalaikioturt166Nuotekusurinki1</vt:lpstr>
      <vt:lpstr>VAS083_F_Ilgalaikioturt166Nuotekusurinki1</vt:lpstr>
      <vt:lpstr>'Forma 12'!VAS083_F_Ilgalaikioturt166Nuotekuvalymas1</vt:lpstr>
      <vt:lpstr>VAS083_F_Ilgalaikioturt166Nuotekuvalymas1</vt:lpstr>
      <vt:lpstr>'Forma 12'!VAS083_F_Ilgalaikioturt166Pavirsiniunuot1</vt:lpstr>
      <vt:lpstr>VAS083_F_Ilgalaikioturt166Pavirsiniunuot1</vt:lpstr>
      <vt:lpstr>'Forma 12'!VAS083_F_Ilgalaikioturt166Turtovienetask1</vt:lpstr>
      <vt:lpstr>VAS083_F_Ilgalaikioturt166Turtovienetask1</vt:lpstr>
      <vt:lpstr>'Forma 12'!VAS083_F_Ilgalaikioturt167Apskaitosveikla1</vt:lpstr>
      <vt:lpstr>VAS083_F_Ilgalaikioturt167Apskaitosveikla1</vt:lpstr>
      <vt:lpstr>'Forma 12'!VAS083_F_Ilgalaikioturt167Geriamojovande7</vt:lpstr>
      <vt:lpstr>VAS083_F_Ilgalaikioturt167Geriamojovande7</vt:lpstr>
      <vt:lpstr>'Forma 12'!VAS083_F_Ilgalaikioturt167Geriamojovande8</vt:lpstr>
      <vt:lpstr>VAS083_F_Ilgalaikioturt167Geriamojovande8</vt:lpstr>
      <vt:lpstr>'Forma 12'!VAS083_F_Ilgalaikioturt167Geriamojovande9</vt:lpstr>
      <vt:lpstr>VAS083_F_Ilgalaikioturt167Geriamojovande9</vt:lpstr>
      <vt:lpstr>'Forma 12'!VAS083_F_Ilgalaikioturt167Inventorinisnu1</vt:lpstr>
      <vt:lpstr>VAS083_F_Ilgalaikioturt167Inventorinisnu1</vt:lpstr>
      <vt:lpstr>'Forma 12'!VAS083_F_Ilgalaikioturt167Kitareguliuoja1</vt:lpstr>
      <vt:lpstr>VAS083_F_Ilgalaikioturt167Kitareguliuoja1</vt:lpstr>
      <vt:lpstr>'Forma 12'!VAS083_F_Ilgalaikioturt167Kitosveiklosne1</vt:lpstr>
      <vt:lpstr>VAS083_F_Ilgalaikioturt167Kitosveiklosne1</vt:lpstr>
      <vt:lpstr>'Forma 12'!VAS083_F_Ilgalaikioturt167Lrklimatokaito1</vt:lpstr>
      <vt:lpstr>VAS083_F_Ilgalaikioturt167Lrklimatokaito1</vt:lpstr>
      <vt:lpstr>'Forma 12'!VAS083_F_Ilgalaikioturt167Nuotekudumblot1</vt:lpstr>
      <vt:lpstr>VAS083_F_Ilgalaikioturt167Nuotekudumblot1</vt:lpstr>
      <vt:lpstr>'Forma 12'!VAS083_F_Ilgalaikioturt167Nuotekusurinki1</vt:lpstr>
      <vt:lpstr>VAS083_F_Ilgalaikioturt167Nuotekusurinki1</vt:lpstr>
      <vt:lpstr>'Forma 12'!VAS083_F_Ilgalaikioturt167Nuotekuvalymas1</vt:lpstr>
      <vt:lpstr>VAS083_F_Ilgalaikioturt167Nuotekuvalymas1</vt:lpstr>
      <vt:lpstr>'Forma 12'!VAS083_F_Ilgalaikioturt167Pavirsiniunuot1</vt:lpstr>
      <vt:lpstr>VAS083_F_Ilgalaikioturt167Pavirsiniunuot1</vt:lpstr>
      <vt:lpstr>'Forma 12'!VAS083_F_Ilgalaikioturt167Turtovienetask1</vt:lpstr>
      <vt:lpstr>VAS083_F_Ilgalaikioturt167Turtovienetask1</vt:lpstr>
      <vt:lpstr>'Forma 12'!VAS083_F_Ilgalaikioturt168Apskaitosveikla1</vt:lpstr>
      <vt:lpstr>VAS083_F_Ilgalaikioturt168Apskaitosveikla1</vt:lpstr>
      <vt:lpstr>'Forma 12'!VAS083_F_Ilgalaikioturt168Geriamojovande7</vt:lpstr>
      <vt:lpstr>VAS083_F_Ilgalaikioturt168Geriamojovande7</vt:lpstr>
      <vt:lpstr>'Forma 12'!VAS083_F_Ilgalaikioturt168Geriamojovande8</vt:lpstr>
      <vt:lpstr>VAS083_F_Ilgalaikioturt168Geriamojovande8</vt:lpstr>
      <vt:lpstr>'Forma 12'!VAS083_F_Ilgalaikioturt168Geriamojovande9</vt:lpstr>
      <vt:lpstr>VAS083_F_Ilgalaikioturt168Geriamojovande9</vt:lpstr>
      <vt:lpstr>'Forma 12'!VAS083_F_Ilgalaikioturt168Inventorinisnu1</vt:lpstr>
      <vt:lpstr>VAS083_F_Ilgalaikioturt168Inventorinisnu1</vt:lpstr>
      <vt:lpstr>'Forma 12'!VAS083_F_Ilgalaikioturt168Kitareguliuoja1</vt:lpstr>
      <vt:lpstr>VAS083_F_Ilgalaikioturt168Kitareguliuoja1</vt:lpstr>
      <vt:lpstr>'Forma 12'!VAS083_F_Ilgalaikioturt168Kitosveiklosne1</vt:lpstr>
      <vt:lpstr>VAS083_F_Ilgalaikioturt168Kitosveiklosne1</vt:lpstr>
      <vt:lpstr>'Forma 12'!VAS083_F_Ilgalaikioturt168Lrklimatokaito1</vt:lpstr>
      <vt:lpstr>VAS083_F_Ilgalaikioturt168Lrklimatokaito1</vt:lpstr>
      <vt:lpstr>'Forma 12'!VAS083_F_Ilgalaikioturt168Nuotekudumblot1</vt:lpstr>
      <vt:lpstr>VAS083_F_Ilgalaikioturt168Nuotekudumblot1</vt:lpstr>
      <vt:lpstr>'Forma 12'!VAS083_F_Ilgalaikioturt168Nuotekusurinki1</vt:lpstr>
      <vt:lpstr>VAS083_F_Ilgalaikioturt168Nuotekusurinki1</vt:lpstr>
      <vt:lpstr>'Forma 12'!VAS083_F_Ilgalaikioturt168Nuotekuvalymas1</vt:lpstr>
      <vt:lpstr>VAS083_F_Ilgalaikioturt168Nuotekuvalymas1</vt:lpstr>
      <vt:lpstr>'Forma 12'!VAS083_F_Ilgalaikioturt168Pavirsiniunuot1</vt:lpstr>
      <vt:lpstr>VAS083_F_Ilgalaikioturt168Pavirsiniunuot1</vt:lpstr>
      <vt:lpstr>'Forma 12'!VAS083_F_Ilgalaikioturt168Turtovienetask1</vt:lpstr>
      <vt:lpstr>VAS083_F_Ilgalaikioturt168Turtovienetask1</vt:lpstr>
      <vt:lpstr>'Forma 12'!VAS083_F_Ilgalaikioturt16Apskaitosveikla1</vt:lpstr>
      <vt:lpstr>VAS083_F_Ilgalaikioturt16Apskaitosveikla1</vt:lpstr>
      <vt:lpstr>'Forma 12'!VAS083_F_Ilgalaikioturt16Geriamojovande7</vt:lpstr>
      <vt:lpstr>VAS083_F_Ilgalaikioturt16Geriamojovande7</vt:lpstr>
      <vt:lpstr>'Forma 12'!VAS083_F_Ilgalaikioturt16Geriamojovande8</vt:lpstr>
      <vt:lpstr>VAS083_F_Ilgalaikioturt16Geriamojovande8</vt:lpstr>
      <vt:lpstr>'Forma 12'!VAS083_F_Ilgalaikioturt16Geriamojovande9</vt:lpstr>
      <vt:lpstr>VAS083_F_Ilgalaikioturt16Geriamojovande9</vt:lpstr>
      <vt:lpstr>'Forma 12'!VAS083_F_Ilgalaikioturt16Inventorinisnu1</vt:lpstr>
      <vt:lpstr>VAS083_F_Ilgalaikioturt16Inventorinisnu1</vt:lpstr>
      <vt:lpstr>'Forma 12'!VAS083_F_Ilgalaikioturt16Kitareguliuoja1</vt:lpstr>
      <vt:lpstr>VAS083_F_Ilgalaikioturt16Kitareguliuoja1</vt:lpstr>
      <vt:lpstr>'Forma 12'!VAS083_F_Ilgalaikioturt16Kitosveiklosne1</vt:lpstr>
      <vt:lpstr>VAS083_F_Ilgalaikioturt16Kitosveiklosne1</vt:lpstr>
      <vt:lpstr>'Forma 12'!VAS083_F_Ilgalaikioturt16Lrklimatokaito1</vt:lpstr>
      <vt:lpstr>VAS083_F_Ilgalaikioturt16Lrklimatokaito1</vt:lpstr>
      <vt:lpstr>'Forma 12'!VAS083_F_Ilgalaikioturt16Nuotekudumblot1</vt:lpstr>
      <vt:lpstr>VAS083_F_Ilgalaikioturt16Nuotekudumblot1</vt:lpstr>
      <vt:lpstr>'Forma 12'!VAS083_F_Ilgalaikioturt16Nuotekusurinki1</vt:lpstr>
      <vt:lpstr>VAS083_F_Ilgalaikioturt16Nuotekusurinki1</vt:lpstr>
      <vt:lpstr>'Forma 12'!VAS083_F_Ilgalaikioturt16Nuotekuvalymas1</vt:lpstr>
      <vt:lpstr>VAS083_F_Ilgalaikioturt16Nuotekuvalymas1</vt:lpstr>
      <vt:lpstr>'Forma 12'!VAS083_F_Ilgalaikioturt16Pavirsiniunuot1</vt:lpstr>
      <vt:lpstr>VAS083_F_Ilgalaikioturt16Pavirsiniunuot1</vt:lpstr>
      <vt:lpstr>'Forma 12'!VAS083_F_Ilgalaikioturt16Turtovienetask1</vt:lpstr>
      <vt:lpstr>VAS083_F_Ilgalaikioturt16Turtovienetask1</vt:lpstr>
      <vt:lpstr>'Forma 12'!VAS083_F_Ilgalaikioturt17Apskaitosveikla1</vt:lpstr>
      <vt:lpstr>VAS083_F_Ilgalaikioturt17Apskaitosveikla1</vt:lpstr>
      <vt:lpstr>'Forma 12'!VAS083_F_Ilgalaikioturt17Geriamojovande7</vt:lpstr>
      <vt:lpstr>VAS083_F_Ilgalaikioturt17Geriamojovande7</vt:lpstr>
      <vt:lpstr>'Forma 12'!VAS083_F_Ilgalaikioturt17Geriamojovande8</vt:lpstr>
      <vt:lpstr>VAS083_F_Ilgalaikioturt17Geriamojovande8</vt:lpstr>
      <vt:lpstr>'Forma 12'!VAS083_F_Ilgalaikioturt17Geriamojovande9</vt:lpstr>
      <vt:lpstr>VAS083_F_Ilgalaikioturt17Geriamojovande9</vt:lpstr>
      <vt:lpstr>'Forma 12'!VAS083_F_Ilgalaikioturt17Inventorinisnu1</vt:lpstr>
      <vt:lpstr>VAS083_F_Ilgalaikioturt17Inventorinisnu1</vt:lpstr>
      <vt:lpstr>'Forma 12'!VAS083_F_Ilgalaikioturt17Kitareguliuoja1</vt:lpstr>
      <vt:lpstr>VAS083_F_Ilgalaikioturt17Kitareguliuoja1</vt:lpstr>
      <vt:lpstr>'Forma 12'!VAS083_F_Ilgalaikioturt17Kitosveiklosne1</vt:lpstr>
      <vt:lpstr>VAS083_F_Ilgalaikioturt17Kitosveiklosne1</vt:lpstr>
      <vt:lpstr>'Forma 12'!VAS083_F_Ilgalaikioturt17Lrklimatokaito1</vt:lpstr>
      <vt:lpstr>VAS083_F_Ilgalaikioturt17Lrklimatokaito1</vt:lpstr>
      <vt:lpstr>'Forma 12'!VAS083_F_Ilgalaikioturt17Nuotekudumblot1</vt:lpstr>
      <vt:lpstr>VAS083_F_Ilgalaikioturt17Nuotekudumblot1</vt:lpstr>
      <vt:lpstr>'Forma 12'!VAS083_F_Ilgalaikioturt17Nuotekusurinki1</vt:lpstr>
      <vt:lpstr>VAS083_F_Ilgalaikioturt17Nuotekusurinki1</vt:lpstr>
      <vt:lpstr>'Forma 12'!VAS083_F_Ilgalaikioturt17Nuotekuvalymas1</vt:lpstr>
      <vt:lpstr>VAS083_F_Ilgalaikioturt17Nuotekuvalymas1</vt:lpstr>
      <vt:lpstr>'Forma 12'!VAS083_F_Ilgalaikioturt17Pavirsiniunuot1</vt:lpstr>
      <vt:lpstr>VAS083_F_Ilgalaikioturt17Pavirsiniunuot1</vt:lpstr>
      <vt:lpstr>'Forma 12'!VAS083_F_Ilgalaikioturt17Turtovienetask1</vt:lpstr>
      <vt:lpstr>VAS083_F_Ilgalaikioturt17Turtovienetask1</vt:lpstr>
      <vt:lpstr>'Forma 12'!VAS083_F_Ilgalaikioturt18Apskaitosveikla1</vt:lpstr>
      <vt:lpstr>VAS083_F_Ilgalaikioturt18Apskaitosveikla1</vt:lpstr>
      <vt:lpstr>'Forma 12'!VAS083_F_Ilgalaikioturt18Geriamojovande7</vt:lpstr>
      <vt:lpstr>VAS083_F_Ilgalaikioturt18Geriamojovande7</vt:lpstr>
      <vt:lpstr>'Forma 12'!VAS083_F_Ilgalaikioturt18Geriamojovande8</vt:lpstr>
      <vt:lpstr>VAS083_F_Ilgalaikioturt18Geriamojovande8</vt:lpstr>
      <vt:lpstr>'Forma 12'!VAS083_F_Ilgalaikioturt18Geriamojovande9</vt:lpstr>
      <vt:lpstr>VAS083_F_Ilgalaikioturt18Geriamojovande9</vt:lpstr>
      <vt:lpstr>'Forma 12'!VAS083_F_Ilgalaikioturt18Inventorinisnu1</vt:lpstr>
      <vt:lpstr>VAS083_F_Ilgalaikioturt18Inventorinisnu1</vt:lpstr>
      <vt:lpstr>'Forma 12'!VAS083_F_Ilgalaikioturt18Kitareguliuoja1</vt:lpstr>
      <vt:lpstr>VAS083_F_Ilgalaikioturt18Kitareguliuoja1</vt:lpstr>
      <vt:lpstr>'Forma 12'!VAS083_F_Ilgalaikioturt18Kitosveiklosne1</vt:lpstr>
      <vt:lpstr>VAS083_F_Ilgalaikioturt18Kitosveiklosne1</vt:lpstr>
      <vt:lpstr>'Forma 12'!VAS083_F_Ilgalaikioturt18Lrklimatokaito1</vt:lpstr>
      <vt:lpstr>VAS083_F_Ilgalaikioturt18Lrklimatokaito1</vt:lpstr>
      <vt:lpstr>'Forma 12'!VAS083_F_Ilgalaikioturt18Nuotekudumblot1</vt:lpstr>
      <vt:lpstr>VAS083_F_Ilgalaikioturt18Nuotekudumblot1</vt:lpstr>
      <vt:lpstr>'Forma 12'!VAS083_F_Ilgalaikioturt18Nuotekusurinki1</vt:lpstr>
      <vt:lpstr>VAS083_F_Ilgalaikioturt18Nuotekusurinki1</vt:lpstr>
      <vt:lpstr>'Forma 12'!VAS083_F_Ilgalaikioturt18Nuotekuvalymas1</vt:lpstr>
      <vt:lpstr>VAS083_F_Ilgalaikioturt18Nuotekuvalymas1</vt:lpstr>
      <vt:lpstr>'Forma 12'!VAS083_F_Ilgalaikioturt18Pavirsiniunuot1</vt:lpstr>
      <vt:lpstr>VAS083_F_Ilgalaikioturt18Pavirsiniunuot1</vt:lpstr>
      <vt:lpstr>'Forma 12'!VAS083_F_Ilgalaikioturt18Turtovienetask1</vt:lpstr>
      <vt:lpstr>VAS083_F_Ilgalaikioturt18Turtovienetask1</vt:lpstr>
      <vt:lpstr>'Forma 12'!VAS083_F_Ilgalaikioturt19Apskaitosveikla1</vt:lpstr>
      <vt:lpstr>VAS083_F_Ilgalaikioturt19Apskaitosveikla1</vt:lpstr>
      <vt:lpstr>'Forma 12'!VAS083_F_Ilgalaikioturt19Geriamojovande7</vt:lpstr>
      <vt:lpstr>VAS083_F_Ilgalaikioturt19Geriamojovande7</vt:lpstr>
      <vt:lpstr>'Forma 12'!VAS083_F_Ilgalaikioturt19Geriamojovande8</vt:lpstr>
      <vt:lpstr>VAS083_F_Ilgalaikioturt19Geriamojovande8</vt:lpstr>
      <vt:lpstr>'Forma 12'!VAS083_F_Ilgalaikioturt19Geriamojovande9</vt:lpstr>
      <vt:lpstr>VAS083_F_Ilgalaikioturt19Geriamojovande9</vt:lpstr>
      <vt:lpstr>'Forma 12'!VAS083_F_Ilgalaikioturt19Inventorinisnu1</vt:lpstr>
      <vt:lpstr>VAS083_F_Ilgalaikioturt19Inventorinisnu1</vt:lpstr>
      <vt:lpstr>'Forma 12'!VAS083_F_Ilgalaikioturt19Kitareguliuoja1</vt:lpstr>
      <vt:lpstr>VAS083_F_Ilgalaikioturt19Kitareguliuoja1</vt:lpstr>
      <vt:lpstr>'Forma 12'!VAS083_F_Ilgalaikioturt19Kitosveiklosne1</vt:lpstr>
      <vt:lpstr>VAS083_F_Ilgalaikioturt19Kitosveiklosne1</vt:lpstr>
      <vt:lpstr>'Forma 12'!VAS083_F_Ilgalaikioturt19Lrklimatokaito1</vt:lpstr>
      <vt:lpstr>VAS083_F_Ilgalaikioturt19Lrklimatokaito1</vt:lpstr>
      <vt:lpstr>'Forma 12'!VAS083_F_Ilgalaikioturt19Nuotekudumblot1</vt:lpstr>
      <vt:lpstr>VAS083_F_Ilgalaikioturt19Nuotekudumblot1</vt:lpstr>
      <vt:lpstr>'Forma 12'!VAS083_F_Ilgalaikioturt19Nuotekusurinki1</vt:lpstr>
      <vt:lpstr>VAS083_F_Ilgalaikioturt19Nuotekusurinki1</vt:lpstr>
      <vt:lpstr>'Forma 12'!VAS083_F_Ilgalaikioturt19Nuotekuvalymas1</vt:lpstr>
      <vt:lpstr>VAS083_F_Ilgalaikioturt19Nuotekuvalymas1</vt:lpstr>
      <vt:lpstr>'Forma 12'!VAS083_F_Ilgalaikioturt19Pavirsiniunuot1</vt:lpstr>
      <vt:lpstr>VAS083_F_Ilgalaikioturt19Pavirsiniunuot1</vt:lpstr>
      <vt:lpstr>'Forma 12'!VAS083_F_Ilgalaikioturt19Turtovienetask1</vt:lpstr>
      <vt:lpstr>VAS083_F_Ilgalaikioturt19Turtovienetask1</vt:lpstr>
      <vt:lpstr>'Forma 12'!VAS083_F_Ilgalaikioturt1Apskaitosveikla1</vt:lpstr>
      <vt:lpstr>VAS083_F_Ilgalaikioturt1Apskaitosveikla1</vt:lpstr>
      <vt:lpstr>'Forma 12'!VAS083_F_Ilgalaikioturt1Geriamojovande7</vt:lpstr>
      <vt:lpstr>VAS083_F_Ilgalaikioturt1Geriamojovande7</vt:lpstr>
      <vt:lpstr>'Forma 12'!VAS083_F_Ilgalaikioturt1Geriamojovande8</vt:lpstr>
      <vt:lpstr>VAS083_F_Ilgalaikioturt1Geriamojovande8</vt:lpstr>
      <vt:lpstr>'Forma 12'!VAS083_F_Ilgalaikioturt1Geriamojovande9</vt:lpstr>
      <vt:lpstr>VAS083_F_Ilgalaikioturt1Geriamojovande9</vt:lpstr>
      <vt:lpstr>'Forma 12'!VAS083_F_Ilgalaikioturt1Inventorinisnu1</vt:lpstr>
      <vt:lpstr>VAS083_F_Ilgalaikioturt1Inventorinisnu1</vt:lpstr>
      <vt:lpstr>'Forma 12'!VAS083_F_Ilgalaikioturt1Kitareguliuoja1</vt:lpstr>
      <vt:lpstr>VAS083_F_Ilgalaikioturt1Kitareguliuoja1</vt:lpstr>
      <vt:lpstr>'Forma 12'!VAS083_F_Ilgalaikioturt1Kitosveiklosne1</vt:lpstr>
      <vt:lpstr>VAS083_F_Ilgalaikioturt1Kitosveiklosne1</vt:lpstr>
      <vt:lpstr>'Forma 12'!VAS083_F_Ilgalaikioturt1Lrklimatokaito1</vt:lpstr>
      <vt:lpstr>VAS083_F_Ilgalaikioturt1Lrklimatokaito1</vt:lpstr>
      <vt:lpstr>'Forma 12'!VAS083_F_Ilgalaikioturt1Nuotekudumblot1</vt:lpstr>
      <vt:lpstr>VAS083_F_Ilgalaikioturt1Nuotekudumblot1</vt:lpstr>
      <vt:lpstr>'Forma 12'!VAS083_F_Ilgalaikioturt1Nuotekusurinki1</vt:lpstr>
      <vt:lpstr>VAS083_F_Ilgalaikioturt1Nuotekusurinki1</vt:lpstr>
      <vt:lpstr>'Forma 12'!VAS083_F_Ilgalaikioturt1Nuotekuvalymas1</vt:lpstr>
      <vt:lpstr>VAS083_F_Ilgalaikioturt1Nuotekuvalymas1</vt:lpstr>
      <vt:lpstr>'Forma 12'!VAS083_F_Ilgalaikioturt1Pavirsiniunuot1</vt:lpstr>
      <vt:lpstr>VAS083_F_Ilgalaikioturt1Pavirsiniunuot1</vt:lpstr>
      <vt:lpstr>'Forma 12'!VAS083_F_Ilgalaikioturt1Turtovienetask1</vt:lpstr>
      <vt:lpstr>VAS083_F_Ilgalaikioturt1Turtovienetask1</vt:lpstr>
      <vt:lpstr>'Forma 12'!VAS083_F_Ilgalaikioturt20Apskaitosveikla1</vt:lpstr>
      <vt:lpstr>VAS083_F_Ilgalaikioturt20Apskaitosveikla1</vt:lpstr>
      <vt:lpstr>'Forma 12'!VAS083_F_Ilgalaikioturt20Geriamojovande7</vt:lpstr>
      <vt:lpstr>VAS083_F_Ilgalaikioturt20Geriamojovande7</vt:lpstr>
      <vt:lpstr>'Forma 12'!VAS083_F_Ilgalaikioturt20Geriamojovande8</vt:lpstr>
      <vt:lpstr>VAS083_F_Ilgalaikioturt20Geriamojovande8</vt:lpstr>
      <vt:lpstr>'Forma 12'!VAS083_F_Ilgalaikioturt20Geriamojovande9</vt:lpstr>
      <vt:lpstr>VAS083_F_Ilgalaikioturt20Geriamojovande9</vt:lpstr>
      <vt:lpstr>'Forma 12'!VAS083_F_Ilgalaikioturt20Inventorinisnu1</vt:lpstr>
      <vt:lpstr>VAS083_F_Ilgalaikioturt20Inventorinisnu1</vt:lpstr>
      <vt:lpstr>'Forma 12'!VAS083_F_Ilgalaikioturt20Kitareguliuoja1</vt:lpstr>
      <vt:lpstr>VAS083_F_Ilgalaikioturt20Kitareguliuoja1</vt:lpstr>
      <vt:lpstr>'Forma 12'!VAS083_F_Ilgalaikioturt20Kitosveiklosne1</vt:lpstr>
      <vt:lpstr>VAS083_F_Ilgalaikioturt20Kitosveiklosne1</vt:lpstr>
      <vt:lpstr>'Forma 12'!VAS083_F_Ilgalaikioturt20Lrklimatokaito1</vt:lpstr>
      <vt:lpstr>VAS083_F_Ilgalaikioturt20Lrklimatokaito1</vt:lpstr>
      <vt:lpstr>'Forma 12'!VAS083_F_Ilgalaikioturt20Nuotekudumblot1</vt:lpstr>
      <vt:lpstr>VAS083_F_Ilgalaikioturt20Nuotekudumblot1</vt:lpstr>
      <vt:lpstr>'Forma 12'!VAS083_F_Ilgalaikioturt20Nuotekusurinki1</vt:lpstr>
      <vt:lpstr>VAS083_F_Ilgalaikioturt20Nuotekusurinki1</vt:lpstr>
      <vt:lpstr>'Forma 12'!VAS083_F_Ilgalaikioturt20Nuotekuvalymas1</vt:lpstr>
      <vt:lpstr>VAS083_F_Ilgalaikioturt20Nuotekuvalymas1</vt:lpstr>
      <vt:lpstr>'Forma 12'!VAS083_F_Ilgalaikioturt20Pavirsiniunuot1</vt:lpstr>
      <vt:lpstr>VAS083_F_Ilgalaikioturt20Pavirsiniunuot1</vt:lpstr>
      <vt:lpstr>'Forma 12'!VAS083_F_Ilgalaikioturt20Turtovienetask1</vt:lpstr>
      <vt:lpstr>VAS083_F_Ilgalaikioturt20Turtovienetask1</vt:lpstr>
      <vt:lpstr>'Forma 12'!VAS083_F_Ilgalaikioturt21Apskaitosveikla1</vt:lpstr>
      <vt:lpstr>VAS083_F_Ilgalaikioturt21Apskaitosveikla1</vt:lpstr>
      <vt:lpstr>'Forma 12'!VAS083_F_Ilgalaikioturt21Geriamojovande7</vt:lpstr>
      <vt:lpstr>VAS083_F_Ilgalaikioturt21Geriamojovande7</vt:lpstr>
      <vt:lpstr>'Forma 12'!VAS083_F_Ilgalaikioturt21Geriamojovande8</vt:lpstr>
      <vt:lpstr>VAS083_F_Ilgalaikioturt21Geriamojovande8</vt:lpstr>
      <vt:lpstr>'Forma 12'!VAS083_F_Ilgalaikioturt21Geriamojovande9</vt:lpstr>
      <vt:lpstr>VAS083_F_Ilgalaikioturt21Geriamojovande9</vt:lpstr>
      <vt:lpstr>'Forma 12'!VAS083_F_Ilgalaikioturt21Inventorinisnu1</vt:lpstr>
      <vt:lpstr>VAS083_F_Ilgalaikioturt21Inventorinisnu1</vt:lpstr>
      <vt:lpstr>'Forma 12'!VAS083_F_Ilgalaikioturt21Kitareguliuoja1</vt:lpstr>
      <vt:lpstr>VAS083_F_Ilgalaikioturt21Kitareguliuoja1</vt:lpstr>
      <vt:lpstr>'Forma 12'!VAS083_F_Ilgalaikioturt21Kitosveiklosne1</vt:lpstr>
      <vt:lpstr>VAS083_F_Ilgalaikioturt21Kitosveiklosne1</vt:lpstr>
      <vt:lpstr>'Forma 12'!VAS083_F_Ilgalaikioturt21Lrklimatokaito1</vt:lpstr>
      <vt:lpstr>VAS083_F_Ilgalaikioturt21Lrklimatokaito1</vt:lpstr>
      <vt:lpstr>'Forma 12'!VAS083_F_Ilgalaikioturt21Nuotekudumblot1</vt:lpstr>
      <vt:lpstr>VAS083_F_Ilgalaikioturt21Nuotekudumblot1</vt:lpstr>
      <vt:lpstr>'Forma 12'!VAS083_F_Ilgalaikioturt21Nuotekusurinki1</vt:lpstr>
      <vt:lpstr>VAS083_F_Ilgalaikioturt21Nuotekusurinki1</vt:lpstr>
      <vt:lpstr>'Forma 12'!VAS083_F_Ilgalaikioturt21Nuotekuvalymas1</vt:lpstr>
      <vt:lpstr>VAS083_F_Ilgalaikioturt21Nuotekuvalymas1</vt:lpstr>
      <vt:lpstr>'Forma 12'!VAS083_F_Ilgalaikioturt21Pavirsiniunuot1</vt:lpstr>
      <vt:lpstr>VAS083_F_Ilgalaikioturt21Pavirsiniunuot1</vt:lpstr>
      <vt:lpstr>'Forma 12'!VAS083_F_Ilgalaikioturt21Turtovienetask1</vt:lpstr>
      <vt:lpstr>VAS083_F_Ilgalaikioturt21Turtovienetask1</vt:lpstr>
      <vt:lpstr>'Forma 12'!VAS083_F_Ilgalaikioturt22Apskaitosveikla1</vt:lpstr>
      <vt:lpstr>VAS083_F_Ilgalaikioturt22Apskaitosveikla1</vt:lpstr>
      <vt:lpstr>'Forma 12'!VAS083_F_Ilgalaikioturt22Geriamojovande7</vt:lpstr>
      <vt:lpstr>VAS083_F_Ilgalaikioturt22Geriamojovande7</vt:lpstr>
      <vt:lpstr>'Forma 12'!VAS083_F_Ilgalaikioturt22Geriamojovande8</vt:lpstr>
      <vt:lpstr>VAS083_F_Ilgalaikioturt22Geriamojovande8</vt:lpstr>
      <vt:lpstr>'Forma 12'!VAS083_F_Ilgalaikioturt22Geriamojovande9</vt:lpstr>
      <vt:lpstr>VAS083_F_Ilgalaikioturt22Geriamojovande9</vt:lpstr>
      <vt:lpstr>'Forma 12'!VAS083_F_Ilgalaikioturt22Inventorinisnu1</vt:lpstr>
      <vt:lpstr>VAS083_F_Ilgalaikioturt22Inventorinisnu1</vt:lpstr>
      <vt:lpstr>'Forma 12'!VAS083_F_Ilgalaikioturt22Kitareguliuoja1</vt:lpstr>
      <vt:lpstr>VAS083_F_Ilgalaikioturt22Kitareguliuoja1</vt:lpstr>
      <vt:lpstr>'Forma 12'!VAS083_F_Ilgalaikioturt22Kitosveiklosne1</vt:lpstr>
      <vt:lpstr>VAS083_F_Ilgalaikioturt22Kitosveiklosne1</vt:lpstr>
      <vt:lpstr>'Forma 12'!VAS083_F_Ilgalaikioturt22Lrklimatokaito1</vt:lpstr>
      <vt:lpstr>VAS083_F_Ilgalaikioturt22Lrklimatokaito1</vt:lpstr>
      <vt:lpstr>'Forma 12'!VAS083_F_Ilgalaikioturt22Nuotekudumblot1</vt:lpstr>
      <vt:lpstr>VAS083_F_Ilgalaikioturt22Nuotekudumblot1</vt:lpstr>
      <vt:lpstr>'Forma 12'!VAS083_F_Ilgalaikioturt22Nuotekusurinki1</vt:lpstr>
      <vt:lpstr>VAS083_F_Ilgalaikioturt22Nuotekusurinki1</vt:lpstr>
      <vt:lpstr>'Forma 12'!VAS083_F_Ilgalaikioturt22Nuotekuvalymas1</vt:lpstr>
      <vt:lpstr>VAS083_F_Ilgalaikioturt22Nuotekuvalymas1</vt:lpstr>
      <vt:lpstr>'Forma 12'!VAS083_F_Ilgalaikioturt22Pavirsiniunuot1</vt:lpstr>
      <vt:lpstr>VAS083_F_Ilgalaikioturt22Pavirsiniunuot1</vt:lpstr>
      <vt:lpstr>'Forma 12'!VAS083_F_Ilgalaikioturt22Turtovienetask1</vt:lpstr>
      <vt:lpstr>VAS083_F_Ilgalaikioturt22Turtovienetask1</vt:lpstr>
      <vt:lpstr>'Forma 12'!VAS083_F_Ilgalaikioturt23Apskaitosveikla1</vt:lpstr>
      <vt:lpstr>VAS083_F_Ilgalaikioturt23Apskaitosveikla1</vt:lpstr>
      <vt:lpstr>'Forma 12'!VAS083_F_Ilgalaikioturt23Geriamojovande7</vt:lpstr>
      <vt:lpstr>VAS083_F_Ilgalaikioturt23Geriamojovande7</vt:lpstr>
      <vt:lpstr>'Forma 12'!VAS083_F_Ilgalaikioturt23Geriamojovande8</vt:lpstr>
      <vt:lpstr>VAS083_F_Ilgalaikioturt23Geriamojovande8</vt:lpstr>
      <vt:lpstr>'Forma 12'!VAS083_F_Ilgalaikioturt23Geriamojovande9</vt:lpstr>
      <vt:lpstr>VAS083_F_Ilgalaikioturt23Geriamojovande9</vt:lpstr>
      <vt:lpstr>'Forma 12'!VAS083_F_Ilgalaikioturt23Inventorinisnu1</vt:lpstr>
      <vt:lpstr>VAS083_F_Ilgalaikioturt23Inventorinisnu1</vt:lpstr>
      <vt:lpstr>'Forma 12'!VAS083_F_Ilgalaikioturt23Kitareguliuoja1</vt:lpstr>
      <vt:lpstr>VAS083_F_Ilgalaikioturt23Kitareguliuoja1</vt:lpstr>
      <vt:lpstr>'Forma 12'!VAS083_F_Ilgalaikioturt23Kitosveiklosne1</vt:lpstr>
      <vt:lpstr>VAS083_F_Ilgalaikioturt23Kitosveiklosne1</vt:lpstr>
      <vt:lpstr>'Forma 12'!VAS083_F_Ilgalaikioturt23Lrklimatokaito1</vt:lpstr>
      <vt:lpstr>VAS083_F_Ilgalaikioturt23Lrklimatokaito1</vt:lpstr>
      <vt:lpstr>'Forma 12'!VAS083_F_Ilgalaikioturt23Nuotekudumblot1</vt:lpstr>
      <vt:lpstr>VAS083_F_Ilgalaikioturt23Nuotekudumblot1</vt:lpstr>
      <vt:lpstr>'Forma 12'!VAS083_F_Ilgalaikioturt23Nuotekusurinki1</vt:lpstr>
      <vt:lpstr>VAS083_F_Ilgalaikioturt23Nuotekusurinki1</vt:lpstr>
      <vt:lpstr>'Forma 12'!VAS083_F_Ilgalaikioturt23Nuotekuvalymas1</vt:lpstr>
      <vt:lpstr>VAS083_F_Ilgalaikioturt23Nuotekuvalymas1</vt:lpstr>
      <vt:lpstr>'Forma 12'!VAS083_F_Ilgalaikioturt23Pavirsiniunuot1</vt:lpstr>
      <vt:lpstr>VAS083_F_Ilgalaikioturt23Pavirsiniunuot1</vt:lpstr>
      <vt:lpstr>'Forma 12'!VAS083_F_Ilgalaikioturt23Turtovienetask1</vt:lpstr>
      <vt:lpstr>VAS083_F_Ilgalaikioturt23Turtovienetask1</vt:lpstr>
      <vt:lpstr>'Forma 12'!VAS083_F_Ilgalaikioturt24Apskaitosveikla1</vt:lpstr>
      <vt:lpstr>VAS083_F_Ilgalaikioturt24Apskaitosveikla1</vt:lpstr>
      <vt:lpstr>'Forma 12'!VAS083_F_Ilgalaikioturt24Geriamojovande7</vt:lpstr>
      <vt:lpstr>VAS083_F_Ilgalaikioturt24Geriamojovande7</vt:lpstr>
      <vt:lpstr>'Forma 12'!VAS083_F_Ilgalaikioturt24Geriamojovande8</vt:lpstr>
      <vt:lpstr>VAS083_F_Ilgalaikioturt24Geriamojovande8</vt:lpstr>
      <vt:lpstr>'Forma 12'!VAS083_F_Ilgalaikioturt24Geriamojovande9</vt:lpstr>
      <vt:lpstr>VAS083_F_Ilgalaikioturt24Geriamojovande9</vt:lpstr>
      <vt:lpstr>'Forma 12'!VAS083_F_Ilgalaikioturt24Inventorinisnu1</vt:lpstr>
      <vt:lpstr>VAS083_F_Ilgalaikioturt24Inventorinisnu1</vt:lpstr>
      <vt:lpstr>'Forma 12'!VAS083_F_Ilgalaikioturt24Kitareguliuoja1</vt:lpstr>
      <vt:lpstr>VAS083_F_Ilgalaikioturt24Kitareguliuoja1</vt:lpstr>
      <vt:lpstr>'Forma 12'!VAS083_F_Ilgalaikioturt24Kitosveiklosne1</vt:lpstr>
      <vt:lpstr>VAS083_F_Ilgalaikioturt24Kitosveiklosne1</vt:lpstr>
      <vt:lpstr>'Forma 12'!VAS083_F_Ilgalaikioturt24Lrklimatokaito1</vt:lpstr>
      <vt:lpstr>VAS083_F_Ilgalaikioturt24Lrklimatokaito1</vt:lpstr>
      <vt:lpstr>'Forma 12'!VAS083_F_Ilgalaikioturt24Nuotekudumblot1</vt:lpstr>
      <vt:lpstr>VAS083_F_Ilgalaikioturt24Nuotekudumblot1</vt:lpstr>
      <vt:lpstr>'Forma 12'!VAS083_F_Ilgalaikioturt24Nuotekusurinki1</vt:lpstr>
      <vt:lpstr>VAS083_F_Ilgalaikioturt24Nuotekusurinki1</vt:lpstr>
      <vt:lpstr>'Forma 12'!VAS083_F_Ilgalaikioturt24Nuotekuvalymas1</vt:lpstr>
      <vt:lpstr>VAS083_F_Ilgalaikioturt24Nuotekuvalymas1</vt:lpstr>
      <vt:lpstr>'Forma 12'!VAS083_F_Ilgalaikioturt24Pavirsiniunuot1</vt:lpstr>
      <vt:lpstr>VAS083_F_Ilgalaikioturt24Pavirsiniunuot1</vt:lpstr>
      <vt:lpstr>'Forma 12'!VAS083_F_Ilgalaikioturt24Turtovienetask1</vt:lpstr>
      <vt:lpstr>VAS083_F_Ilgalaikioturt24Turtovienetask1</vt:lpstr>
      <vt:lpstr>'Forma 12'!VAS083_F_Ilgalaikioturt25Apskaitosveikla1</vt:lpstr>
      <vt:lpstr>VAS083_F_Ilgalaikioturt25Apskaitosveikla1</vt:lpstr>
      <vt:lpstr>'Forma 12'!VAS083_F_Ilgalaikioturt25Geriamojovande7</vt:lpstr>
      <vt:lpstr>VAS083_F_Ilgalaikioturt25Geriamojovande7</vt:lpstr>
      <vt:lpstr>'Forma 12'!VAS083_F_Ilgalaikioturt25Geriamojovande8</vt:lpstr>
      <vt:lpstr>VAS083_F_Ilgalaikioturt25Geriamojovande8</vt:lpstr>
      <vt:lpstr>'Forma 12'!VAS083_F_Ilgalaikioturt25Geriamojovande9</vt:lpstr>
      <vt:lpstr>VAS083_F_Ilgalaikioturt25Geriamojovande9</vt:lpstr>
      <vt:lpstr>'Forma 12'!VAS083_F_Ilgalaikioturt25Inventorinisnu1</vt:lpstr>
      <vt:lpstr>VAS083_F_Ilgalaikioturt25Inventorinisnu1</vt:lpstr>
      <vt:lpstr>'Forma 12'!VAS083_F_Ilgalaikioturt25Kitareguliuoja1</vt:lpstr>
      <vt:lpstr>VAS083_F_Ilgalaikioturt25Kitareguliuoja1</vt:lpstr>
      <vt:lpstr>'Forma 12'!VAS083_F_Ilgalaikioturt25Kitosveiklosne1</vt:lpstr>
      <vt:lpstr>VAS083_F_Ilgalaikioturt25Kitosveiklosne1</vt:lpstr>
      <vt:lpstr>'Forma 12'!VAS083_F_Ilgalaikioturt25Lrklimatokaito1</vt:lpstr>
      <vt:lpstr>VAS083_F_Ilgalaikioturt25Lrklimatokaito1</vt:lpstr>
      <vt:lpstr>'Forma 12'!VAS083_F_Ilgalaikioturt25Nuotekudumblot1</vt:lpstr>
      <vt:lpstr>VAS083_F_Ilgalaikioturt25Nuotekudumblot1</vt:lpstr>
      <vt:lpstr>'Forma 12'!VAS083_F_Ilgalaikioturt25Nuotekusurinki1</vt:lpstr>
      <vt:lpstr>VAS083_F_Ilgalaikioturt25Nuotekusurinki1</vt:lpstr>
      <vt:lpstr>'Forma 12'!VAS083_F_Ilgalaikioturt25Nuotekuvalymas1</vt:lpstr>
      <vt:lpstr>VAS083_F_Ilgalaikioturt25Nuotekuvalymas1</vt:lpstr>
      <vt:lpstr>'Forma 12'!VAS083_F_Ilgalaikioturt25Pavirsiniunuot1</vt:lpstr>
      <vt:lpstr>VAS083_F_Ilgalaikioturt25Pavirsiniunuot1</vt:lpstr>
      <vt:lpstr>'Forma 12'!VAS083_F_Ilgalaikioturt25Turtovienetask1</vt:lpstr>
      <vt:lpstr>VAS083_F_Ilgalaikioturt25Turtovienetask1</vt:lpstr>
      <vt:lpstr>'Forma 12'!VAS083_F_Ilgalaikioturt26Apskaitosveikla1</vt:lpstr>
      <vt:lpstr>VAS083_F_Ilgalaikioturt26Apskaitosveikla1</vt:lpstr>
      <vt:lpstr>'Forma 12'!VAS083_F_Ilgalaikioturt26Geriamojovande7</vt:lpstr>
      <vt:lpstr>VAS083_F_Ilgalaikioturt26Geriamojovande7</vt:lpstr>
      <vt:lpstr>'Forma 12'!VAS083_F_Ilgalaikioturt26Geriamojovande8</vt:lpstr>
      <vt:lpstr>VAS083_F_Ilgalaikioturt26Geriamojovande8</vt:lpstr>
      <vt:lpstr>'Forma 12'!VAS083_F_Ilgalaikioturt26Geriamojovande9</vt:lpstr>
      <vt:lpstr>VAS083_F_Ilgalaikioturt26Geriamojovande9</vt:lpstr>
      <vt:lpstr>'Forma 12'!VAS083_F_Ilgalaikioturt26Inventorinisnu1</vt:lpstr>
      <vt:lpstr>VAS083_F_Ilgalaikioturt26Inventorinisnu1</vt:lpstr>
      <vt:lpstr>'Forma 12'!VAS083_F_Ilgalaikioturt26Kitareguliuoja1</vt:lpstr>
      <vt:lpstr>VAS083_F_Ilgalaikioturt26Kitareguliuoja1</vt:lpstr>
      <vt:lpstr>'Forma 12'!VAS083_F_Ilgalaikioturt26Kitosveiklosne1</vt:lpstr>
      <vt:lpstr>VAS083_F_Ilgalaikioturt26Kitosveiklosne1</vt:lpstr>
      <vt:lpstr>'Forma 12'!VAS083_F_Ilgalaikioturt26Lrklimatokaito1</vt:lpstr>
      <vt:lpstr>VAS083_F_Ilgalaikioturt26Lrklimatokaito1</vt:lpstr>
      <vt:lpstr>'Forma 12'!VAS083_F_Ilgalaikioturt26Nuotekudumblot1</vt:lpstr>
      <vt:lpstr>VAS083_F_Ilgalaikioturt26Nuotekudumblot1</vt:lpstr>
      <vt:lpstr>'Forma 12'!VAS083_F_Ilgalaikioturt26Nuotekusurinki1</vt:lpstr>
      <vt:lpstr>VAS083_F_Ilgalaikioturt26Nuotekusurinki1</vt:lpstr>
      <vt:lpstr>'Forma 12'!VAS083_F_Ilgalaikioturt26Nuotekuvalymas1</vt:lpstr>
      <vt:lpstr>VAS083_F_Ilgalaikioturt26Nuotekuvalymas1</vt:lpstr>
      <vt:lpstr>'Forma 12'!VAS083_F_Ilgalaikioturt26Pavirsiniunuot1</vt:lpstr>
      <vt:lpstr>VAS083_F_Ilgalaikioturt26Pavirsiniunuot1</vt:lpstr>
      <vt:lpstr>'Forma 12'!VAS083_F_Ilgalaikioturt26Turtovienetask1</vt:lpstr>
      <vt:lpstr>VAS083_F_Ilgalaikioturt26Turtovienetask1</vt:lpstr>
      <vt:lpstr>'Forma 12'!VAS083_F_Ilgalaikioturt27Apskaitosveikla1</vt:lpstr>
      <vt:lpstr>VAS083_F_Ilgalaikioturt27Apskaitosveikla1</vt:lpstr>
      <vt:lpstr>'Forma 12'!VAS083_F_Ilgalaikioturt27Geriamojovande7</vt:lpstr>
      <vt:lpstr>VAS083_F_Ilgalaikioturt27Geriamojovande7</vt:lpstr>
      <vt:lpstr>'Forma 12'!VAS083_F_Ilgalaikioturt27Geriamojovande8</vt:lpstr>
      <vt:lpstr>VAS083_F_Ilgalaikioturt27Geriamojovande8</vt:lpstr>
      <vt:lpstr>'Forma 12'!VAS083_F_Ilgalaikioturt27Geriamojovande9</vt:lpstr>
      <vt:lpstr>VAS083_F_Ilgalaikioturt27Geriamojovande9</vt:lpstr>
      <vt:lpstr>'Forma 12'!VAS083_F_Ilgalaikioturt27Inventorinisnu1</vt:lpstr>
      <vt:lpstr>VAS083_F_Ilgalaikioturt27Inventorinisnu1</vt:lpstr>
      <vt:lpstr>'Forma 12'!VAS083_F_Ilgalaikioturt27Kitareguliuoja1</vt:lpstr>
      <vt:lpstr>VAS083_F_Ilgalaikioturt27Kitareguliuoja1</vt:lpstr>
      <vt:lpstr>'Forma 12'!VAS083_F_Ilgalaikioturt27Kitosveiklosne1</vt:lpstr>
      <vt:lpstr>VAS083_F_Ilgalaikioturt27Kitosveiklosne1</vt:lpstr>
      <vt:lpstr>'Forma 12'!VAS083_F_Ilgalaikioturt27Lrklimatokaito1</vt:lpstr>
      <vt:lpstr>VAS083_F_Ilgalaikioturt27Lrklimatokaito1</vt:lpstr>
      <vt:lpstr>'Forma 12'!VAS083_F_Ilgalaikioturt27Nuotekudumblot1</vt:lpstr>
      <vt:lpstr>VAS083_F_Ilgalaikioturt27Nuotekudumblot1</vt:lpstr>
      <vt:lpstr>'Forma 12'!VAS083_F_Ilgalaikioturt27Nuotekusurinki1</vt:lpstr>
      <vt:lpstr>VAS083_F_Ilgalaikioturt27Nuotekusurinki1</vt:lpstr>
      <vt:lpstr>'Forma 12'!VAS083_F_Ilgalaikioturt27Nuotekuvalymas1</vt:lpstr>
      <vt:lpstr>VAS083_F_Ilgalaikioturt27Nuotekuvalymas1</vt:lpstr>
      <vt:lpstr>'Forma 12'!VAS083_F_Ilgalaikioturt27Pavirsiniunuot1</vt:lpstr>
      <vt:lpstr>VAS083_F_Ilgalaikioturt27Pavirsiniunuot1</vt:lpstr>
      <vt:lpstr>'Forma 12'!VAS083_F_Ilgalaikioturt27Turtovienetask1</vt:lpstr>
      <vt:lpstr>VAS083_F_Ilgalaikioturt27Turtovienetask1</vt:lpstr>
      <vt:lpstr>'Forma 12'!VAS083_F_Ilgalaikioturt28Apskaitosveikla1</vt:lpstr>
      <vt:lpstr>VAS083_F_Ilgalaikioturt28Apskaitosveikla1</vt:lpstr>
      <vt:lpstr>'Forma 12'!VAS083_F_Ilgalaikioturt28Geriamojovande7</vt:lpstr>
      <vt:lpstr>VAS083_F_Ilgalaikioturt28Geriamojovande7</vt:lpstr>
      <vt:lpstr>'Forma 12'!VAS083_F_Ilgalaikioturt28Geriamojovande8</vt:lpstr>
      <vt:lpstr>VAS083_F_Ilgalaikioturt28Geriamojovande8</vt:lpstr>
      <vt:lpstr>'Forma 12'!VAS083_F_Ilgalaikioturt28Geriamojovande9</vt:lpstr>
      <vt:lpstr>VAS083_F_Ilgalaikioturt28Geriamojovande9</vt:lpstr>
      <vt:lpstr>'Forma 12'!VAS083_F_Ilgalaikioturt28Inventorinisnu1</vt:lpstr>
      <vt:lpstr>VAS083_F_Ilgalaikioturt28Inventorinisnu1</vt:lpstr>
      <vt:lpstr>'Forma 12'!VAS083_F_Ilgalaikioturt28Kitareguliuoja1</vt:lpstr>
      <vt:lpstr>VAS083_F_Ilgalaikioturt28Kitareguliuoja1</vt:lpstr>
      <vt:lpstr>'Forma 12'!VAS083_F_Ilgalaikioturt28Kitosveiklosne1</vt:lpstr>
      <vt:lpstr>VAS083_F_Ilgalaikioturt28Kitosveiklosne1</vt:lpstr>
      <vt:lpstr>'Forma 12'!VAS083_F_Ilgalaikioturt28Lrklimatokaito1</vt:lpstr>
      <vt:lpstr>VAS083_F_Ilgalaikioturt28Lrklimatokaito1</vt:lpstr>
      <vt:lpstr>'Forma 12'!VAS083_F_Ilgalaikioturt28Nuotekudumblot1</vt:lpstr>
      <vt:lpstr>VAS083_F_Ilgalaikioturt28Nuotekudumblot1</vt:lpstr>
      <vt:lpstr>'Forma 12'!VAS083_F_Ilgalaikioturt28Nuotekusurinki1</vt:lpstr>
      <vt:lpstr>VAS083_F_Ilgalaikioturt28Nuotekusurinki1</vt:lpstr>
      <vt:lpstr>'Forma 12'!VAS083_F_Ilgalaikioturt28Nuotekuvalymas1</vt:lpstr>
      <vt:lpstr>VAS083_F_Ilgalaikioturt28Nuotekuvalymas1</vt:lpstr>
      <vt:lpstr>'Forma 12'!VAS083_F_Ilgalaikioturt28Pavirsiniunuot1</vt:lpstr>
      <vt:lpstr>VAS083_F_Ilgalaikioturt28Pavirsiniunuot1</vt:lpstr>
      <vt:lpstr>'Forma 12'!VAS083_F_Ilgalaikioturt28Turtovienetask1</vt:lpstr>
      <vt:lpstr>VAS083_F_Ilgalaikioturt28Turtovienetask1</vt:lpstr>
      <vt:lpstr>'Forma 12'!VAS083_F_Ilgalaikioturt29Apskaitosveikla1</vt:lpstr>
      <vt:lpstr>VAS083_F_Ilgalaikioturt29Apskaitosveikla1</vt:lpstr>
      <vt:lpstr>'Forma 12'!VAS083_F_Ilgalaikioturt29Geriamojovande7</vt:lpstr>
      <vt:lpstr>VAS083_F_Ilgalaikioturt29Geriamojovande7</vt:lpstr>
      <vt:lpstr>'Forma 12'!VAS083_F_Ilgalaikioturt29Geriamojovande8</vt:lpstr>
      <vt:lpstr>VAS083_F_Ilgalaikioturt29Geriamojovande8</vt:lpstr>
      <vt:lpstr>'Forma 12'!VAS083_F_Ilgalaikioturt29Geriamojovande9</vt:lpstr>
      <vt:lpstr>VAS083_F_Ilgalaikioturt29Geriamojovande9</vt:lpstr>
      <vt:lpstr>'Forma 12'!VAS083_F_Ilgalaikioturt29Inventorinisnu1</vt:lpstr>
      <vt:lpstr>VAS083_F_Ilgalaikioturt29Inventorinisnu1</vt:lpstr>
      <vt:lpstr>'Forma 12'!VAS083_F_Ilgalaikioturt29Kitareguliuoja1</vt:lpstr>
      <vt:lpstr>VAS083_F_Ilgalaikioturt29Kitareguliuoja1</vt:lpstr>
      <vt:lpstr>'Forma 12'!VAS083_F_Ilgalaikioturt29Kitosveiklosne1</vt:lpstr>
      <vt:lpstr>VAS083_F_Ilgalaikioturt29Kitosveiklosne1</vt:lpstr>
      <vt:lpstr>'Forma 12'!VAS083_F_Ilgalaikioturt29Lrklimatokaito1</vt:lpstr>
      <vt:lpstr>VAS083_F_Ilgalaikioturt29Lrklimatokaito1</vt:lpstr>
      <vt:lpstr>'Forma 12'!VAS083_F_Ilgalaikioturt29Nuotekudumblot1</vt:lpstr>
      <vt:lpstr>VAS083_F_Ilgalaikioturt29Nuotekudumblot1</vt:lpstr>
      <vt:lpstr>'Forma 12'!VAS083_F_Ilgalaikioturt29Nuotekusurinki1</vt:lpstr>
      <vt:lpstr>VAS083_F_Ilgalaikioturt29Nuotekusurinki1</vt:lpstr>
      <vt:lpstr>'Forma 12'!VAS083_F_Ilgalaikioturt29Nuotekuvalymas1</vt:lpstr>
      <vt:lpstr>VAS083_F_Ilgalaikioturt29Nuotekuvalymas1</vt:lpstr>
      <vt:lpstr>'Forma 12'!VAS083_F_Ilgalaikioturt29Pavirsiniunuot1</vt:lpstr>
      <vt:lpstr>VAS083_F_Ilgalaikioturt29Pavirsiniunuot1</vt:lpstr>
      <vt:lpstr>'Forma 12'!VAS083_F_Ilgalaikioturt29Turtovienetask1</vt:lpstr>
      <vt:lpstr>VAS083_F_Ilgalaikioturt29Turtovienetask1</vt:lpstr>
      <vt:lpstr>'Forma 12'!VAS083_F_Ilgalaikioturt2Apskaitosveikla1</vt:lpstr>
      <vt:lpstr>VAS083_F_Ilgalaikioturt2Apskaitosveikla1</vt:lpstr>
      <vt:lpstr>'Forma 12'!VAS083_F_Ilgalaikioturt2Geriamojovande7</vt:lpstr>
      <vt:lpstr>VAS083_F_Ilgalaikioturt2Geriamojovande7</vt:lpstr>
      <vt:lpstr>'Forma 12'!VAS083_F_Ilgalaikioturt2Geriamojovande8</vt:lpstr>
      <vt:lpstr>VAS083_F_Ilgalaikioturt2Geriamojovande8</vt:lpstr>
      <vt:lpstr>'Forma 12'!VAS083_F_Ilgalaikioturt2Geriamojovande9</vt:lpstr>
      <vt:lpstr>VAS083_F_Ilgalaikioturt2Geriamojovande9</vt:lpstr>
      <vt:lpstr>'Forma 12'!VAS083_F_Ilgalaikioturt2Inventorinisnu1</vt:lpstr>
      <vt:lpstr>VAS083_F_Ilgalaikioturt2Inventorinisnu1</vt:lpstr>
      <vt:lpstr>'Forma 12'!VAS083_F_Ilgalaikioturt2Kitareguliuoja1</vt:lpstr>
      <vt:lpstr>VAS083_F_Ilgalaikioturt2Kitareguliuoja1</vt:lpstr>
      <vt:lpstr>'Forma 12'!VAS083_F_Ilgalaikioturt2Kitosveiklosne1</vt:lpstr>
      <vt:lpstr>VAS083_F_Ilgalaikioturt2Kitosveiklosne1</vt:lpstr>
      <vt:lpstr>'Forma 12'!VAS083_F_Ilgalaikioturt2Lrklimatokaito1</vt:lpstr>
      <vt:lpstr>VAS083_F_Ilgalaikioturt2Lrklimatokaito1</vt:lpstr>
      <vt:lpstr>'Forma 12'!VAS083_F_Ilgalaikioturt2Nuotekudumblot1</vt:lpstr>
      <vt:lpstr>VAS083_F_Ilgalaikioturt2Nuotekudumblot1</vt:lpstr>
      <vt:lpstr>'Forma 12'!VAS083_F_Ilgalaikioturt2Nuotekusurinki1</vt:lpstr>
      <vt:lpstr>VAS083_F_Ilgalaikioturt2Nuotekusurinki1</vt:lpstr>
      <vt:lpstr>'Forma 12'!VAS083_F_Ilgalaikioturt2Nuotekuvalymas1</vt:lpstr>
      <vt:lpstr>VAS083_F_Ilgalaikioturt2Nuotekuvalymas1</vt:lpstr>
      <vt:lpstr>'Forma 12'!VAS083_F_Ilgalaikioturt2Pavirsiniunuot1</vt:lpstr>
      <vt:lpstr>VAS083_F_Ilgalaikioturt2Pavirsiniunuot1</vt:lpstr>
      <vt:lpstr>'Forma 12'!VAS083_F_Ilgalaikioturt2Turtovienetask1</vt:lpstr>
      <vt:lpstr>VAS083_F_Ilgalaikioturt2Turtovienetask1</vt:lpstr>
      <vt:lpstr>'Forma 12'!VAS083_F_Ilgalaikioturt30Apskaitosveikla1</vt:lpstr>
      <vt:lpstr>VAS083_F_Ilgalaikioturt30Apskaitosveikla1</vt:lpstr>
      <vt:lpstr>'Forma 12'!VAS083_F_Ilgalaikioturt30Geriamojovande7</vt:lpstr>
      <vt:lpstr>VAS083_F_Ilgalaikioturt30Geriamojovande7</vt:lpstr>
      <vt:lpstr>'Forma 12'!VAS083_F_Ilgalaikioturt30Geriamojovande8</vt:lpstr>
      <vt:lpstr>VAS083_F_Ilgalaikioturt30Geriamojovande8</vt:lpstr>
      <vt:lpstr>'Forma 12'!VAS083_F_Ilgalaikioturt30Geriamojovande9</vt:lpstr>
      <vt:lpstr>VAS083_F_Ilgalaikioturt30Geriamojovande9</vt:lpstr>
      <vt:lpstr>'Forma 12'!VAS083_F_Ilgalaikioturt30Inventorinisnu1</vt:lpstr>
      <vt:lpstr>VAS083_F_Ilgalaikioturt30Inventorinisnu1</vt:lpstr>
      <vt:lpstr>'Forma 12'!VAS083_F_Ilgalaikioturt30Kitareguliuoja1</vt:lpstr>
      <vt:lpstr>VAS083_F_Ilgalaikioturt30Kitareguliuoja1</vt:lpstr>
      <vt:lpstr>'Forma 12'!VAS083_F_Ilgalaikioturt30Kitosveiklosne1</vt:lpstr>
      <vt:lpstr>VAS083_F_Ilgalaikioturt30Kitosveiklosne1</vt:lpstr>
      <vt:lpstr>'Forma 12'!VAS083_F_Ilgalaikioturt30Lrklimatokaito1</vt:lpstr>
      <vt:lpstr>VAS083_F_Ilgalaikioturt30Lrklimatokaito1</vt:lpstr>
      <vt:lpstr>'Forma 12'!VAS083_F_Ilgalaikioturt30Nuotekudumblot1</vt:lpstr>
      <vt:lpstr>VAS083_F_Ilgalaikioturt30Nuotekudumblot1</vt:lpstr>
      <vt:lpstr>'Forma 12'!VAS083_F_Ilgalaikioturt30Nuotekusurinki1</vt:lpstr>
      <vt:lpstr>VAS083_F_Ilgalaikioturt30Nuotekusurinki1</vt:lpstr>
      <vt:lpstr>'Forma 12'!VAS083_F_Ilgalaikioturt30Nuotekuvalymas1</vt:lpstr>
      <vt:lpstr>VAS083_F_Ilgalaikioturt30Nuotekuvalymas1</vt:lpstr>
      <vt:lpstr>'Forma 12'!VAS083_F_Ilgalaikioturt30Pavirsiniunuot1</vt:lpstr>
      <vt:lpstr>VAS083_F_Ilgalaikioturt30Pavirsiniunuot1</vt:lpstr>
      <vt:lpstr>'Forma 12'!VAS083_F_Ilgalaikioturt30Turtovienetask1</vt:lpstr>
      <vt:lpstr>VAS083_F_Ilgalaikioturt30Turtovienetask1</vt:lpstr>
      <vt:lpstr>'Forma 12'!VAS083_F_Ilgalaikioturt31Apskaitosveikla1</vt:lpstr>
      <vt:lpstr>VAS083_F_Ilgalaikioturt31Apskaitosveikla1</vt:lpstr>
      <vt:lpstr>'Forma 12'!VAS083_F_Ilgalaikioturt31Geriamojovande7</vt:lpstr>
      <vt:lpstr>VAS083_F_Ilgalaikioturt31Geriamojovande7</vt:lpstr>
      <vt:lpstr>'Forma 12'!VAS083_F_Ilgalaikioturt31Geriamojovande8</vt:lpstr>
      <vt:lpstr>VAS083_F_Ilgalaikioturt31Geriamojovande8</vt:lpstr>
      <vt:lpstr>'Forma 12'!VAS083_F_Ilgalaikioturt31Geriamojovande9</vt:lpstr>
      <vt:lpstr>VAS083_F_Ilgalaikioturt31Geriamojovande9</vt:lpstr>
      <vt:lpstr>'Forma 12'!VAS083_F_Ilgalaikioturt31Inventorinisnu1</vt:lpstr>
      <vt:lpstr>VAS083_F_Ilgalaikioturt31Inventorinisnu1</vt:lpstr>
      <vt:lpstr>'Forma 12'!VAS083_F_Ilgalaikioturt31Kitareguliuoja1</vt:lpstr>
      <vt:lpstr>VAS083_F_Ilgalaikioturt31Kitareguliuoja1</vt:lpstr>
      <vt:lpstr>'Forma 12'!VAS083_F_Ilgalaikioturt31Kitosveiklosne1</vt:lpstr>
      <vt:lpstr>VAS083_F_Ilgalaikioturt31Kitosveiklosne1</vt:lpstr>
      <vt:lpstr>'Forma 12'!VAS083_F_Ilgalaikioturt31Lrklimatokaito1</vt:lpstr>
      <vt:lpstr>VAS083_F_Ilgalaikioturt31Lrklimatokaito1</vt:lpstr>
      <vt:lpstr>'Forma 12'!VAS083_F_Ilgalaikioturt31Nuotekudumblot1</vt:lpstr>
      <vt:lpstr>VAS083_F_Ilgalaikioturt31Nuotekudumblot1</vt:lpstr>
      <vt:lpstr>'Forma 12'!VAS083_F_Ilgalaikioturt31Nuotekusurinki1</vt:lpstr>
      <vt:lpstr>VAS083_F_Ilgalaikioturt31Nuotekusurinki1</vt:lpstr>
      <vt:lpstr>'Forma 12'!VAS083_F_Ilgalaikioturt31Nuotekuvalymas1</vt:lpstr>
      <vt:lpstr>VAS083_F_Ilgalaikioturt31Nuotekuvalymas1</vt:lpstr>
      <vt:lpstr>'Forma 12'!VAS083_F_Ilgalaikioturt31Pavirsiniunuot1</vt:lpstr>
      <vt:lpstr>VAS083_F_Ilgalaikioturt31Pavirsiniunuot1</vt:lpstr>
      <vt:lpstr>'Forma 12'!VAS083_F_Ilgalaikioturt31Turtovienetask1</vt:lpstr>
      <vt:lpstr>VAS083_F_Ilgalaikioturt31Turtovienetask1</vt:lpstr>
      <vt:lpstr>'Forma 12'!VAS083_F_Ilgalaikioturt32Apskaitosveikla1</vt:lpstr>
      <vt:lpstr>VAS083_F_Ilgalaikioturt32Apskaitosveikla1</vt:lpstr>
      <vt:lpstr>'Forma 12'!VAS083_F_Ilgalaikioturt32Geriamojovande7</vt:lpstr>
      <vt:lpstr>VAS083_F_Ilgalaikioturt32Geriamojovande7</vt:lpstr>
      <vt:lpstr>'Forma 12'!VAS083_F_Ilgalaikioturt32Geriamojovande8</vt:lpstr>
      <vt:lpstr>VAS083_F_Ilgalaikioturt32Geriamojovande8</vt:lpstr>
      <vt:lpstr>'Forma 12'!VAS083_F_Ilgalaikioturt32Geriamojovande9</vt:lpstr>
      <vt:lpstr>VAS083_F_Ilgalaikioturt32Geriamojovande9</vt:lpstr>
      <vt:lpstr>'Forma 12'!VAS083_F_Ilgalaikioturt32Inventorinisnu1</vt:lpstr>
      <vt:lpstr>VAS083_F_Ilgalaikioturt32Inventorinisnu1</vt:lpstr>
      <vt:lpstr>'Forma 12'!VAS083_F_Ilgalaikioturt32Kitareguliuoja1</vt:lpstr>
      <vt:lpstr>VAS083_F_Ilgalaikioturt32Kitareguliuoja1</vt:lpstr>
      <vt:lpstr>'Forma 12'!VAS083_F_Ilgalaikioturt32Kitosveiklosne1</vt:lpstr>
      <vt:lpstr>VAS083_F_Ilgalaikioturt32Kitosveiklosne1</vt:lpstr>
      <vt:lpstr>'Forma 12'!VAS083_F_Ilgalaikioturt32Lrklimatokaito1</vt:lpstr>
      <vt:lpstr>VAS083_F_Ilgalaikioturt32Lrklimatokaito1</vt:lpstr>
      <vt:lpstr>'Forma 12'!VAS083_F_Ilgalaikioturt32Nuotekudumblot1</vt:lpstr>
      <vt:lpstr>VAS083_F_Ilgalaikioturt32Nuotekudumblot1</vt:lpstr>
      <vt:lpstr>'Forma 12'!VAS083_F_Ilgalaikioturt32Nuotekusurinki1</vt:lpstr>
      <vt:lpstr>VAS083_F_Ilgalaikioturt32Nuotekusurinki1</vt:lpstr>
      <vt:lpstr>'Forma 12'!VAS083_F_Ilgalaikioturt32Nuotekuvalymas1</vt:lpstr>
      <vt:lpstr>VAS083_F_Ilgalaikioturt32Nuotekuvalymas1</vt:lpstr>
      <vt:lpstr>'Forma 12'!VAS083_F_Ilgalaikioturt32Pavirsiniunuot1</vt:lpstr>
      <vt:lpstr>VAS083_F_Ilgalaikioturt32Pavirsiniunuot1</vt:lpstr>
      <vt:lpstr>'Forma 12'!VAS083_F_Ilgalaikioturt32Turtovienetask1</vt:lpstr>
      <vt:lpstr>VAS083_F_Ilgalaikioturt32Turtovienetask1</vt:lpstr>
      <vt:lpstr>'Forma 12'!VAS083_F_Ilgalaikioturt33Apskaitosveikla1</vt:lpstr>
      <vt:lpstr>VAS083_F_Ilgalaikioturt33Apskaitosveikla1</vt:lpstr>
      <vt:lpstr>'Forma 12'!VAS083_F_Ilgalaikioturt33Geriamojovande7</vt:lpstr>
      <vt:lpstr>VAS083_F_Ilgalaikioturt33Geriamojovande7</vt:lpstr>
      <vt:lpstr>'Forma 12'!VAS083_F_Ilgalaikioturt33Geriamojovande8</vt:lpstr>
      <vt:lpstr>VAS083_F_Ilgalaikioturt33Geriamojovande8</vt:lpstr>
      <vt:lpstr>'Forma 12'!VAS083_F_Ilgalaikioturt33Geriamojovande9</vt:lpstr>
      <vt:lpstr>VAS083_F_Ilgalaikioturt33Geriamojovande9</vt:lpstr>
      <vt:lpstr>'Forma 12'!VAS083_F_Ilgalaikioturt33Inventorinisnu1</vt:lpstr>
      <vt:lpstr>VAS083_F_Ilgalaikioturt33Inventorinisnu1</vt:lpstr>
      <vt:lpstr>'Forma 12'!VAS083_F_Ilgalaikioturt33Kitareguliuoja1</vt:lpstr>
      <vt:lpstr>VAS083_F_Ilgalaikioturt33Kitareguliuoja1</vt:lpstr>
      <vt:lpstr>'Forma 12'!VAS083_F_Ilgalaikioturt33Kitosveiklosne1</vt:lpstr>
      <vt:lpstr>VAS083_F_Ilgalaikioturt33Kitosveiklosne1</vt:lpstr>
      <vt:lpstr>'Forma 12'!VAS083_F_Ilgalaikioturt33Lrklimatokaito1</vt:lpstr>
      <vt:lpstr>VAS083_F_Ilgalaikioturt33Lrklimatokaito1</vt:lpstr>
      <vt:lpstr>'Forma 12'!VAS083_F_Ilgalaikioturt33Nuotekudumblot1</vt:lpstr>
      <vt:lpstr>VAS083_F_Ilgalaikioturt33Nuotekudumblot1</vt:lpstr>
      <vt:lpstr>'Forma 12'!VAS083_F_Ilgalaikioturt33Nuotekusurinki1</vt:lpstr>
      <vt:lpstr>VAS083_F_Ilgalaikioturt33Nuotekusurinki1</vt:lpstr>
      <vt:lpstr>'Forma 12'!VAS083_F_Ilgalaikioturt33Nuotekuvalymas1</vt:lpstr>
      <vt:lpstr>VAS083_F_Ilgalaikioturt33Nuotekuvalymas1</vt:lpstr>
      <vt:lpstr>'Forma 12'!VAS083_F_Ilgalaikioturt33Pavirsiniunuot1</vt:lpstr>
      <vt:lpstr>VAS083_F_Ilgalaikioturt33Pavirsiniunuot1</vt:lpstr>
      <vt:lpstr>'Forma 12'!VAS083_F_Ilgalaikioturt33Turtovienetask1</vt:lpstr>
      <vt:lpstr>VAS083_F_Ilgalaikioturt33Turtovienetask1</vt:lpstr>
      <vt:lpstr>'Forma 12'!VAS083_F_Ilgalaikioturt34Apskaitosveikla1</vt:lpstr>
      <vt:lpstr>VAS083_F_Ilgalaikioturt34Apskaitosveikla1</vt:lpstr>
      <vt:lpstr>'Forma 12'!VAS083_F_Ilgalaikioturt34Geriamojovande7</vt:lpstr>
      <vt:lpstr>VAS083_F_Ilgalaikioturt34Geriamojovande7</vt:lpstr>
      <vt:lpstr>'Forma 12'!VAS083_F_Ilgalaikioturt34Geriamojovande8</vt:lpstr>
      <vt:lpstr>VAS083_F_Ilgalaikioturt34Geriamojovande8</vt:lpstr>
      <vt:lpstr>'Forma 12'!VAS083_F_Ilgalaikioturt34Geriamojovande9</vt:lpstr>
      <vt:lpstr>VAS083_F_Ilgalaikioturt34Geriamojovande9</vt:lpstr>
      <vt:lpstr>'Forma 12'!VAS083_F_Ilgalaikioturt34Inventorinisnu1</vt:lpstr>
      <vt:lpstr>VAS083_F_Ilgalaikioturt34Inventorinisnu1</vt:lpstr>
      <vt:lpstr>'Forma 12'!VAS083_F_Ilgalaikioturt34Kitareguliuoja1</vt:lpstr>
      <vt:lpstr>VAS083_F_Ilgalaikioturt34Kitareguliuoja1</vt:lpstr>
      <vt:lpstr>'Forma 12'!VAS083_F_Ilgalaikioturt34Kitosveiklosne1</vt:lpstr>
      <vt:lpstr>VAS083_F_Ilgalaikioturt34Kitosveiklosne1</vt:lpstr>
      <vt:lpstr>'Forma 12'!VAS083_F_Ilgalaikioturt34Lrklimatokaito1</vt:lpstr>
      <vt:lpstr>VAS083_F_Ilgalaikioturt34Lrklimatokaito1</vt:lpstr>
      <vt:lpstr>'Forma 12'!VAS083_F_Ilgalaikioturt34Nuotekudumblot1</vt:lpstr>
      <vt:lpstr>VAS083_F_Ilgalaikioturt34Nuotekudumblot1</vt:lpstr>
      <vt:lpstr>'Forma 12'!VAS083_F_Ilgalaikioturt34Nuotekusurinki1</vt:lpstr>
      <vt:lpstr>VAS083_F_Ilgalaikioturt34Nuotekusurinki1</vt:lpstr>
      <vt:lpstr>'Forma 12'!VAS083_F_Ilgalaikioturt34Nuotekuvalymas1</vt:lpstr>
      <vt:lpstr>VAS083_F_Ilgalaikioturt34Nuotekuvalymas1</vt:lpstr>
      <vt:lpstr>'Forma 12'!VAS083_F_Ilgalaikioturt34Pavirsiniunuot1</vt:lpstr>
      <vt:lpstr>VAS083_F_Ilgalaikioturt34Pavirsiniunuot1</vt:lpstr>
      <vt:lpstr>'Forma 12'!VAS083_F_Ilgalaikioturt34Turtovienetask1</vt:lpstr>
      <vt:lpstr>VAS083_F_Ilgalaikioturt34Turtovienetask1</vt:lpstr>
      <vt:lpstr>'Forma 12'!VAS083_F_Ilgalaikioturt35Apskaitosveikla1</vt:lpstr>
      <vt:lpstr>VAS083_F_Ilgalaikioturt35Apskaitosveikla1</vt:lpstr>
      <vt:lpstr>'Forma 12'!VAS083_F_Ilgalaikioturt35Geriamojovande7</vt:lpstr>
      <vt:lpstr>VAS083_F_Ilgalaikioturt35Geriamojovande7</vt:lpstr>
      <vt:lpstr>'Forma 12'!VAS083_F_Ilgalaikioturt35Geriamojovande8</vt:lpstr>
      <vt:lpstr>VAS083_F_Ilgalaikioturt35Geriamojovande8</vt:lpstr>
      <vt:lpstr>'Forma 12'!VAS083_F_Ilgalaikioturt35Geriamojovande9</vt:lpstr>
      <vt:lpstr>VAS083_F_Ilgalaikioturt35Geriamojovande9</vt:lpstr>
      <vt:lpstr>'Forma 12'!VAS083_F_Ilgalaikioturt35Inventorinisnu1</vt:lpstr>
      <vt:lpstr>VAS083_F_Ilgalaikioturt35Inventorinisnu1</vt:lpstr>
      <vt:lpstr>'Forma 12'!VAS083_F_Ilgalaikioturt35Kitareguliuoja1</vt:lpstr>
      <vt:lpstr>VAS083_F_Ilgalaikioturt35Kitareguliuoja1</vt:lpstr>
      <vt:lpstr>'Forma 12'!VAS083_F_Ilgalaikioturt35Kitosveiklosne1</vt:lpstr>
      <vt:lpstr>VAS083_F_Ilgalaikioturt35Kitosveiklosne1</vt:lpstr>
      <vt:lpstr>'Forma 12'!VAS083_F_Ilgalaikioturt35Lrklimatokaito1</vt:lpstr>
      <vt:lpstr>VAS083_F_Ilgalaikioturt35Lrklimatokaito1</vt:lpstr>
      <vt:lpstr>'Forma 12'!VAS083_F_Ilgalaikioturt35Nuotekudumblot1</vt:lpstr>
      <vt:lpstr>VAS083_F_Ilgalaikioturt35Nuotekudumblot1</vt:lpstr>
      <vt:lpstr>'Forma 12'!VAS083_F_Ilgalaikioturt35Nuotekusurinki1</vt:lpstr>
      <vt:lpstr>VAS083_F_Ilgalaikioturt35Nuotekusurinki1</vt:lpstr>
      <vt:lpstr>'Forma 12'!VAS083_F_Ilgalaikioturt35Nuotekuvalymas1</vt:lpstr>
      <vt:lpstr>VAS083_F_Ilgalaikioturt35Nuotekuvalymas1</vt:lpstr>
      <vt:lpstr>'Forma 12'!VAS083_F_Ilgalaikioturt35Pavirsiniunuot1</vt:lpstr>
      <vt:lpstr>VAS083_F_Ilgalaikioturt35Pavirsiniunuot1</vt:lpstr>
      <vt:lpstr>'Forma 12'!VAS083_F_Ilgalaikioturt35Turtovienetask1</vt:lpstr>
      <vt:lpstr>VAS083_F_Ilgalaikioturt35Turtovienetask1</vt:lpstr>
      <vt:lpstr>'Forma 12'!VAS083_F_Ilgalaikioturt36Apskaitosveikla1</vt:lpstr>
      <vt:lpstr>VAS083_F_Ilgalaikioturt36Apskaitosveikla1</vt:lpstr>
      <vt:lpstr>'Forma 12'!VAS083_F_Ilgalaikioturt36Geriamojovande7</vt:lpstr>
      <vt:lpstr>VAS083_F_Ilgalaikioturt36Geriamojovande7</vt:lpstr>
      <vt:lpstr>'Forma 12'!VAS083_F_Ilgalaikioturt36Geriamojovande8</vt:lpstr>
      <vt:lpstr>VAS083_F_Ilgalaikioturt36Geriamojovande8</vt:lpstr>
      <vt:lpstr>'Forma 12'!VAS083_F_Ilgalaikioturt36Geriamojovande9</vt:lpstr>
      <vt:lpstr>VAS083_F_Ilgalaikioturt36Geriamojovande9</vt:lpstr>
      <vt:lpstr>'Forma 12'!VAS083_F_Ilgalaikioturt36Inventorinisnu1</vt:lpstr>
      <vt:lpstr>VAS083_F_Ilgalaikioturt36Inventorinisnu1</vt:lpstr>
      <vt:lpstr>'Forma 12'!VAS083_F_Ilgalaikioturt36Kitareguliuoja1</vt:lpstr>
      <vt:lpstr>VAS083_F_Ilgalaikioturt36Kitareguliuoja1</vt:lpstr>
      <vt:lpstr>'Forma 12'!VAS083_F_Ilgalaikioturt36Kitosveiklosne1</vt:lpstr>
      <vt:lpstr>VAS083_F_Ilgalaikioturt36Kitosveiklosne1</vt:lpstr>
      <vt:lpstr>'Forma 12'!VAS083_F_Ilgalaikioturt36Lrklimatokaito1</vt:lpstr>
      <vt:lpstr>VAS083_F_Ilgalaikioturt36Lrklimatokaito1</vt:lpstr>
      <vt:lpstr>'Forma 12'!VAS083_F_Ilgalaikioturt36Nuotekudumblot1</vt:lpstr>
      <vt:lpstr>VAS083_F_Ilgalaikioturt36Nuotekudumblot1</vt:lpstr>
      <vt:lpstr>'Forma 12'!VAS083_F_Ilgalaikioturt36Nuotekusurinki1</vt:lpstr>
      <vt:lpstr>VAS083_F_Ilgalaikioturt36Nuotekusurinki1</vt:lpstr>
      <vt:lpstr>'Forma 12'!VAS083_F_Ilgalaikioturt36Nuotekuvalymas1</vt:lpstr>
      <vt:lpstr>VAS083_F_Ilgalaikioturt36Nuotekuvalymas1</vt:lpstr>
      <vt:lpstr>'Forma 12'!VAS083_F_Ilgalaikioturt36Pavirsiniunuot1</vt:lpstr>
      <vt:lpstr>VAS083_F_Ilgalaikioturt36Pavirsiniunuot1</vt:lpstr>
      <vt:lpstr>'Forma 12'!VAS083_F_Ilgalaikioturt36Turtovienetask1</vt:lpstr>
      <vt:lpstr>VAS083_F_Ilgalaikioturt36Turtovienetask1</vt:lpstr>
      <vt:lpstr>'Forma 12'!VAS083_F_Ilgalaikioturt37Apskaitosveikla1</vt:lpstr>
      <vt:lpstr>VAS083_F_Ilgalaikioturt37Apskaitosveikla1</vt:lpstr>
      <vt:lpstr>'Forma 12'!VAS083_F_Ilgalaikioturt37Geriamojovande7</vt:lpstr>
      <vt:lpstr>VAS083_F_Ilgalaikioturt37Geriamojovande7</vt:lpstr>
      <vt:lpstr>'Forma 12'!VAS083_F_Ilgalaikioturt37Geriamojovande8</vt:lpstr>
      <vt:lpstr>VAS083_F_Ilgalaikioturt37Geriamojovande8</vt:lpstr>
      <vt:lpstr>'Forma 12'!VAS083_F_Ilgalaikioturt37Geriamojovande9</vt:lpstr>
      <vt:lpstr>VAS083_F_Ilgalaikioturt37Geriamojovande9</vt:lpstr>
      <vt:lpstr>'Forma 12'!VAS083_F_Ilgalaikioturt37Inventorinisnu1</vt:lpstr>
      <vt:lpstr>VAS083_F_Ilgalaikioturt37Inventorinisnu1</vt:lpstr>
      <vt:lpstr>'Forma 12'!VAS083_F_Ilgalaikioturt37Kitareguliuoja1</vt:lpstr>
      <vt:lpstr>VAS083_F_Ilgalaikioturt37Kitareguliuoja1</vt:lpstr>
      <vt:lpstr>'Forma 12'!VAS083_F_Ilgalaikioturt37Kitosveiklosne1</vt:lpstr>
      <vt:lpstr>VAS083_F_Ilgalaikioturt37Kitosveiklosne1</vt:lpstr>
      <vt:lpstr>'Forma 12'!VAS083_F_Ilgalaikioturt37Lrklimatokaito1</vt:lpstr>
      <vt:lpstr>VAS083_F_Ilgalaikioturt37Lrklimatokaito1</vt:lpstr>
      <vt:lpstr>'Forma 12'!VAS083_F_Ilgalaikioturt37Nuotekudumblot1</vt:lpstr>
      <vt:lpstr>VAS083_F_Ilgalaikioturt37Nuotekudumblot1</vt:lpstr>
      <vt:lpstr>'Forma 12'!VAS083_F_Ilgalaikioturt37Nuotekusurinki1</vt:lpstr>
      <vt:lpstr>VAS083_F_Ilgalaikioturt37Nuotekusurinki1</vt:lpstr>
      <vt:lpstr>'Forma 12'!VAS083_F_Ilgalaikioturt37Nuotekuvalymas1</vt:lpstr>
      <vt:lpstr>VAS083_F_Ilgalaikioturt37Nuotekuvalymas1</vt:lpstr>
      <vt:lpstr>'Forma 12'!VAS083_F_Ilgalaikioturt37Pavirsiniunuot1</vt:lpstr>
      <vt:lpstr>VAS083_F_Ilgalaikioturt37Pavirsiniunuot1</vt:lpstr>
      <vt:lpstr>'Forma 12'!VAS083_F_Ilgalaikioturt37Turtovienetask1</vt:lpstr>
      <vt:lpstr>VAS083_F_Ilgalaikioturt37Turtovienetask1</vt:lpstr>
      <vt:lpstr>'Forma 12'!VAS083_F_Ilgalaikioturt38Apskaitosveikla1</vt:lpstr>
      <vt:lpstr>VAS083_F_Ilgalaikioturt38Apskaitosveikla1</vt:lpstr>
      <vt:lpstr>'Forma 12'!VAS083_F_Ilgalaikioturt38Geriamojovande7</vt:lpstr>
      <vt:lpstr>VAS083_F_Ilgalaikioturt38Geriamojovande7</vt:lpstr>
      <vt:lpstr>'Forma 12'!VAS083_F_Ilgalaikioturt38Geriamojovande8</vt:lpstr>
      <vt:lpstr>VAS083_F_Ilgalaikioturt38Geriamojovande8</vt:lpstr>
      <vt:lpstr>'Forma 12'!VAS083_F_Ilgalaikioturt38Geriamojovande9</vt:lpstr>
      <vt:lpstr>VAS083_F_Ilgalaikioturt38Geriamojovande9</vt:lpstr>
      <vt:lpstr>'Forma 12'!VAS083_F_Ilgalaikioturt38Inventorinisnu1</vt:lpstr>
      <vt:lpstr>VAS083_F_Ilgalaikioturt38Inventorinisnu1</vt:lpstr>
      <vt:lpstr>'Forma 12'!VAS083_F_Ilgalaikioturt38Kitareguliuoja1</vt:lpstr>
      <vt:lpstr>VAS083_F_Ilgalaikioturt38Kitareguliuoja1</vt:lpstr>
      <vt:lpstr>'Forma 12'!VAS083_F_Ilgalaikioturt38Kitosveiklosne1</vt:lpstr>
      <vt:lpstr>VAS083_F_Ilgalaikioturt38Kitosveiklosne1</vt:lpstr>
      <vt:lpstr>'Forma 12'!VAS083_F_Ilgalaikioturt38Lrklimatokaito1</vt:lpstr>
      <vt:lpstr>VAS083_F_Ilgalaikioturt38Lrklimatokaito1</vt:lpstr>
      <vt:lpstr>'Forma 12'!VAS083_F_Ilgalaikioturt38Nuotekudumblot1</vt:lpstr>
      <vt:lpstr>VAS083_F_Ilgalaikioturt38Nuotekudumblot1</vt:lpstr>
      <vt:lpstr>'Forma 12'!VAS083_F_Ilgalaikioturt38Nuotekusurinki1</vt:lpstr>
      <vt:lpstr>VAS083_F_Ilgalaikioturt38Nuotekusurinki1</vt:lpstr>
      <vt:lpstr>'Forma 12'!VAS083_F_Ilgalaikioturt38Nuotekuvalymas1</vt:lpstr>
      <vt:lpstr>VAS083_F_Ilgalaikioturt38Nuotekuvalymas1</vt:lpstr>
      <vt:lpstr>'Forma 12'!VAS083_F_Ilgalaikioturt38Pavirsiniunuot1</vt:lpstr>
      <vt:lpstr>VAS083_F_Ilgalaikioturt38Pavirsiniunuot1</vt:lpstr>
      <vt:lpstr>'Forma 12'!VAS083_F_Ilgalaikioturt38Turtovienetask1</vt:lpstr>
      <vt:lpstr>VAS083_F_Ilgalaikioturt38Turtovienetask1</vt:lpstr>
      <vt:lpstr>'Forma 12'!VAS083_F_Ilgalaikioturt39Apskaitosveikla1</vt:lpstr>
      <vt:lpstr>VAS083_F_Ilgalaikioturt39Apskaitosveikla1</vt:lpstr>
      <vt:lpstr>'Forma 12'!VAS083_F_Ilgalaikioturt39Geriamojovande7</vt:lpstr>
      <vt:lpstr>VAS083_F_Ilgalaikioturt39Geriamojovande7</vt:lpstr>
      <vt:lpstr>'Forma 12'!VAS083_F_Ilgalaikioturt39Geriamojovande8</vt:lpstr>
      <vt:lpstr>VAS083_F_Ilgalaikioturt39Geriamojovande8</vt:lpstr>
      <vt:lpstr>'Forma 12'!VAS083_F_Ilgalaikioturt39Geriamojovande9</vt:lpstr>
      <vt:lpstr>VAS083_F_Ilgalaikioturt39Geriamojovande9</vt:lpstr>
      <vt:lpstr>'Forma 12'!VAS083_F_Ilgalaikioturt39Inventorinisnu1</vt:lpstr>
      <vt:lpstr>VAS083_F_Ilgalaikioturt39Inventorinisnu1</vt:lpstr>
      <vt:lpstr>'Forma 12'!VAS083_F_Ilgalaikioturt39Kitareguliuoja1</vt:lpstr>
      <vt:lpstr>VAS083_F_Ilgalaikioturt39Kitareguliuoja1</vt:lpstr>
      <vt:lpstr>'Forma 12'!VAS083_F_Ilgalaikioturt39Kitosveiklosne1</vt:lpstr>
      <vt:lpstr>VAS083_F_Ilgalaikioturt39Kitosveiklosne1</vt:lpstr>
      <vt:lpstr>'Forma 12'!VAS083_F_Ilgalaikioturt39Lrklimatokaito1</vt:lpstr>
      <vt:lpstr>VAS083_F_Ilgalaikioturt39Lrklimatokaito1</vt:lpstr>
      <vt:lpstr>'Forma 12'!VAS083_F_Ilgalaikioturt39Nuotekudumblot1</vt:lpstr>
      <vt:lpstr>VAS083_F_Ilgalaikioturt39Nuotekudumblot1</vt:lpstr>
      <vt:lpstr>'Forma 12'!VAS083_F_Ilgalaikioturt39Nuotekusurinki1</vt:lpstr>
      <vt:lpstr>VAS083_F_Ilgalaikioturt39Nuotekusurinki1</vt:lpstr>
      <vt:lpstr>'Forma 12'!VAS083_F_Ilgalaikioturt39Nuotekuvalymas1</vt:lpstr>
      <vt:lpstr>VAS083_F_Ilgalaikioturt39Nuotekuvalymas1</vt:lpstr>
      <vt:lpstr>'Forma 12'!VAS083_F_Ilgalaikioturt39Pavirsiniunuot1</vt:lpstr>
      <vt:lpstr>VAS083_F_Ilgalaikioturt39Pavirsiniunuot1</vt:lpstr>
      <vt:lpstr>'Forma 12'!VAS083_F_Ilgalaikioturt39Turtovienetask1</vt:lpstr>
      <vt:lpstr>VAS083_F_Ilgalaikioturt39Turtovienetask1</vt:lpstr>
      <vt:lpstr>'Forma 12'!VAS083_F_Ilgalaikioturt3Apskaitosveikla1</vt:lpstr>
      <vt:lpstr>VAS083_F_Ilgalaikioturt3Apskaitosveikla1</vt:lpstr>
      <vt:lpstr>'Forma 12'!VAS083_F_Ilgalaikioturt3Geriamojovande7</vt:lpstr>
      <vt:lpstr>VAS083_F_Ilgalaikioturt3Geriamojovande7</vt:lpstr>
      <vt:lpstr>'Forma 12'!VAS083_F_Ilgalaikioturt3Geriamojovande8</vt:lpstr>
      <vt:lpstr>VAS083_F_Ilgalaikioturt3Geriamojovande8</vt:lpstr>
      <vt:lpstr>'Forma 12'!VAS083_F_Ilgalaikioturt3Geriamojovande9</vt:lpstr>
      <vt:lpstr>VAS083_F_Ilgalaikioturt3Geriamojovande9</vt:lpstr>
      <vt:lpstr>'Forma 12'!VAS083_F_Ilgalaikioturt3Inventorinisnu1</vt:lpstr>
      <vt:lpstr>VAS083_F_Ilgalaikioturt3Inventorinisnu1</vt:lpstr>
      <vt:lpstr>'Forma 12'!VAS083_F_Ilgalaikioturt3Kitareguliuoja1</vt:lpstr>
      <vt:lpstr>VAS083_F_Ilgalaikioturt3Kitareguliuoja1</vt:lpstr>
      <vt:lpstr>'Forma 12'!VAS083_F_Ilgalaikioturt3Kitosveiklosne1</vt:lpstr>
      <vt:lpstr>VAS083_F_Ilgalaikioturt3Kitosveiklosne1</vt:lpstr>
      <vt:lpstr>'Forma 12'!VAS083_F_Ilgalaikioturt3Lrklimatokaito1</vt:lpstr>
      <vt:lpstr>VAS083_F_Ilgalaikioturt3Lrklimatokaito1</vt:lpstr>
      <vt:lpstr>'Forma 12'!VAS083_F_Ilgalaikioturt3Nuotekudumblot1</vt:lpstr>
      <vt:lpstr>VAS083_F_Ilgalaikioturt3Nuotekudumblot1</vt:lpstr>
      <vt:lpstr>'Forma 12'!VAS083_F_Ilgalaikioturt3Nuotekusurinki1</vt:lpstr>
      <vt:lpstr>VAS083_F_Ilgalaikioturt3Nuotekusurinki1</vt:lpstr>
      <vt:lpstr>'Forma 12'!VAS083_F_Ilgalaikioturt3Nuotekuvalymas1</vt:lpstr>
      <vt:lpstr>VAS083_F_Ilgalaikioturt3Nuotekuvalymas1</vt:lpstr>
      <vt:lpstr>'Forma 12'!VAS083_F_Ilgalaikioturt3Pavirsiniunuot1</vt:lpstr>
      <vt:lpstr>VAS083_F_Ilgalaikioturt3Pavirsiniunuot1</vt:lpstr>
      <vt:lpstr>'Forma 12'!VAS083_F_Ilgalaikioturt3Turtovienetask1</vt:lpstr>
      <vt:lpstr>VAS083_F_Ilgalaikioturt3Turtovienetask1</vt:lpstr>
      <vt:lpstr>'Forma 12'!VAS083_F_Ilgalaikioturt40Apskaitosveikla1</vt:lpstr>
      <vt:lpstr>VAS083_F_Ilgalaikioturt40Apskaitosveikla1</vt:lpstr>
      <vt:lpstr>'Forma 12'!VAS083_F_Ilgalaikioturt40Geriamojovande7</vt:lpstr>
      <vt:lpstr>VAS083_F_Ilgalaikioturt40Geriamojovande7</vt:lpstr>
      <vt:lpstr>'Forma 12'!VAS083_F_Ilgalaikioturt40Geriamojovande8</vt:lpstr>
      <vt:lpstr>VAS083_F_Ilgalaikioturt40Geriamojovande8</vt:lpstr>
      <vt:lpstr>'Forma 12'!VAS083_F_Ilgalaikioturt40Geriamojovande9</vt:lpstr>
      <vt:lpstr>VAS083_F_Ilgalaikioturt40Geriamojovande9</vt:lpstr>
      <vt:lpstr>'Forma 12'!VAS083_F_Ilgalaikioturt40Inventorinisnu1</vt:lpstr>
      <vt:lpstr>VAS083_F_Ilgalaikioturt40Inventorinisnu1</vt:lpstr>
      <vt:lpstr>'Forma 12'!VAS083_F_Ilgalaikioturt40Kitareguliuoja1</vt:lpstr>
      <vt:lpstr>VAS083_F_Ilgalaikioturt40Kitareguliuoja1</vt:lpstr>
      <vt:lpstr>'Forma 12'!VAS083_F_Ilgalaikioturt40Kitosveiklosne1</vt:lpstr>
      <vt:lpstr>VAS083_F_Ilgalaikioturt40Kitosveiklosne1</vt:lpstr>
      <vt:lpstr>'Forma 12'!VAS083_F_Ilgalaikioturt40Lrklimatokaito1</vt:lpstr>
      <vt:lpstr>VAS083_F_Ilgalaikioturt40Lrklimatokaito1</vt:lpstr>
      <vt:lpstr>'Forma 12'!VAS083_F_Ilgalaikioturt40Nuotekudumblot1</vt:lpstr>
      <vt:lpstr>VAS083_F_Ilgalaikioturt40Nuotekudumblot1</vt:lpstr>
      <vt:lpstr>'Forma 12'!VAS083_F_Ilgalaikioturt40Nuotekusurinki1</vt:lpstr>
      <vt:lpstr>VAS083_F_Ilgalaikioturt40Nuotekusurinki1</vt:lpstr>
      <vt:lpstr>'Forma 12'!VAS083_F_Ilgalaikioturt40Nuotekuvalymas1</vt:lpstr>
      <vt:lpstr>VAS083_F_Ilgalaikioturt40Nuotekuvalymas1</vt:lpstr>
      <vt:lpstr>'Forma 12'!VAS083_F_Ilgalaikioturt40Pavirsiniunuot1</vt:lpstr>
      <vt:lpstr>VAS083_F_Ilgalaikioturt40Pavirsiniunuot1</vt:lpstr>
      <vt:lpstr>'Forma 12'!VAS083_F_Ilgalaikioturt40Turtovienetask1</vt:lpstr>
      <vt:lpstr>VAS083_F_Ilgalaikioturt40Turtovienetask1</vt:lpstr>
      <vt:lpstr>'Forma 12'!VAS083_F_Ilgalaikioturt41Apskaitosveikla1</vt:lpstr>
      <vt:lpstr>VAS083_F_Ilgalaikioturt41Apskaitosveikla1</vt:lpstr>
      <vt:lpstr>'Forma 12'!VAS083_F_Ilgalaikioturt41Geriamojovande7</vt:lpstr>
      <vt:lpstr>VAS083_F_Ilgalaikioturt41Geriamojovande7</vt:lpstr>
      <vt:lpstr>'Forma 12'!VAS083_F_Ilgalaikioturt41Geriamojovande8</vt:lpstr>
      <vt:lpstr>VAS083_F_Ilgalaikioturt41Geriamojovande8</vt:lpstr>
      <vt:lpstr>'Forma 12'!VAS083_F_Ilgalaikioturt41Geriamojovande9</vt:lpstr>
      <vt:lpstr>VAS083_F_Ilgalaikioturt41Geriamojovande9</vt:lpstr>
      <vt:lpstr>'Forma 12'!VAS083_F_Ilgalaikioturt41Inventorinisnu1</vt:lpstr>
      <vt:lpstr>VAS083_F_Ilgalaikioturt41Inventorinisnu1</vt:lpstr>
      <vt:lpstr>'Forma 12'!VAS083_F_Ilgalaikioturt41Kitareguliuoja1</vt:lpstr>
      <vt:lpstr>VAS083_F_Ilgalaikioturt41Kitareguliuoja1</vt:lpstr>
      <vt:lpstr>'Forma 12'!VAS083_F_Ilgalaikioturt41Kitosveiklosne1</vt:lpstr>
      <vt:lpstr>VAS083_F_Ilgalaikioturt41Kitosveiklosne1</vt:lpstr>
      <vt:lpstr>'Forma 12'!VAS083_F_Ilgalaikioturt41Lrklimatokaito1</vt:lpstr>
      <vt:lpstr>VAS083_F_Ilgalaikioturt41Lrklimatokaito1</vt:lpstr>
      <vt:lpstr>'Forma 12'!VAS083_F_Ilgalaikioturt41Nuotekudumblot1</vt:lpstr>
      <vt:lpstr>VAS083_F_Ilgalaikioturt41Nuotekudumblot1</vt:lpstr>
      <vt:lpstr>'Forma 12'!VAS083_F_Ilgalaikioturt41Nuotekusurinki1</vt:lpstr>
      <vt:lpstr>VAS083_F_Ilgalaikioturt41Nuotekusurinki1</vt:lpstr>
      <vt:lpstr>'Forma 12'!VAS083_F_Ilgalaikioturt41Nuotekuvalymas1</vt:lpstr>
      <vt:lpstr>VAS083_F_Ilgalaikioturt41Nuotekuvalymas1</vt:lpstr>
      <vt:lpstr>'Forma 12'!VAS083_F_Ilgalaikioturt41Pavirsiniunuot1</vt:lpstr>
      <vt:lpstr>VAS083_F_Ilgalaikioturt41Pavirsiniunuot1</vt:lpstr>
      <vt:lpstr>'Forma 12'!VAS083_F_Ilgalaikioturt41Turtovienetask1</vt:lpstr>
      <vt:lpstr>VAS083_F_Ilgalaikioturt41Turtovienetask1</vt:lpstr>
      <vt:lpstr>'Forma 12'!VAS083_F_Ilgalaikioturt42Apskaitosveikla1</vt:lpstr>
      <vt:lpstr>VAS083_F_Ilgalaikioturt42Apskaitosveikla1</vt:lpstr>
      <vt:lpstr>'Forma 12'!VAS083_F_Ilgalaikioturt42Geriamojovande7</vt:lpstr>
      <vt:lpstr>VAS083_F_Ilgalaikioturt42Geriamojovande7</vt:lpstr>
      <vt:lpstr>'Forma 12'!VAS083_F_Ilgalaikioturt42Geriamojovande8</vt:lpstr>
      <vt:lpstr>VAS083_F_Ilgalaikioturt42Geriamojovande8</vt:lpstr>
      <vt:lpstr>'Forma 12'!VAS083_F_Ilgalaikioturt42Geriamojovande9</vt:lpstr>
      <vt:lpstr>VAS083_F_Ilgalaikioturt42Geriamojovande9</vt:lpstr>
      <vt:lpstr>'Forma 12'!VAS083_F_Ilgalaikioturt42Inventorinisnu1</vt:lpstr>
      <vt:lpstr>VAS083_F_Ilgalaikioturt42Inventorinisnu1</vt:lpstr>
      <vt:lpstr>'Forma 12'!VAS083_F_Ilgalaikioturt42Kitareguliuoja1</vt:lpstr>
      <vt:lpstr>VAS083_F_Ilgalaikioturt42Kitareguliuoja1</vt:lpstr>
      <vt:lpstr>'Forma 12'!VAS083_F_Ilgalaikioturt42Kitosveiklosne1</vt:lpstr>
      <vt:lpstr>VAS083_F_Ilgalaikioturt42Kitosveiklosne1</vt:lpstr>
      <vt:lpstr>'Forma 12'!VAS083_F_Ilgalaikioturt42Lrklimatokaito1</vt:lpstr>
      <vt:lpstr>VAS083_F_Ilgalaikioturt42Lrklimatokaito1</vt:lpstr>
      <vt:lpstr>'Forma 12'!VAS083_F_Ilgalaikioturt42Nuotekudumblot1</vt:lpstr>
      <vt:lpstr>VAS083_F_Ilgalaikioturt42Nuotekudumblot1</vt:lpstr>
      <vt:lpstr>'Forma 12'!VAS083_F_Ilgalaikioturt42Nuotekusurinki1</vt:lpstr>
      <vt:lpstr>VAS083_F_Ilgalaikioturt42Nuotekusurinki1</vt:lpstr>
      <vt:lpstr>'Forma 12'!VAS083_F_Ilgalaikioturt42Nuotekuvalymas1</vt:lpstr>
      <vt:lpstr>VAS083_F_Ilgalaikioturt42Nuotekuvalymas1</vt:lpstr>
      <vt:lpstr>'Forma 12'!VAS083_F_Ilgalaikioturt42Pavirsiniunuot1</vt:lpstr>
      <vt:lpstr>VAS083_F_Ilgalaikioturt42Pavirsiniunuot1</vt:lpstr>
      <vt:lpstr>'Forma 12'!VAS083_F_Ilgalaikioturt42Turtovienetask1</vt:lpstr>
      <vt:lpstr>VAS083_F_Ilgalaikioturt42Turtovienetask1</vt:lpstr>
      <vt:lpstr>'Forma 12'!VAS083_F_Ilgalaikioturt43Apskaitosveikla1</vt:lpstr>
      <vt:lpstr>VAS083_F_Ilgalaikioturt43Apskaitosveikla1</vt:lpstr>
      <vt:lpstr>'Forma 12'!VAS083_F_Ilgalaikioturt43Geriamojovande7</vt:lpstr>
      <vt:lpstr>VAS083_F_Ilgalaikioturt43Geriamojovande7</vt:lpstr>
      <vt:lpstr>'Forma 12'!VAS083_F_Ilgalaikioturt43Geriamojovande8</vt:lpstr>
      <vt:lpstr>VAS083_F_Ilgalaikioturt43Geriamojovande8</vt:lpstr>
      <vt:lpstr>'Forma 12'!VAS083_F_Ilgalaikioturt43Geriamojovande9</vt:lpstr>
      <vt:lpstr>VAS083_F_Ilgalaikioturt43Geriamojovande9</vt:lpstr>
      <vt:lpstr>'Forma 12'!VAS083_F_Ilgalaikioturt43Inventorinisnu1</vt:lpstr>
      <vt:lpstr>VAS083_F_Ilgalaikioturt43Inventorinisnu1</vt:lpstr>
      <vt:lpstr>'Forma 12'!VAS083_F_Ilgalaikioturt43Kitareguliuoja1</vt:lpstr>
      <vt:lpstr>VAS083_F_Ilgalaikioturt43Kitareguliuoja1</vt:lpstr>
      <vt:lpstr>'Forma 12'!VAS083_F_Ilgalaikioturt43Kitosveiklosne1</vt:lpstr>
      <vt:lpstr>VAS083_F_Ilgalaikioturt43Kitosveiklosne1</vt:lpstr>
      <vt:lpstr>'Forma 12'!VAS083_F_Ilgalaikioturt43Lrklimatokaito1</vt:lpstr>
      <vt:lpstr>VAS083_F_Ilgalaikioturt43Lrklimatokaito1</vt:lpstr>
      <vt:lpstr>'Forma 12'!VAS083_F_Ilgalaikioturt43Nuotekudumblot1</vt:lpstr>
      <vt:lpstr>VAS083_F_Ilgalaikioturt43Nuotekudumblot1</vt:lpstr>
      <vt:lpstr>'Forma 12'!VAS083_F_Ilgalaikioturt43Nuotekusurinki1</vt:lpstr>
      <vt:lpstr>VAS083_F_Ilgalaikioturt43Nuotekusurinki1</vt:lpstr>
      <vt:lpstr>'Forma 12'!VAS083_F_Ilgalaikioturt43Nuotekuvalymas1</vt:lpstr>
      <vt:lpstr>VAS083_F_Ilgalaikioturt43Nuotekuvalymas1</vt:lpstr>
      <vt:lpstr>'Forma 12'!VAS083_F_Ilgalaikioturt43Pavirsiniunuot1</vt:lpstr>
      <vt:lpstr>VAS083_F_Ilgalaikioturt43Pavirsiniunuot1</vt:lpstr>
      <vt:lpstr>'Forma 12'!VAS083_F_Ilgalaikioturt43Turtovienetask1</vt:lpstr>
      <vt:lpstr>VAS083_F_Ilgalaikioturt43Turtovienetask1</vt:lpstr>
      <vt:lpstr>'Forma 12'!VAS083_F_Ilgalaikioturt44Apskaitosveikla1</vt:lpstr>
      <vt:lpstr>VAS083_F_Ilgalaikioturt44Apskaitosveikla1</vt:lpstr>
      <vt:lpstr>'Forma 12'!VAS083_F_Ilgalaikioturt44Geriamojovande7</vt:lpstr>
      <vt:lpstr>VAS083_F_Ilgalaikioturt44Geriamojovande7</vt:lpstr>
      <vt:lpstr>'Forma 12'!VAS083_F_Ilgalaikioturt44Geriamojovande8</vt:lpstr>
      <vt:lpstr>VAS083_F_Ilgalaikioturt44Geriamojovande8</vt:lpstr>
      <vt:lpstr>'Forma 12'!VAS083_F_Ilgalaikioturt44Geriamojovande9</vt:lpstr>
      <vt:lpstr>VAS083_F_Ilgalaikioturt44Geriamojovande9</vt:lpstr>
      <vt:lpstr>'Forma 12'!VAS083_F_Ilgalaikioturt44Inventorinisnu1</vt:lpstr>
      <vt:lpstr>VAS083_F_Ilgalaikioturt44Inventorinisnu1</vt:lpstr>
      <vt:lpstr>'Forma 12'!VAS083_F_Ilgalaikioturt44Kitareguliuoja1</vt:lpstr>
      <vt:lpstr>VAS083_F_Ilgalaikioturt44Kitareguliuoja1</vt:lpstr>
      <vt:lpstr>'Forma 12'!VAS083_F_Ilgalaikioturt44Kitosveiklosne1</vt:lpstr>
      <vt:lpstr>VAS083_F_Ilgalaikioturt44Kitosveiklosne1</vt:lpstr>
      <vt:lpstr>'Forma 12'!VAS083_F_Ilgalaikioturt44Lrklimatokaito1</vt:lpstr>
      <vt:lpstr>VAS083_F_Ilgalaikioturt44Lrklimatokaito1</vt:lpstr>
      <vt:lpstr>'Forma 12'!VAS083_F_Ilgalaikioturt44Nuotekudumblot1</vt:lpstr>
      <vt:lpstr>VAS083_F_Ilgalaikioturt44Nuotekudumblot1</vt:lpstr>
      <vt:lpstr>'Forma 12'!VAS083_F_Ilgalaikioturt44Nuotekusurinki1</vt:lpstr>
      <vt:lpstr>VAS083_F_Ilgalaikioturt44Nuotekusurinki1</vt:lpstr>
      <vt:lpstr>'Forma 12'!VAS083_F_Ilgalaikioturt44Nuotekuvalymas1</vt:lpstr>
      <vt:lpstr>VAS083_F_Ilgalaikioturt44Nuotekuvalymas1</vt:lpstr>
      <vt:lpstr>'Forma 12'!VAS083_F_Ilgalaikioturt44Pavirsiniunuot1</vt:lpstr>
      <vt:lpstr>VAS083_F_Ilgalaikioturt44Pavirsiniunuot1</vt:lpstr>
      <vt:lpstr>'Forma 12'!VAS083_F_Ilgalaikioturt44Turtovienetask1</vt:lpstr>
      <vt:lpstr>VAS083_F_Ilgalaikioturt44Turtovienetask1</vt:lpstr>
      <vt:lpstr>'Forma 12'!VAS083_F_Ilgalaikioturt45Apskaitosveikla1</vt:lpstr>
      <vt:lpstr>VAS083_F_Ilgalaikioturt45Apskaitosveikla1</vt:lpstr>
      <vt:lpstr>'Forma 12'!VAS083_F_Ilgalaikioturt45Geriamojovande7</vt:lpstr>
      <vt:lpstr>VAS083_F_Ilgalaikioturt45Geriamojovande7</vt:lpstr>
      <vt:lpstr>'Forma 12'!VAS083_F_Ilgalaikioturt45Geriamojovande8</vt:lpstr>
      <vt:lpstr>VAS083_F_Ilgalaikioturt45Geriamojovande8</vt:lpstr>
      <vt:lpstr>'Forma 12'!VAS083_F_Ilgalaikioturt45Geriamojovande9</vt:lpstr>
      <vt:lpstr>VAS083_F_Ilgalaikioturt45Geriamojovande9</vt:lpstr>
      <vt:lpstr>'Forma 12'!VAS083_F_Ilgalaikioturt45Inventorinisnu1</vt:lpstr>
      <vt:lpstr>VAS083_F_Ilgalaikioturt45Inventorinisnu1</vt:lpstr>
      <vt:lpstr>'Forma 12'!VAS083_F_Ilgalaikioturt45Kitareguliuoja1</vt:lpstr>
      <vt:lpstr>VAS083_F_Ilgalaikioturt45Kitareguliuoja1</vt:lpstr>
      <vt:lpstr>'Forma 12'!VAS083_F_Ilgalaikioturt45Kitosveiklosne1</vt:lpstr>
      <vt:lpstr>VAS083_F_Ilgalaikioturt45Kitosveiklosne1</vt:lpstr>
      <vt:lpstr>'Forma 12'!VAS083_F_Ilgalaikioturt45Lrklimatokaito1</vt:lpstr>
      <vt:lpstr>VAS083_F_Ilgalaikioturt45Lrklimatokaito1</vt:lpstr>
      <vt:lpstr>'Forma 12'!VAS083_F_Ilgalaikioturt45Nuotekudumblot1</vt:lpstr>
      <vt:lpstr>VAS083_F_Ilgalaikioturt45Nuotekudumblot1</vt:lpstr>
      <vt:lpstr>'Forma 12'!VAS083_F_Ilgalaikioturt45Nuotekusurinki1</vt:lpstr>
      <vt:lpstr>VAS083_F_Ilgalaikioturt45Nuotekusurinki1</vt:lpstr>
      <vt:lpstr>'Forma 12'!VAS083_F_Ilgalaikioturt45Nuotekuvalymas1</vt:lpstr>
      <vt:lpstr>VAS083_F_Ilgalaikioturt45Nuotekuvalymas1</vt:lpstr>
      <vt:lpstr>'Forma 12'!VAS083_F_Ilgalaikioturt45Pavirsiniunuot1</vt:lpstr>
      <vt:lpstr>VAS083_F_Ilgalaikioturt45Pavirsiniunuot1</vt:lpstr>
      <vt:lpstr>'Forma 12'!VAS083_F_Ilgalaikioturt45Turtovienetask1</vt:lpstr>
      <vt:lpstr>VAS083_F_Ilgalaikioturt45Turtovienetask1</vt:lpstr>
      <vt:lpstr>'Forma 12'!VAS083_F_Ilgalaikioturt46Apskaitosveikla1</vt:lpstr>
      <vt:lpstr>VAS083_F_Ilgalaikioturt46Apskaitosveikla1</vt:lpstr>
      <vt:lpstr>'Forma 12'!VAS083_F_Ilgalaikioturt46Geriamojovande7</vt:lpstr>
      <vt:lpstr>VAS083_F_Ilgalaikioturt46Geriamojovande7</vt:lpstr>
      <vt:lpstr>'Forma 12'!VAS083_F_Ilgalaikioturt46Geriamojovande8</vt:lpstr>
      <vt:lpstr>VAS083_F_Ilgalaikioturt46Geriamojovande8</vt:lpstr>
      <vt:lpstr>'Forma 12'!VAS083_F_Ilgalaikioturt46Geriamojovande9</vt:lpstr>
      <vt:lpstr>VAS083_F_Ilgalaikioturt46Geriamojovande9</vt:lpstr>
      <vt:lpstr>'Forma 12'!VAS083_F_Ilgalaikioturt46Inventorinisnu1</vt:lpstr>
      <vt:lpstr>VAS083_F_Ilgalaikioturt46Inventorinisnu1</vt:lpstr>
      <vt:lpstr>'Forma 12'!VAS083_F_Ilgalaikioturt46Kitareguliuoja1</vt:lpstr>
      <vt:lpstr>VAS083_F_Ilgalaikioturt46Kitareguliuoja1</vt:lpstr>
      <vt:lpstr>'Forma 12'!VAS083_F_Ilgalaikioturt46Kitosveiklosne1</vt:lpstr>
      <vt:lpstr>VAS083_F_Ilgalaikioturt46Kitosveiklosne1</vt:lpstr>
      <vt:lpstr>'Forma 12'!VAS083_F_Ilgalaikioturt46Lrklimatokaito1</vt:lpstr>
      <vt:lpstr>VAS083_F_Ilgalaikioturt46Lrklimatokaito1</vt:lpstr>
      <vt:lpstr>'Forma 12'!VAS083_F_Ilgalaikioturt46Nuotekudumblot1</vt:lpstr>
      <vt:lpstr>VAS083_F_Ilgalaikioturt46Nuotekudumblot1</vt:lpstr>
      <vt:lpstr>'Forma 12'!VAS083_F_Ilgalaikioturt46Nuotekusurinki1</vt:lpstr>
      <vt:lpstr>VAS083_F_Ilgalaikioturt46Nuotekusurinki1</vt:lpstr>
      <vt:lpstr>'Forma 12'!VAS083_F_Ilgalaikioturt46Nuotekuvalymas1</vt:lpstr>
      <vt:lpstr>VAS083_F_Ilgalaikioturt46Nuotekuvalymas1</vt:lpstr>
      <vt:lpstr>'Forma 12'!VAS083_F_Ilgalaikioturt46Pavirsiniunuot1</vt:lpstr>
      <vt:lpstr>VAS083_F_Ilgalaikioturt46Pavirsiniunuot1</vt:lpstr>
      <vt:lpstr>'Forma 12'!VAS083_F_Ilgalaikioturt46Turtovienetask1</vt:lpstr>
      <vt:lpstr>VAS083_F_Ilgalaikioturt46Turtovienetask1</vt:lpstr>
      <vt:lpstr>'Forma 12'!VAS083_F_Ilgalaikioturt47Apskaitosveikla1</vt:lpstr>
      <vt:lpstr>VAS083_F_Ilgalaikioturt47Apskaitosveikla1</vt:lpstr>
      <vt:lpstr>'Forma 12'!VAS083_F_Ilgalaikioturt47Geriamojovande7</vt:lpstr>
      <vt:lpstr>VAS083_F_Ilgalaikioturt47Geriamojovande7</vt:lpstr>
      <vt:lpstr>'Forma 12'!VAS083_F_Ilgalaikioturt47Geriamojovande8</vt:lpstr>
      <vt:lpstr>VAS083_F_Ilgalaikioturt47Geriamojovande8</vt:lpstr>
      <vt:lpstr>'Forma 12'!VAS083_F_Ilgalaikioturt47Geriamojovande9</vt:lpstr>
      <vt:lpstr>VAS083_F_Ilgalaikioturt47Geriamojovande9</vt:lpstr>
      <vt:lpstr>'Forma 12'!VAS083_F_Ilgalaikioturt47Inventorinisnu1</vt:lpstr>
      <vt:lpstr>VAS083_F_Ilgalaikioturt47Inventorinisnu1</vt:lpstr>
      <vt:lpstr>'Forma 12'!VAS083_F_Ilgalaikioturt47Kitareguliuoja1</vt:lpstr>
      <vt:lpstr>VAS083_F_Ilgalaikioturt47Kitareguliuoja1</vt:lpstr>
      <vt:lpstr>'Forma 12'!VAS083_F_Ilgalaikioturt47Kitosveiklosne1</vt:lpstr>
      <vt:lpstr>VAS083_F_Ilgalaikioturt47Kitosveiklosne1</vt:lpstr>
      <vt:lpstr>'Forma 12'!VAS083_F_Ilgalaikioturt47Lrklimatokaito1</vt:lpstr>
      <vt:lpstr>VAS083_F_Ilgalaikioturt47Lrklimatokaito1</vt:lpstr>
      <vt:lpstr>'Forma 12'!VAS083_F_Ilgalaikioturt47Nuotekudumblot1</vt:lpstr>
      <vt:lpstr>VAS083_F_Ilgalaikioturt47Nuotekudumblot1</vt:lpstr>
      <vt:lpstr>'Forma 12'!VAS083_F_Ilgalaikioturt47Nuotekusurinki1</vt:lpstr>
      <vt:lpstr>VAS083_F_Ilgalaikioturt47Nuotekusurinki1</vt:lpstr>
      <vt:lpstr>'Forma 12'!VAS083_F_Ilgalaikioturt47Nuotekuvalymas1</vt:lpstr>
      <vt:lpstr>VAS083_F_Ilgalaikioturt47Nuotekuvalymas1</vt:lpstr>
      <vt:lpstr>'Forma 12'!VAS083_F_Ilgalaikioturt47Pavirsiniunuot1</vt:lpstr>
      <vt:lpstr>VAS083_F_Ilgalaikioturt47Pavirsiniunuot1</vt:lpstr>
      <vt:lpstr>'Forma 12'!VAS083_F_Ilgalaikioturt47Turtovienetask1</vt:lpstr>
      <vt:lpstr>VAS083_F_Ilgalaikioturt47Turtovienetask1</vt:lpstr>
      <vt:lpstr>'Forma 12'!VAS083_F_Ilgalaikioturt48Apskaitosveikla1</vt:lpstr>
      <vt:lpstr>VAS083_F_Ilgalaikioturt48Apskaitosveikla1</vt:lpstr>
      <vt:lpstr>'Forma 12'!VAS083_F_Ilgalaikioturt48Geriamojovande7</vt:lpstr>
      <vt:lpstr>VAS083_F_Ilgalaikioturt48Geriamojovande7</vt:lpstr>
      <vt:lpstr>'Forma 12'!VAS083_F_Ilgalaikioturt48Geriamojovande8</vt:lpstr>
      <vt:lpstr>VAS083_F_Ilgalaikioturt48Geriamojovande8</vt:lpstr>
      <vt:lpstr>'Forma 12'!VAS083_F_Ilgalaikioturt48Geriamojovande9</vt:lpstr>
      <vt:lpstr>VAS083_F_Ilgalaikioturt48Geriamojovande9</vt:lpstr>
      <vt:lpstr>'Forma 12'!VAS083_F_Ilgalaikioturt48Inventorinisnu1</vt:lpstr>
      <vt:lpstr>VAS083_F_Ilgalaikioturt48Inventorinisnu1</vt:lpstr>
      <vt:lpstr>'Forma 12'!VAS083_F_Ilgalaikioturt48Kitareguliuoja1</vt:lpstr>
      <vt:lpstr>VAS083_F_Ilgalaikioturt48Kitareguliuoja1</vt:lpstr>
      <vt:lpstr>'Forma 12'!VAS083_F_Ilgalaikioturt48Kitosveiklosne1</vt:lpstr>
      <vt:lpstr>VAS083_F_Ilgalaikioturt48Kitosveiklosne1</vt:lpstr>
      <vt:lpstr>'Forma 12'!VAS083_F_Ilgalaikioturt48Lrklimatokaito1</vt:lpstr>
      <vt:lpstr>VAS083_F_Ilgalaikioturt48Lrklimatokaito1</vt:lpstr>
      <vt:lpstr>'Forma 12'!VAS083_F_Ilgalaikioturt48Nuotekudumblot1</vt:lpstr>
      <vt:lpstr>VAS083_F_Ilgalaikioturt48Nuotekudumblot1</vt:lpstr>
      <vt:lpstr>'Forma 12'!VAS083_F_Ilgalaikioturt48Nuotekusurinki1</vt:lpstr>
      <vt:lpstr>VAS083_F_Ilgalaikioturt48Nuotekusurinki1</vt:lpstr>
      <vt:lpstr>'Forma 12'!VAS083_F_Ilgalaikioturt48Nuotekuvalymas1</vt:lpstr>
      <vt:lpstr>VAS083_F_Ilgalaikioturt48Nuotekuvalymas1</vt:lpstr>
      <vt:lpstr>'Forma 12'!VAS083_F_Ilgalaikioturt48Pavirsiniunuot1</vt:lpstr>
      <vt:lpstr>VAS083_F_Ilgalaikioturt48Pavirsiniunuot1</vt:lpstr>
      <vt:lpstr>'Forma 12'!VAS083_F_Ilgalaikioturt48Turtovienetask1</vt:lpstr>
      <vt:lpstr>VAS083_F_Ilgalaikioturt48Turtovienetask1</vt:lpstr>
      <vt:lpstr>'Forma 12'!VAS083_F_Ilgalaikioturt49Apskaitosveikla1</vt:lpstr>
      <vt:lpstr>VAS083_F_Ilgalaikioturt49Apskaitosveikla1</vt:lpstr>
      <vt:lpstr>'Forma 12'!VAS083_F_Ilgalaikioturt49Geriamojovande7</vt:lpstr>
      <vt:lpstr>VAS083_F_Ilgalaikioturt49Geriamojovande7</vt:lpstr>
      <vt:lpstr>'Forma 12'!VAS083_F_Ilgalaikioturt49Geriamojovande8</vt:lpstr>
      <vt:lpstr>VAS083_F_Ilgalaikioturt49Geriamojovande8</vt:lpstr>
      <vt:lpstr>'Forma 12'!VAS083_F_Ilgalaikioturt49Geriamojovande9</vt:lpstr>
      <vt:lpstr>VAS083_F_Ilgalaikioturt49Geriamojovande9</vt:lpstr>
      <vt:lpstr>'Forma 12'!VAS083_F_Ilgalaikioturt49Inventorinisnu1</vt:lpstr>
      <vt:lpstr>VAS083_F_Ilgalaikioturt49Inventorinisnu1</vt:lpstr>
      <vt:lpstr>'Forma 12'!VAS083_F_Ilgalaikioturt49Kitareguliuoja1</vt:lpstr>
      <vt:lpstr>VAS083_F_Ilgalaikioturt49Kitareguliuoja1</vt:lpstr>
      <vt:lpstr>'Forma 12'!VAS083_F_Ilgalaikioturt49Kitosveiklosne1</vt:lpstr>
      <vt:lpstr>VAS083_F_Ilgalaikioturt49Kitosveiklosne1</vt:lpstr>
      <vt:lpstr>'Forma 12'!VAS083_F_Ilgalaikioturt49Lrklimatokaito1</vt:lpstr>
      <vt:lpstr>VAS083_F_Ilgalaikioturt49Lrklimatokaito1</vt:lpstr>
      <vt:lpstr>'Forma 12'!VAS083_F_Ilgalaikioturt49Nuotekudumblot1</vt:lpstr>
      <vt:lpstr>VAS083_F_Ilgalaikioturt49Nuotekudumblot1</vt:lpstr>
      <vt:lpstr>'Forma 12'!VAS083_F_Ilgalaikioturt49Nuotekusurinki1</vt:lpstr>
      <vt:lpstr>VAS083_F_Ilgalaikioturt49Nuotekusurinki1</vt:lpstr>
      <vt:lpstr>'Forma 12'!VAS083_F_Ilgalaikioturt49Nuotekuvalymas1</vt:lpstr>
      <vt:lpstr>VAS083_F_Ilgalaikioturt49Nuotekuvalymas1</vt:lpstr>
      <vt:lpstr>'Forma 12'!VAS083_F_Ilgalaikioturt49Pavirsiniunuot1</vt:lpstr>
      <vt:lpstr>VAS083_F_Ilgalaikioturt49Pavirsiniunuot1</vt:lpstr>
      <vt:lpstr>'Forma 12'!VAS083_F_Ilgalaikioturt49Turtovienetask1</vt:lpstr>
      <vt:lpstr>VAS083_F_Ilgalaikioturt49Turtovienetask1</vt:lpstr>
      <vt:lpstr>'Forma 12'!VAS083_F_Ilgalaikioturt4Apskaitosveikla1</vt:lpstr>
      <vt:lpstr>VAS083_F_Ilgalaikioturt4Apskaitosveikla1</vt:lpstr>
      <vt:lpstr>'Forma 12'!VAS083_F_Ilgalaikioturt4Geriamojovande7</vt:lpstr>
      <vt:lpstr>VAS083_F_Ilgalaikioturt4Geriamojovande7</vt:lpstr>
      <vt:lpstr>'Forma 12'!VAS083_F_Ilgalaikioturt4Geriamojovande8</vt:lpstr>
      <vt:lpstr>VAS083_F_Ilgalaikioturt4Geriamojovande8</vt:lpstr>
      <vt:lpstr>'Forma 12'!VAS083_F_Ilgalaikioturt4Geriamojovande9</vt:lpstr>
      <vt:lpstr>VAS083_F_Ilgalaikioturt4Geriamojovande9</vt:lpstr>
      <vt:lpstr>'Forma 12'!VAS083_F_Ilgalaikioturt4Inventorinisnu1</vt:lpstr>
      <vt:lpstr>VAS083_F_Ilgalaikioturt4Inventorinisnu1</vt:lpstr>
      <vt:lpstr>'Forma 12'!VAS083_F_Ilgalaikioturt4Kitareguliuoja1</vt:lpstr>
      <vt:lpstr>VAS083_F_Ilgalaikioturt4Kitareguliuoja1</vt:lpstr>
      <vt:lpstr>'Forma 12'!VAS083_F_Ilgalaikioturt4Kitosveiklosne1</vt:lpstr>
      <vt:lpstr>VAS083_F_Ilgalaikioturt4Kitosveiklosne1</vt:lpstr>
      <vt:lpstr>'Forma 12'!VAS083_F_Ilgalaikioturt4Lrklimatokaito1</vt:lpstr>
      <vt:lpstr>VAS083_F_Ilgalaikioturt4Lrklimatokaito1</vt:lpstr>
      <vt:lpstr>'Forma 12'!VAS083_F_Ilgalaikioturt4Nuotekudumblot1</vt:lpstr>
      <vt:lpstr>VAS083_F_Ilgalaikioturt4Nuotekudumblot1</vt:lpstr>
      <vt:lpstr>'Forma 12'!VAS083_F_Ilgalaikioturt4Nuotekusurinki1</vt:lpstr>
      <vt:lpstr>VAS083_F_Ilgalaikioturt4Nuotekusurinki1</vt:lpstr>
      <vt:lpstr>'Forma 12'!VAS083_F_Ilgalaikioturt4Nuotekuvalymas1</vt:lpstr>
      <vt:lpstr>VAS083_F_Ilgalaikioturt4Nuotekuvalymas1</vt:lpstr>
      <vt:lpstr>'Forma 12'!VAS083_F_Ilgalaikioturt4Pavirsiniunuot1</vt:lpstr>
      <vt:lpstr>VAS083_F_Ilgalaikioturt4Pavirsiniunuot1</vt:lpstr>
      <vt:lpstr>'Forma 12'!VAS083_F_Ilgalaikioturt4Turtovienetask1</vt:lpstr>
      <vt:lpstr>VAS083_F_Ilgalaikioturt4Turtovienetask1</vt:lpstr>
      <vt:lpstr>'Forma 12'!VAS083_F_Ilgalaikioturt50Apskaitosveikla1</vt:lpstr>
      <vt:lpstr>VAS083_F_Ilgalaikioturt50Apskaitosveikla1</vt:lpstr>
      <vt:lpstr>'Forma 12'!VAS083_F_Ilgalaikioturt50Geriamojovande7</vt:lpstr>
      <vt:lpstr>VAS083_F_Ilgalaikioturt50Geriamojovande7</vt:lpstr>
      <vt:lpstr>'Forma 12'!VAS083_F_Ilgalaikioturt50Geriamojovande8</vt:lpstr>
      <vt:lpstr>VAS083_F_Ilgalaikioturt50Geriamojovande8</vt:lpstr>
      <vt:lpstr>'Forma 12'!VAS083_F_Ilgalaikioturt50Geriamojovande9</vt:lpstr>
      <vt:lpstr>VAS083_F_Ilgalaikioturt50Geriamojovande9</vt:lpstr>
      <vt:lpstr>'Forma 12'!VAS083_F_Ilgalaikioturt50Inventorinisnu1</vt:lpstr>
      <vt:lpstr>VAS083_F_Ilgalaikioturt50Inventorinisnu1</vt:lpstr>
      <vt:lpstr>'Forma 12'!VAS083_F_Ilgalaikioturt50Kitareguliuoja1</vt:lpstr>
      <vt:lpstr>VAS083_F_Ilgalaikioturt50Kitareguliuoja1</vt:lpstr>
      <vt:lpstr>'Forma 12'!VAS083_F_Ilgalaikioturt50Kitosveiklosne1</vt:lpstr>
      <vt:lpstr>VAS083_F_Ilgalaikioturt50Kitosveiklosne1</vt:lpstr>
      <vt:lpstr>'Forma 12'!VAS083_F_Ilgalaikioturt50Lrklimatokaito1</vt:lpstr>
      <vt:lpstr>VAS083_F_Ilgalaikioturt50Lrklimatokaito1</vt:lpstr>
      <vt:lpstr>'Forma 12'!VAS083_F_Ilgalaikioturt50Nuotekudumblot1</vt:lpstr>
      <vt:lpstr>VAS083_F_Ilgalaikioturt50Nuotekudumblot1</vt:lpstr>
      <vt:lpstr>'Forma 12'!VAS083_F_Ilgalaikioturt50Nuotekusurinki1</vt:lpstr>
      <vt:lpstr>VAS083_F_Ilgalaikioturt50Nuotekusurinki1</vt:lpstr>
      <vt:lpstr>'Forma 12'!VAS083_F_Ilgalaikioturt50Nuotekuvalymas1</vt:lpstr>
      <vt:lpstr>VAS083_F_Ilgalaikioturt50Nuotekuvalymas1</vt:lpstr>
      <vt:lpstr>'Forma 12'!VAS083_F_Ilgalaikioturt50Pavirsiniunuot1</vt:lpstr>
      <vt:lpstr>VAS083_F_Ilgalaikioturt50Pavirsiniunuot1</vt:lpstr>
      <vt:lpstr>'Forma 12'!VAS083_F_Ilgalaikioturt50Turtovienetask1</vt:lpstr>
      <vt:lpstr>VAS083_F_Ilgalaikioturt50Turtovienetask1</vt:lpstr>
      <vt:lpstr>'Forma 12'!VAS083_F_Ilgalaikioturt51Apskaitosveikla1</vt:lpstr>
      <vt:lpstr>VAS083_F_Ilgalaikioturt51Apskaitosveikla1</vt:lpstr>
      <vt:lpstr>'Forma 12'!VAS083_F_Ilgalaikioturt51Geriamojovande7</vt:lpstr>
      <vt:lpstr>VAS083_F_Ilgalaikioturt51Geriamojovande7</vt:lpstr>
      <vt:lpstr>'Forma 12'!VAS083_F_Ilgalaikioturt51Geriamojovande8</vt:lpstr>
      <vt:lpstr>VAS083_F_Ilgalaikioturt51Geriamojovande8</vt:lpstr>
      <vt:lpstr>'Forma 12'!VAS083_F_Ilgalaikioturt51Geriamojovande9</vt:lpstr>
      <vt:lpstr>VAS083_F_Ilgalaikioturt51Geriamojovande9</vt:lpstr>
      <vt:lpstr>'Forma 12'!VAS083_F_Ilgalaikioturt51Inventorinisnu1</vt:lpstr>
      <vt:lpstr>VAS083_F_Ilgalaikioturt51Inventorinisnu1</vt:lpstr>
      <vt:lpstr>'Forma 12'!VAS083_F_Ilgalaikioturt51Kitareguliuoja1</vt:lpstr>
      <vt:lpstr>VAS083_F_Ilgalaikioturt51Kitareguliuoja1</vt:lpstr>
      <vt:lpstr>'Forma 12'!VAS083_F_Ilgalaikioturt51Kitosveiklosne1</vt:lpstr>
      <vt:lpstr>VAS083_F_Ilgalaikioturt51Kitosveiklosne1</vt:lpstr>
      <vt:lpstr>'Forma 12'!VAS083_F_Ilgalaikioturt51Lrklimatokaito1</vt:lpstr>
      <vt:lpstr>VAS083_F_Ilgalaikioturt51Lrklimatokaito1</vt:lpstr>
      <vt:lpstr>'Forma 12'!VAS083_F_Ilgalaikioturt51Nuotekudumblot1</vt:lpstr>
      <vt:lpstr>VAS083_F_Ilgalaikioturt51Nuotekudumblot1</vt:lpstr>
      <vt:lpstr>'Forma 12'!VAS083_F_Ilgalaikioturt51Nuotekusurinki1</vt:lpstr>
      <vt:lpstr>VAS083_F_Ilgalaikioturt51Nuotekusurinki1</vt:lpstr>
      <vt:lpstr>'Forma 12'!VAS083_F_Ilgalaikioturt51Nuotekuvalymas1</vt:lpstr>
      <vt:lpstr>VAS083_F_Ilgalaikioturt51Nuotekuvalymas1</vt:lpstr>
      <vt:lpstr>'Forma 12'!VAS083_F_Ilgalaikioturt51Pavirsiniunuot1</vt:lpstr>
      <vt:lpstr>VAS083_F_Ilgalaikioturt51Pavirsiniunuot1</vt:lpstr>
      <vt:lpstr>'Forma 12'!VAS083_F_Ilgalaikioturt51Turtovienetask1</vt:lpstr>
      <vt:lpstr>VAS083_F_Ilgalaikioturt51Turtovienetask1</vt:lpstr>
      <vt:lpstr>'Forma 12'!VAS083_F_Ilgalaikioturt52Apskaitosveikla1</vt:lpstr>
      <vt:lpstr>VAS083_F_Ilgalaikioturt52Apskaitosveikla1</vt:lpstr>
      <vt:lpstr>'Forma 12'!VAS083_F_Ilgalaikioturt52Geriamojovande7</vt:lpstr>
      <vt:lpstr>VAS083_F_Ilgalaikioturt52Geriamojovande7</vt:lpstr>
      <vt:lpstr>'Forma 12'!VAS083_F_Ilgalaikioturt52Geriamojovande8</vt:lpstr>
      <vt:lpstr>VAS083_F_Ilgalaikioturt52Geriamojovande8</vt:lpstr>
      <vt:lpstr>'Forma 12'!VAS083_F_Ilgalaikioturt52Geriamojovande9</vt:lpstr>
      <vt:lpstr>VAS083_F_Ilgalaikioturt52Geriamojovande9</vt:lpstr>
      <vt:lpstr>'Forma 12'!VAS083_F_Ilgalaikioturt52Inventorinisnu1</vt:lpstr>
      <vt:lpstr>VAS083_F_Ilgalaikioturt52Inventorinisnu1</vt:lpstr>
      <vt:lpstr>'Forma 12'!VAS083_F_Ilgalaikioturt52Kitareguliuoja1</vt:lpstr>
      <vt:lpstr>VAS083_F_Ilgalaikioturt52Kitareguliuoja1</vt:lpstr>
      <vt:lpstr>'Forma 12'!VAS083_F_Ilgalaikioturt52Kitosveiklosne1</vt:lpstr>
      <vt:lpstr>VAS083_F_Ilgalaikioturt52Kitosveiklosne1</vt:lpstr>
      <vt:lpstr>'Forma 12'!VAS083_F_Ilgalaikioturt52Lrklimatokaito1</vt:lpstr>
      <vt:lpstr>VAS083_F_Ilgalaikioturt52Lrklimatokaito1</vt:lpstr>
      <vt:lpstr>'Forma 12'!VAS083_F_Ilgalaikioturt52Nuotekudumblot1</vt:lpstr>
      <vt:lpstr>VAS083_F_Ilgalaikioturt52Nuotekudumblot1</vt:lpstr>
      <vt:lpstr>'Forma 12'!VAS083_F_Ilgalaikioturt52Nuotekusurinki1</vt:lpstr>
      <vt:lpstr>VAS083_F_Ilgalaikioturt52Nuotekusurinki1</vt:lpstr>
      <vt:lpstr>'Forma 12'!VAS083_F_Ilgalaikioturt52Nuotekuvalymas1</vt:lpstr>
      <vt:lpstr>VAS083_F_Ilgalaikioturt52Nuotekuvalymas1</vt:lpstr>
      <vt:lpstr>'Forma 12'!VAS083_F_Ilgalaikioturt52Pavirsiniunuot1</vt:lpstr>
      <vt:lpstr>VAS083_F_Ilgalaikioturt52Pavirsiniunuot1</vt:lpstr>
      <vt:lpstr>'Forma 12'!VAS083_F_Ilgalaikioturt52Turtovienetask1</vt:lpstr>
      <vt:lpstr>VAS083_F_Ilgalaikioturt52Turtovienetask1</vt:lpstr>
      <vt:lpstr>'Forma 12'!VAS083_F_Ilgalaikioturt53Apskaitosveikla1</vt:lpstr>
      <vt:lpstr>VAS083_F_Ilgalaikioturt53Apskaitosveikla1</vt:lpstr>
      <vt:lpstr>'Forma 12'!VAS083_F_Ilgalaikioturt53Geriamojovande7</vt:lpstr>
      <vt:lpstr>VAS083_F_Ilgalaikioturt53Geriamojovande7</vt:lpstr>
      <vt:lpstr>'Forma 12'!VAS083_F_Ilgalaikioturt53Geriamojovande8</vt:lpstr>
      <vt:lpstr>VAS083_F_Ilgalaikioturt53Geriamojovande8</vt:lpstr>
      <vt:lpstr>'Forma 12'!VAS083_F_Ilgalaikioturt53Geriamojovande9</vt:lpstr>
      <vt:lpstr>VAS083_F_Ilgalaikioturt53Geriamojovande9</vt:lpstr>
      <vt:lpstr>'Forma 12'!VAS083_F_Ilgalaikioturt53Inventorinisnu1</vt:lpstr>
      <vt:lpstr>VAS083_F_Ilgalaikioturt53Inventorinisnu1</vt:lpstr>
      <vt:lpstr>'Forma 12'!VAS083_F_Ilgalaikioturt53Kitareguliuoja1</vt:lpstr>
      <vt:lpstr>VAS083_F_Ilgalaikioturt53Kitareguliuoja1</vt:lpstr>
      <vt:lpstr>'Forma 12'!VAS083_F_Ilgalaikioturt53Kitosveiklosne1</vt:lpstr>
      <vt:lpstr>VAS083_F_Ilgalaikioturt53Kitosveiklosne1</vt:lpstr>
      <vt:lpstr>'Forma 12'!VAS083_F_Ilgalaikioturt53Lrklimatokaito1</vt:lpstr>
      <vt:lpstr>VAS083_F_Ilgalaikioturt53Lrklimatokaito1</vt:lpstr>
      <vt:lpstr>'Forma 12'!VAS083_F_Ilgalaikioturt53Nuotekudumblot1</vt:lpstr>
      <vt:lpstr>VAS083_F_Ilgalaikioturt53Nuotekudumblot1</vt:lpstr>
      <vt:lpstr>'Forma 12'!VAS083_F_Ilgalaikioturt53Nuotekusurinki1</vt:lpstr>
      <vt:lpstr>VAS083_F_Ilgalaikioturt53Nuotekusurinki1</vt:lpstr>
      <vt:lpstr>'Forma 12'!VAS083_F_Ilgalaikioturt53Nuotekuvalymas1</vt:lpstr>
      <vt:lpstr>VAS083_F_Ilgalaikioturt53Nuotekuvalymas1</vt:lpstr>
      <vt:lpstr>'Forma 12'!VAS083_F_Ilgalaikioturt53Pavirsiniunuot1</vt:lpstr>
      <vt:lpstr>VAS083_F_Ilgalaikioturt53Pavirsiniunuot1</vt:lpstr>
      <vt:lpstr>'Forma 12'!VAS083_F_Ilgalaikioturt53Turtovienetask1</vt:lpstr>
      <vt:lpstr>VAS083_F_Ilgalaikioturt53Turtovienetask1</vt:lpstr>
      <vt:lpstr>'Forma 12'!VAS083_F_Ilgalaikioturt54Apskaitosveikla1</vt:lpstr>
      <vt:lpstr>VAS083_F_Ilgalaikioturt54Apskaitosveikla1</vt:lpstr>
      <vt:lpstr>'Forma 12'!VAS083_F_Ilgalaikioturt54Geriamojovande7</vt:lpstr>
      <vt:lpstr>VAS083_F_Ilgalaikioturt54Geriamojovande7</vt:lpstr>
      <vt:lpstr>'Forma 12'!VAS083_F_Ilgalaikioturt54Geriamojovande8</vt:lpstr>
      <vt:lpstr>VAS083_F_Ilgalaikioturt54Geriamojovande8</vt:lpstr>
      <vt:lpstr>'Forma 12'!VAS083_F_Ilgalaikioturt54Geriamojovande9</vt:lpstr>
      <vt:lpstr>VAS083_F_Ilgalaikioturt54Geriamojovande9</vt:lpstr>
      <vt:lpstr>'Forma 12'!VAS083_F_Ilgalaikioturt54Inventorinisnu1</vt:lpstr>
      <vt:lpstr>VAS083_F_Ilgalaikioturt54Inventorinisnu1</vt:lpstr>
      <vt:lpstr>'Forma 12'!VAS083_F_Ilgalaikioturt54Kitareguliuoja1</vt:lpstr>
      <vt:lpstr>VAS083_F_Ilgalaikioturt54Kitareguliuoja1</vt:lpstr>
      <vt:lpstr>'Forma 12'!VAS083_F_Ilgalaikioturt54Kitosveiklosne1</vt:lpstr>
      <vt:lpstr>VAS083_F_Ilgalaikioturt54Kitosveiklosne1</vt:lpstr>
      <vt:lpstr>'Forma 12'!VAS083_F_Ilgalaikioturt54Lrklimatokaito1</vt:lpstr>
      <vt:lpstr>VAS083_F_Ilgalaikioturt54Lrklimatokaito1</vt:lpstr>
      <vt:lpstr>'Forma 12'!VAS083_F_Ilgalaikioturt54Nuotekudumblot1</vt:lpstr>
      <vt:lpstr>VAS083_F_Ilgalaikioturt54Nuotekudumblot1</vt:lpstr>
      <vt:lpstr>'Forma 12'!VAS083_F_Ilgalaikioturt54Nuotekusurinki1</vt:lpstr>
      <vt:lpstr>VAS083_F_Ilgalaikioturt54Nuotekusurinki1</vt:lpstr>
      <vt:lpstr>'Forma 12'!VAS083_F_Ilgalaikioturt54Nuotekuvalymas1</vt:lpstr>
      <vt:lpstr>VAS083_F_Ilgalaikioturt54Nuotekuvalymas1</vt:lpstr>
      <vt:lpstr>'Forma 12'!VAS083_F_Ilgalaikioturt54Pavirsiniunuot1</vt:lpstr>
      <vt:lpstr>VAS083_F_Ilgalaikioturt54Pavirsiniunuot1</vt:lpstr>
      <vt:lpstr>'Forma 12'!VAS083_F_Ilgalaikioturt54Turtovienetask1</vt:lpstr>
      <vt:lpstr>VAS083_F_Ilgalaikioturt54Turtovienetask1</vt:lpstr>
      <vt:lpstr>'Forma 12'!VAS083_F_Ilgalaikioturt55Apskaitosveikla1</vt:lpstr>
      <vt:lpstr>VAS083_F_Ilgalaikioturt55Apskaitosveikla1</vt:lpstr>
      <vt:lpstr>'Forma 12'!VAS083_F_Ilgalaikioturt55Geriamojovande7</vt:lpstr>
      <vt:lpstr>VAS083_F_Ilgalaikioturt55Geriamojovande7</vt:lpstr>
      <vt:lpstr>'Forma 12'!VAS083_F_Ilgalaikioturt55Geriamojovande8</vt:lpstr>
      <vt:lpstr>VAS083_F_Ilgalaikioturt55Geriamojovande8</vt:lpstr>
      <vt:lpstr>'Forma 12'!VAS083_F_Ilgalaikioturt55Geriamojovande9</vt:lpstr>
      <vt:lpstr>VAS083_F_Ilgalaikioturt55Geriamojovande9</vt:lpstr>
      <vt:lpstr>'Forma 12'!VAS083_F_Ilgalaikioturt55Inventorinisnu1</vt:lpstr>
      <vt:lpstr>VAS083_F_Ilgalaikioturt55Inventorinisnu1</vt:lpstr>
      <vt:lpstr>'Forma 12'!VAS083_F_Ilgalaikioturt55Kitareguliuoja1</vt:lpstr>
      <vt:lpstr>VAS083_F_Ilgalaikioturt55Kitareguliuoja1</vt:lpstr>
      <vt:lpstr>'Forma 12'!VAS083_F_Ilgalaikioturt55Kitosveiklosne1</vt:lpstr>
      <vt:lpstr>VAS083_F_Ilgalaikioturt55Kitosveiklosne1</vt:lpstr>
      <vt:lpstr>'Forma 12'!VAS083_F_Ilgalaikioturt55Lrklimatokaito1</vt:lpstr>
      <vt:lpstr>VAS083_F_Ilgalaikioturt55Lrklimatokaito1</vt:lpstr>
      <vt:lpstr>'Forma 12'!VAS083_F_Ilgalaikioturt55Nuotekudumblot1</vt:lpstr>
      <vt:lpstr>VAS083_F_Ilgalaikioturt55Nuotekudumblot1</vt:lpstr>
      <vt:lpstr>'Forma 12'!VAS083_F_Ilgalaikioturt55Nuotekusurinki1</vt:lpstr>
      <vt:lpstr>VAS083_F_Ilgalaikioturt55Nuotekusurinki1</vt:lpstr>
      <vt:lpstr>'Forma 12'!VAS083_F_Ilgalaikioturt55Nuotekuvalymas1</vt:lpstr>
      <vt:lpstr>VAS083_F_Ilgalaikioturt55Nuotekuvalymas1</vt:lpstr>
      <vt:lpstr>'Forma 12'!VAS083_F_Ilgalaikioturt55Pavirsiniunuot1</vt:lpstr>
      <vt:lpstr>VAS083_F_Ilgalaikioturt55Pavirsiniunuot1</vt:lpstr>
      <vt:lpstr>'Forma 12'!VAS083_F_Ilgalaikioturt55Turtovienetask1</vt:lpstr>
      <vt:lpstr>VAS083_F_Ilgalaikioturt55Turtovienetask1</vt:lpstr>
      <vt:lpstr>'Forma 12'!VAS083_F_Ilgalaikioturt56Apskaitosveikla1</vt:lpstr>
      <vt:lpstr>VAS083_F_Ilgalaikioturt56Apskaitosveikla1</vt:lpstr>
      <vt:lpstr>'Forma 12'!VAS083_F_Ilgalaikioturt56Geriamojovande7</vt:lpstr>
      <vt:lpstr>VAS083_F_Ilgalaikioturt56Geriamojovande7</vt:lpstr>
      <vt:lpstr>'Forma 12'!VAS083_F_Ilgalaikioturt56Geriamojovande8</vt:lpstr>
      <vt:lpstr>VAS083_F_Ilgalaikioturt56Geriamojovande8</vt:lpstr>
      <vt:lpstr>'Forma 12'!VAS083_F_Ilgalaikioturt56Geriamojovande9</vt:lpstr>
      <vt:lpstr>VAS083_F_Ilgalaikioturt56Geriamojovande9</vt:lpstr>
      <vt:lpstr>'Forma 12'!VAS083_F_Ilgalaikioturt56Inventorinisnu1</vt:lpstr>
      <vt:lpstr>VAS083_F_Ilgalaikioturt56Inventorinisnu1</vt:lpstr>
      <vt:lpstr>'Forma 12'!VAS083_F_Ilgalaikioturt56Kitareguliuoja1</vt:lpstr>
      <vt:lpstr>VAS083_F_Ilgalaikioturt56Kitareguliuoja1</vt:lpstr>
      <vt:lpstr>'Forma 12'!VAS083_F_Ilgalaikioturt56Kitosveiklosne1</vt:lpstr>
      <vt:lpstr>VAS083_F_Ilgalaikioturt56Kitosveiklosne1</vt:lpstr>
      <vt:lpstr>'Forma 12'!VAS083_F_Ilgalaikioturt56Lrklimatokaito1</vt:lpstr>
      <vt:lpstr>VAS083_F_Ilgalaikioturt56Lrklimatokaito1</vt:lpstr>
      <vt:lpstr>'Forma 12'!VAS083_F_Ilgalaikioturt56Nuotekudumblot1</vt:lpstr>
      <vt:lpstr>VAS083_F_Ilgalaikioturt56Nuotekudumblot1</vt:lpstr>
      <vt:lpstr>'Forma 12'!VAS083_F_Ilgalaikioturt56Nuotekusurinki1</vt:lpstr>
      <vt:lpstr>VAS083_F_Ilgalaikioturt56Nuotekusurinki1</vt:lpstr>
      <vt:lpstr>'Forma 12'!VAS083_F_Ilgalaikioturt56Nuotekuvalymas1</vt:lpstr>
      <vt:lpstr>VAS083_F_Ilgalaikioturt56Nuotekuvalymas1</vt:lpstr>
      <vt:lpstr>'Forma 12'!VAS083_F_Ilgalaikioturt56Pavirsiniunuot1</vt:lpstr>
      <vt:lpstr>VAS083_F_Ilgalaikioturt56Pavirsiniunuot1</vt:lpstr>
      <vt:lpstr>'Forma 12'!VAS083_F_Ilgalaikioturt56Turtovienetask1</vt:lpstr>
      <vt:lpstr>VAS083_F_Ilgalaikioturt56Turtovienetask1</vt:lpstr>
      <vt:lpstr>'Forma 12'!VAS083_F_Ilgalaikioturt57Apskaitosveikla1</vt:lpstr>
      <vt:lpstr>VAS083_F_Ilgalaikioturt57Apskaitosveikla1</vt:lpstr>
      <vt:lpstr>'Forma 12'!VAS083_F_Ilgalaikioturt57Geriamojovande7</vt:lpstr>
      <vt:lpstr>VAS083_F_Ilgalaikioturt57Geriamojovande7</vt:lpstr>
      <vt:lpstr>'Forma 12'!VAS083_F_Ilgalaikioturt57Geriamojovande8</vt:lpstr>
      <vt:lpstr>VAS083_F_Ilgalaikioturt57Geriamojovande8</vt:lpstr>
      <vt:lpstr>'Forma 12'!VAS083_F_Ilgalaikioturt57Geriamojovande9</vt:lpstr>
      <vt:lpstr>VAS083_F_Ilgalaikioturt57Geriamojovande9</vt:lpstr>
      <vt:lpstr>'Forma 12'!VAS083_F_Ilgalaikioturt57Inventorinisnu1</vt:lpstr>
      <vt:lpstr>VAS083_F_Ilgalaikioturt57Inventorinisnu1</vt:lpstr>
      <vt:lpstr>'Forma 12'!VAS083_F_Ilgalaikioturt57Kitareguliuoja1</vt:lpstr>
      <vt:lpstr>VAS083_F_Ilgalaikioturt57Kitareguliuoja1</vt:lpstr>
      <vt:lpstr>'Forma 12'!VAS083_F_Ilgalaikioturt57Kitosveiklosne1</vt:lpstr>
      <vt:lpstr>VAS083_F_Ilgalaikioturt57Kitosveiklosne1</vt:lpstr>
      <vt:lpstr>'Forma 12'!VAS083_F_Ilgalaikioturt57Lrklimatokaito1</vt:lpstr>
      <vt:lpstr>VAS083_F_Ilgalaikioturt57Lrklimatokaito1</vt:lpstr>
      <vt:lpstr>'Forma 12'!VAS083_F_Ilgalaikioturt57Nuotekudumblot1</vt:lpstr>
      <vt:lpstr>VAS083_F_Ilgalaikioturt57Nuotekudumblot1</vt:lpstr>
      <vt:lpstr>'Forma 12'!VAS083_F_Ilgalaikioturt57Nuotekusurinki1</vt:lpstr>
      <vt:lpstr>VAS083_F_Ilgalaikioturt57Nuotekusurinki1</vt:lpstr>
      <vt:lpstr>'Forma 12'!VAS083_F_Ilgalaikioturt57Nuotekuvalymas1</vt:lpstr>
      <vt:lpstr>VAS083_F_Ilgalaikioturt57Nuotekuvalymas1</vt:lpstr>
      <vt:lpstr>'Forma 12'!VAS083_F_Ilgalaikioturt57Pavirsiniunuot1</vt:lpstr>
      <vt:lpstr>VAS083_F_Ilgalaikioturt57Pavirsiniunuot1</vt:lpstr>
      <vt:lpstr>'Forma 12'!VAS083_F_Ilgalaikioturt57Turtovienetask1</vt:lpstr>
      <vt:lpstr>VAS083_F_Ilgalaikioturt57Turtovienetask1</vt:lpstr>
      <vt:lpstr>'Forma 12'!VAS083_F_Ilgalaikioturt58Apskaitosveikla1</vt:lpstr>
      <vt:lpstr>VAS083_F_Ilgalaikioturt58Apskaitosveikla1</vt:lpstr>
      <vt:lpstr>'Forma 12'!VAS083_F_Ilgalaikioturt58Geriamojovande7</vt:lpstr>
      <vt:lpstr>VAS083_F_Ilgalaikioturt58Geriamojovande7</vt:lpstr>
      <vt:lpstr>'Forma 12'!VAS083_F_Ilgalaikioturt58Geriamojovande8</vt:lpstr>
      <vt:lpstr>VAS083_F_Ilgalaikioturt58Geriamojovande8</vt:lpstr>
      <vt:lpstr>'Forma 12'!VAS083_F_Ilgalaikioturt58Geriamojovande9</vt:lpstr>
      <vt:lpstr>VAS083_F_Ilgalaikioturt58Geriamojovande9</vt:lpstr>
      <vt:lpstr>'Forma 12'!VAS083_F_Ilgalaikioturt58Inventorinisnu1</vt:lpstr>
      <vt:lpstr>VAS083_F_Ilgalaikioturt58Inventorinisnu1</vt:lpstr>
      <vt:lpstr>'Forma 12'!VAS083_F_Ilgalaikioturt58Kitareguliuoja1</vt:lpstr>
      <vt:lpstr>VAS083_F_Ilgalaikioturt58Kitareguliuoja1</vt:lpstr>
      <vt:lpstr>'Forma 12'!VAS083_F_Ilgalaikioturt58Kitosveiklosne1</vt:lpstr>
      <vt:lpstr>VAS083_F_Ilgalaikioturt58Kitosveiklosne1</vt:lpstr>
      <vt:lpstr>'Forma 12'!VAS083_F_Ilgalaikioturt58Lrklimatokaito1</vt:lpstr>
      <vt:lpstr>VAS083_F_Ilgalaikioturt58Lrklimatokaito1</vt:lpstr>
      <vt:lpstr>'Forma 12'!VAS083_F_Ilgalaikioturt58Nuotekudumblot1</vt:lpstr>
      <vt:lpstr>VAS083_F_Ilgalaikioturt58Nuotekudumblot1</vt:lpstr>
      <vt:lpstr>'Forma 12'!VAS083_F_Ilgalaikioturt58Nuotekusurinki1</vt:lpstr>
      <vt:lpstr>VAS083_F_Ilgalaikioturt58Nuotekusurinki1</vt:lpstr>
      <vt:lpstr>'Forma 12'!VAS083_F_Ilgalaikioturt58Nuotekuvalymas1</vt:lpstr>
      <vt:lpstr>VAS083_F_Ilgalaikioturt58Nuotekuvalymas1</vt:lpstr>
      <vt:lpstr>'Forma 12'!VAS083_F_Ilgalaikioturt58Pavirsiniunuot1</vt:lpstr>
      <vt:lpstr>VAS083_F_Ilgalaikioturt58Pavirsiniunuot1</vt:lpstr>
      <vt:lpstr>'Forma 12'!VAS083_F_Ilgalaikioturt58Turtovienetask1</vt:lpstr>
      <vt:lpstr>VAS083_F_Ilgalaikioturt58Turtovienetask1</vt:lpstr>
      <vt:lpstr>'Forma 12'!VAS083_F_Ilgalaikioturt59Apskaitosveikla1</vt:lpstr>
      <vt:lpstr>VAS083_F_Ilgalaikioturt59Apskaitosveikla1</vt:lpstr>
      <vt:lpstr>'Forma 12'!VAS083_F_Ilgalaikioturt59Geriamojovande7</vt:lpstr>
      <vt:lpstr>VAS083_F_Ilgalaikioturt59Geriamojovande7</vt:lpstr>
      <vt:lpstr>'Forma 12'!VAS083_F_Ilgalaikioturt59Geriamojovande8</vt:lpstr>
      <vt:lpstr>VAS083_F_Ilgalaikioturt59Geriamojovande8</vt:lpstr>
      <vt:lpstr>'Forma 12'!VAS083_F_Ilgalaikioturt59Geriamojovande9</vt:lpstr>
      <vt:lpstr>VAS083_F_Ilgalaikioturt59Geriamojovande9</vt:lpstr>
      <vt:lpstr>'Forma 12'!VAS083_F_Ilgalaikioturt59Inventorinisnu1</vt:lpstr>
      <vt:lpstr>VAS083_F_Ilgalaikioturt59Inventorinisnu1</vt:lpstr>
      <vt:lpstr>'Forma 12'!VAS083_F_Ilgalaikioturt59Kitareguliuoja1</vt:lpstr>
      <vt:lpstr>VAS083_F_Ilgalaikioturt59Kitareguliuoja1</vt:lpstr>
      <vt:lpstr>'Forma 12'!VAS083_F_Ilgalaikioturt59Kitosveiklosne1</vt:lpstr>
      <vt:lpstr>VAS083_F_Ilgalaikioturt59Kitosveiklosne1</vt:lpstr>
      <vt:lpstr>'Forma 12'!VAS083_F_Ilgalaikioturt59Lrklimatokaito1</vt:lpstr>
      <vt:lpstr>VAS083_F_Ilgalaikioturt59Lrklimatokaito1</vt:lpstr>
      <vt:lpstr>'Forma 12'!VAS083_F_Ilgalaikioturt59Nuotekudumblot1</vt:lpstr>
      <vt:lpstr>VAS083_F_Ilgalaikioturt59Nuotekudumblot1</vt:lpstr>
      <vt:lpstr>'Forma 12'!VAS083_F_Ilgalaikioturt59Nuotekusurinki1</vt:lpstr>
      <vt:lpstr>VAS083_F_Ilgalaikioturt59Nuotekusurinki1</vt:lpstr>
      <vt:lpstr>'Forma 12'!VAS083_F_Ilgalaikioturt59Nuotekuvalymas1</vt:lpstr>
      <vt:lpstr>VAS083_F_Ilgalaikioturt59Nuotekuvalymas1</vt:lpstr>
      <vt:lpstr>'Forma 12'!VAS083_F_Ilgalaikioturt59Pavirsiniunuot1</vt:lpstr>
      <vt:lpstr>VAS083_F_Ilgalaikioturt59Pavirsiniunuot1</vt:lpstr>
      <vt:lpstr>'Forma 12'!VAS083_F_Ilgalaikioturt59Turtovienetask1</vt:lpstr>
      <vt:lpstr>VAS083_F_Ilgalaikioturt59Turtovienetask1</vt:lpstr>
      <vt:lpstr>'Forma 12'!VAS083_F_Ilgalaikioturt5Apskaitosveikla1</vt:lpstr>
      <vt:lpstr>VAS083_F_Ilgalaikioturt5Apskaitosveikla1</vt:lpstr>
      <vt:lpstr>'Forma 12'!VAS083_F_Ilgalaikioturt5Geriamojovande7</vt:lpstr>
      <vt:lpstr>VAS083_F_Ilgalaikioturt5Geriamojovande7</vt:lpstr>
      <vt:lpstr>'Forma 12'!VAS083_F_Ilgalaikioturt5Geriamojovande8</vt:lpstr>
      <vt:lpstr>VAS083_F_Ilgalaikioturt5Geriamojovande8</vt:lpstr>
      <vt:lpstr>'Forma 12'!VAS083_F_Ilgalaikioturt5Geriamojovande9</vt:lpstr>
      <vt:lpstr>VAS083_F_Ilgalaikioturt5Geriamojovande9</vt:lpstr>
      <vt:lpstr>'Forma 12'!VAS083_F_Ilgalaikioturt5Inventorinisnu1</vt:lpstr>
      <vt:lpstr>VAS083_F_Ilgalaikioturt5Inventorinisnu1</vt:lpstr>
      <vt:lpstr>'Forma 12'!VAS083_F_Ilgalaikioturt5Kitareguliuoja1</vt:lpstr>
      <vt:lpstr>VAS083_F_Ilgalaikioturt5Kitareguliuoja1</vt:lpstr>
      <vt:lpstr>'Forma 12'!VAS083_F_Ilgalaikioturt5Kitosveiklosne1</vt:lpstr>
      <vt:lpstr>VAS083_F_Ilgalaikioturt5Kitosveiklosne1</vt:lpstr>
      <vt:lpstr>'Forma 12'!VAS083_F_Ilgalaikioturt5Lrklimatokaito1</vt:lpstr>
      <vt:lpstr>VAS083_F_Ilgalaikioturt5Lrklimatokaito1</vt:lpstr>
      <vt:lpstr>'Forma 12'!VAS083_F_Ilgalaikioturt5Nuotekudumblot1</vt:lpstr>
      <vt:lpstr>VAS083_F_Ilgalaikioturt5Nuotekudumblot1</vt:lpstr>
      <vt:lpstr>'Forma 12'!VAS083_F_Ilgalaikioturt5Nuotekusurinki1</vt:lpstr>
      <vt:lpstr>VAS083_F_Ilgalaikioturt5Nuotekusurinki1</vt:lpstr>
      <vt:lpstr>'Forma 12'!VAS083_F_Ilgalaikioturt5Nuotekuvalymas1</vt:lpstr>
      <vt:lpstr>VAS083_F_Ilgalaikioturt5Nuotekuvalymas1</vt:lpstr>
      <vt:lpstr>'Forma 12'!VAS083_F_Ilgalaikioturt5Pavirsiniunuot1</vt:lpstr>
      <vt:lpstr>VAS083_F_Ilgalaikioturt5Pavirsiniunuot1</vt:lpstr>
      <vt:lpstr>'Forma 12'!VAS083_F_Ilgalaikioturt5Turtovienetask1</vt:lpstr>
      <vt:lpstr>VAS083_F_Ilgalaikioturt5Turtovienetask1</vt:lpstr>
      <vt:lpstr>'Forma 12'!VAS083_F_Ilgalaikioturt60Apskaitosveikla1</vt:lpstr>
      <vt:lpstr>VAS083_F_Ilgalaikioturt60Apskaitosveikla1</vt:lpstr>
      <vt:lpstr>'Forma 12'!VAS083_F_Ilgalaikioturt60Geriamojovande7</vt:lpstr>
      <vt:lpstr>VAS083_F_Ilgalaikioturt60Geriamojovande7</vt:lpstr>
      <vt:lpstr>'Forma 12'!VAS083_F_Ilgalaikioturt60Geriamojovande8</vt:lpstr>
      <vt:lpstr>VAS083_F_Ilgalaikioturt60Geriamojovande8</vt:lpstr>
      <vt:lpstr>'Forma 12'!VAS083_F_Ilgalaikioturt60Geriamojovande9</vt:lpstr>
      <vt:lpstr>VAS083_F_Ilgalaikioturt60Geriamojovande9</vt:lpstr>
      <vt:lpstr>'Forma 12'!VAS083_F_Ilgalaikioturt60Inventorinisnu1</vt:lpstr>
      <vt:lpstr>VAS083_F_Ilgalaikioturt60Inventorinisnu1</vt:lpstr>
      <vt:lpstr>'Forma 12'!VAS083_F_Ilgalaikioturt60Kitareguliuoja1</vt:lpstr>
      <vt:lpstr>VAS083_F_Ilgalaikioturt60Kitareguliuoja1</vt:lpstr>
      <vt:lpstr>'Forma 12'!VAS083_F_Ilgalaikioturt60Kitosveiklosne1</vt:lpstr>
      <vt:lpstr>VAS083_F_Ilgalaikioturt60Kitosveiklosne1</vt:lpstr>
      <vt:lpstr>'Forma 12'!VAS083_F_Ilgalaikioturt60Lrklimatokaito1</vt:lpstr>
      <vt:lpstr>VAS083_F_Ilgalaikioturt60Lrklimatokaito1</vt:lpstr>
      <vt:lpstr>'Forma 12'!VAS083_F_Ilgalaikioturt60Nuotekudumblot1</vt:lpstr>
      <vt:lpstr>VAS083_F_Ilgalaikioturt60Nuotekudumblot1</vt:lpstr>
      <vt:lpstr>'Forma 12'!VAS083_F_Ilgalaikioturt60Nuotekusurinki1</vt:lpstr>
      <vt:lpstr>VAS083_F_Ilgalaikioturt60Nuotekusurinki1</vt:lpstr>
      <vt:lpstr>'Forma 12'!VAS083_F_Ilgalaikioturt60Nuotekuvalymas1</vt:lpstr>
      <vt:lpstr>VAS083_F_Ilgalaikioturt60Nuotekuvalymas1</vt:lpstr>
      <vt:lpstr>'Forma 12'!VAS083_F_Ilgalaikioturt60Pavirsiniunuot1</vt:lpstr>
      <vt:lpstr>VAS083_F_Ilgalaikioturt60Pavirsiniunuot1</vt:lpstr>
      <vt:lpstr>'Forma 12'!VAS083_F_Ilgalaikioturt60Turtovienetask1</vt:lpstr>
      <vt:lpstr>VAS083_F_Ilgalaikioturt60Turtovienetask1</vt:lpstr>
      <vt:lpstr>'Forma 12'!VAS083_F_Ilgalaikioturt61Apskaitosveikla1</vt:lpstr>
      <vt:lpstr>VAS083_F_Ilgalaikioturt61Apskaitosveikla1</vt:lpstr>
      <vt:lpstr>'Forma 12'!VAS083_F_Ilgalaikioturt61Geriamojovande7</vt:lpstr>
      <vt:lpstr>VAS083_F_Ilgalaikioturt61Geriamojovande7</vt:lpstr>
      <vt:lpstr>'Forma 12'!VAS083_F_Ilgalaikioturt61Geriamojovande8</vt:lpstr>
      <vt:lpstr>VAS083_F_Ilgalaikioturt61Geriamojovande8</vt:lpstr>
      <vt:lpstr>'Forma 12'!VAS083_F_Ilgalaikioturt61Geriamojovande9</vt:lpstr>
      <vt:lpstr>VAS083_F_Ilgalaikioturt61Geriamojovande9</vt:lpstr>
      <vt:lpstr>'Forma 12'!VAS083_F_Ilgalaikioturt61Inventorinisnu1</vt:lpstr>
      <vt:lpstr>VAS083_F_Ilgalaikioturt61Inventorinisnu1</vt:lpstr>
      <vt:lpstr>'Forma 12'!VAS083_F_Ilgalaikioturt61Kitareguliuoja1</vt:lpstr>
      <vt:lpstr>VAS083_F_Ilgalaikioturt61Kitareguliuoja1</vt:lpstr>
      <vt:lpstr>'Forma 12'!VAS083_F_Ilgalaikioturt61Kitosveiklosne1</vt:lpstr>
      <vt:lpstr>VAS083_F_Ilgalaikioturt61Kitosveiklosne1</vt:lpstr>
      <vt:lpstr>'Forma 12'!VAS083_F_Ilgalaikioturt61Lrklimatokaito1</vt:lpstr>
      <vt:lpstr>VAS083_F_Ilgalaikioturt61Lrklimatokaito1</vt:lpstr>
      <vt:lpstr>'Forma 12'!VAS083_F_Ilgalaikioturt61Nuotekudumblot1</vt:lpstr>
      <vt:lpstr>VAS083_F_Ilgalaikioturt61Nuotekudumblot1</vt:lpstr>
      <vt:lpstr>'Forma 12'!VAS083_F_Ilgalaikioturt61Nuotekusurinki1</vt:lpstr>
      <vt:lpstr>VAS083_F_Ilgalaikioturt61Nuotekusurinki1</vt:lpstr>
      <vt:lpstr>'Forma 12'!VAS083_F_Ilgalaikioturt61Nuotekuvalymas1</vt:lpstr>
      <vt:lpstr>VAS083_F_Ilgalaikioturt61Nuotekuvalymas1</vt:lpstr>
      <vt:lpstr>'Forma 12'!VAS083_F_Ilgalaikioturt61Pavirsiniunuot1</vt:lpstr>
      <vt:lpstr>VAS083_F_Ilgalaikioturt61Pavirsiniunuot1</vt:lpstr>
      <vt:lpstr>'Forma 12'!VAS083_F_Ilgalaikioturt61Turtovienetask1</vt:lpstr>
      <vt:lpstr>VAS083_F_Ilgalaikioturt61Turtovienetask1</vt:lpstr>
      <vt:lpstr>'Forma 12'!VAS083_F_Ilgalaikioturt62Apskaitosveikla1</vt:lpstr>
      <vt:lpstr>VAS083_F_Ilgalaikioturt62Apskaitosveikla1</vt:lpstr>
      <vt:lpstr>'Forma 12'!VAS083_F_Ilgalaikioturt62Geriamojovande7</vt:lpstr>
      <vt:lpstr>VAS083_F_Ilgalaikioturt62Geriamojovande7</vt:lpstr>
      <vt:lpstr>'Forma 12'!VAS083_F_Ilgalaikioturt62Geriamojovande8</vt:lpstr>
      <vt:lpstr>VAS083_F_Ilgalaikioturt62Geriamojovande8</vt:lpstr>
      <vt:lpstr>'Forma 12'!VAS083_F_Ilgalaikioturt62Geriamojovande9</vt:lpstr>
      <vt:lpstr>VAS083_F_Ilgalaikioturt62Geriamojovande9</vt:lpstr>
      <vt:lpstr>'Forma 12'!VAS083_F_Ilgalaikioturt62Inventorinisnu1</vt:lpstr>
      <vt:lpstr>VAS083_F_Ilgalaikioturt62Inventorinisnu1</vt:lpstr>
      <vt:lpstr>'Forma 12'!VAS083_F_Ilgalaikioturt62Kitareguliuoja1</vt:lpstr>
      <vt:lpstr>VAS083_F_Ilgalaikioturt62Kitareguliuoja1</vt:lpstr>
      <vt:lpstr>'Forma 12'!VAS083_F_Ilgalaikioturt62Kitosveiklosne1</vt:lpstr>
      <vt:lpstr>VAS083_F_Ilgalaikioturt62Kitosveiklosne1</vt:lpstr>
      <vt:lpstr>'Forma 12'!VAS083_F_Ilgalaikioturt62Lrklimatokaito1</vt:lpstr>
      <vt:lpstr>VAS083_F_Ilgalaikioturt62Lrklimatokaito1</vt:lpstr>
      <vt:lpstr>'Forma 12'!VAS083_F_Ilgalaikioturt62Nuotekudumblot1</vt:lpstr>
      <vt:lpstr>VAS083_F_Ilgalaikioturt62Nuotekudumblot1</vt:lpstr>
      <vt:lpstr>'Forma 12'!VAS083_F_Ilgalaikioturt62Nuotekusurinki1</vt:lpstr>
      <vt:lpstr>VAS083_F_Ilgalaikioturt62Nuotekusurinki1</vt:lpstr>
      <vt:lpstr>'Forma 12'!VAS083_F_Ilgalaikioturt62Nuotekuvalymas1</vt:lpstr>
      <vt:lpstr>VAS083_F_Ilgalaikioturt62Nuotekuvalymas1</vt:lpstr>
      <vt:lpstr>'Forma 12'!VAS083_F_Ilgalaikioturt62Pavirsiniunuot1</vt:lpstr>
      <vt:lpstr>VAS083_F_Ilgalaikioturt62Pavirsiniunuot1</vt:lpstr>
      <vt:lpstr>'Forma 12'!VAS083_F_Ilgalaikioturt62Turtovienetask1</vt:lpstr>
      <vt:lpstr>VAS083_F_Ilgalaikioturt62Turtovienetask1</vt:lpstr>
      <vt:lpstr>'Forma 12'!VAS083_F_Ilgalaikioturt63Apskaitosveikla1</vt:lpstr>
      <vt:lpstr>VAS083_F_Ilgalaikioturt63Apskaitosveikla1</vt:lpstr>
      <vt:lpstr>'Forma 12'!VAS083_F_Ilgalaikioturt63Geriamojovande7</vt:lpstr>
      <vt:lpstr>VAS083_F_Ilgalaikioturt63Geriamojovande7</vt:lpstr>
      <vt:lpstr>'Forma 12'!VAS083_F_Ilgalaikioturt63Geriamojovande8</vt:lpstr>
      <vt:lpstr>VAS083_F_Ilgalaikioturt63Geriamojovande8</vt:lpstr>
      <vt:lpstr>'Forma 12'!VAS083_F_Ilgalaikioturt63Geriamojovande9</vt:lpstr>
      <vt:lpstr>VAS083_F_Ilgalaikioturt63Geriamojovande9</vt:lpstr>
      <vt:lpstr>'Forma 12'!VAS083_F_Ilgalaikioturt63Inventorinisnu1</vt:lpstr>
      <vt:lpstr>VAS083_F_Ilgalaikioturt63Inventorinisnu1</vt:lpstr>
      <vt:lpstr>'Forma 12'!VAS083_F_Ilgalaikioturt63Kitareguliuoja1</vt:lpstr>
      <vt:lpstr>VAS083_F_Ilgalaikioturt63Kitareguliuoja1</vt:lpstr>
      <vt:lpstr>'Forma 12'!VAS083_F_Ilgalaikioturt63Kitosveiklosne1</vt:lpstr>
      <vt:lpstr>VAS083_F_Ilgalaikioturt63Kitosveiklosne1</vt:lpstr>
      <vt:lpstr>'Forma 12'!VAS083_F_Ilgalaikioturt63Lrklimatokaito1</vt:lpstr>
      <vt:lpstr>VAS083_F_Ilgalaikioturt63Lrklimatokaito1</vt:lpstr>
      <vt:lpstr>'Forma 12'!VAS083_F_Ilgalaikioturt63Nuotekudumblot1</vt:lpstr>
      <vt:lpstr>VAS083_F_Ilgalaikioturt63Nuotekudumblot1</vt:lpstr>
      <vt:lpstr>'Forma 12'!VAS083_F_Ilgalaikioturt63Nuotekusurinki1</vt:lpstr>
      <vt:lpstr>VAS083_F_Ilgalaikioturt63Nuotekusurinki1</vt:lpstr>
      <vt:lpstr>'Forma 12'!VAS083_F_Ilgalaikioturt63Nuotekuvalymas1</vt:lpstr>
      <vt:lpstr>VAS083_F_Ilgalaikioturt63Nuotekuvalymas1</vt:lpstr>
      <vt:lpstr>'Forma 12'!VAS083_F_Ilgalaikioturt63Pavirsiniunuot1</vt:lpstr>
      <vt:lpstr>VAS083_F_Ilgalaikioturt63Pavirsiniunuot1</vt:lpstr>
      <vt:lpstr>'Forma 12'!VAS083_F_Ilgalaikioturt63Turtovienetask1</vt:lpstr>
      <vt:lpstr>VAS083_F_Ilgalaikioturt63Turtovienetask1</vt:lpstr>
      <vt:lpstr>'Forma 12'!VAS083_F_Ilgalaikioturt64Apskaitosveikla1</vt:lpstr>
      <vt:lpstr>VAS083_F_Ilgalaikioturt64Apskaitosveikla1</vt:lpstr>
      <vt:lpstr>'Forma 12'!VAS083_F_Ilgalaikioturt64Geriamojovande7</vt:lpstr>
      <vt:lpstr>VAS083_F_Ilgalaikioturt64Geriamojovande7</vt:lpstr>
      <vt:lpstr>'Forma 12'!VAS083_F_Ilgalaikioturt64Geriamojovande8</vt:lpstr>
      <vt:lpstr>VAS083_F_Ilgalaikioturt64Geriamojovande8</vt:lpstr>
      <vt:lpstr>'Forma 12'!VAS083_F_Ilgalaikioturt64Geriamojovande9</vt:lpstr>
      <vt:lpstr>VAS083_F_Ilgalaikioturt64Geriamojovande9</vt:lpstr>
      <vt:lpstr>'Forma 12'!VAS083_F_Ilgalaikioturt64Inventorinisnu1</vt:lpstr>
      <vt:lpstr>VAS083_F_Ilgalaikioturt64Inventorinisnu1</vt:lpstr>
      <vt:lpstr>'Forma 12'!VAS083_F_Ilgalaikioturt64Kitareguliuoja1</vt:lpstr>
      <vt:lpstr>VAS083_F_Ilgalaikioturt64Kitareguliuoja1</vt:lpstr>
      <vt:lpstr>'Forma 12'!VAS083_F_Ilgalaikioturt64Kitosveiklosne1</vt:lpstr>
      <vt:lpstr>VAS083_F_Ilgalaikioturt64Kitosveiklosne1</vt:lpstr>
      <vt:lpstr>'Forma 12'!VAS083_F_Ilgalaikioturt64Lrklimatokaito1</vt:lpstr>
      <vt:lpstr>VAS083_F_Ilgalaikioturt64Lrklimatokaito1</vt:lpstr>
      <vt:lpstr>'Forma 12'!VAS083_F_Ilgalaikioturt64Nuotekudumblot1</vt:lpstr>
      <vt:lpstr>VAS083_F_Ilgalaikioturt64Nuotekudumblot1</vt:lpstr>
      <vt:lpstr>'Forma 12'!VAS083_F_Ilgalaikioturt64Nuotekusurinki1</vt:lpstr>
      <vt:lpstr>VAS083_F_Ilgalaikioturt64Nuotekusurinki1</vt:lpstr>
      <vt:lpstr>'Forma 12'!VAS083_F_Ilgalaikioturt64Nuotekuvalymas1</vt:lpstr>
      <vt:lpstr>VAS083_F_Ilgalaikioturt64Nuotekuvalymas1</vt:lpstr>
      <vt:lpstr>'Forma 12'!VAS083_F_Ilgalaikioturt64Pavirsiniunuot1</vt:lpstr>
      <vt:lpstr>VAS083_F_Ilgalaikioturt64Pavirsiniunuot1</vt:lpstr>
      <vt:lpstr>'Forma 12'!VAS083_F_Ilgalaikioturt64Turtovienetask1</vt:lpstr>
      <vt:lpstr>VAS083_F_Ilgalaikioturt64Turtovienetask1</vt:lpstr>
      <vt:lpstr>'Forma 12'!VAS083_F_Ilgalaikioturt65Apskaitosveikla1</vt:lpstr>
      <vt:lpstr>VAS083_F_Ilgalaikioturt65Apskaitosveikla1</vt:lpstr>
      <vt:lpstr>'Forma 12'!VAS083_F_Ilgalaikioturt65Geriamojovande7</vt:lpstr>
      <vt:lpstr>VAS083_F_Ilgalaikioturt65Geriamojovande7</vt:lpstr>
      <vt:lpstr>'Forma 12'!VAS083_F_Ilgalaikioturt65Geriamojovande8</vt:lpstr>
      <vt:lpstr>VAS083_F_Ilgalaikioturt65Geriamojovande8</vt:lpstr>
      <vt:lpstr>'Forma 12'!VAS083_F_Ilgalaikioturt65Geriamojovande9</vt:lpstr>
      <vt:lpstr>VAS083_F_Ilgalaikioturt65Geriamojovande9</vt:lpstr>
      <vt:lpstr>'Forma 12'!VAS083_F_Ilgalaikioturt65Inventorinisnu1</vt:lpstr>
      <vt:lpstr>VAS083_F_Ilgalaikioturt65Inventorinisnu1</vt:lpstr>
      <vt:lpstr>'Forma 12'!VAS083_F_Ilgalaikioturt65Kitareguliuoja1</vt:lpstr>
      <vt:lpstr>VAS083_F_Ilgalaikioturt65Kitareguliuoja1</vt:lpstr>
      <vt:lpstr>'Forma 12'!VAS083_F_Ilgalaikioturt65Kitosveiklosne1</vt:lpstr>
      <vt:lpstr>VAS083_F_Ilgalaikioturt65Kitosveiklosne1</vt:lpstr>
      <vt:lpstr>'Forma 12'!VAS083_F_Ilgalaikioturt65Lrklimatokaito1</vt:lpstr>
      <vt:lpstr>VAS083_F_Ilgalaikioturt65Lrklimatokaito1</vt:lpstr>
      <vt:lpstr>'Forma 12'!VAS083_F_Ilgalaikioturt65Nuotekudumblot1</vt:lpstr>
      <vt:lpstr>VAS083_F_Ilgalaikioturt65Nuotekudumblot1</vt:lpstr>
      <vt:lpstr>'Forma 12'!VAS083_F_Ilgalaikioturt65Nuotekusurinki1</vt:lpstr>
      <vt:lpstr>VAS083_F_Ilgalaikioturt65Nuotekusurinki1</vt:lpstr>
      <vt:lpstr>'Forma 12'!VAS083_F_Ilgalaikioturt65Nuotekuvalymas1</vt:lpstr>
      <vt:lpstr>VAS083_F_Ilgalaikioturt65Nuotekuvalymas1</vt:lpstr>
      <vt:lpstr>'Forma 12'!VAS083_F_Ilgalaikioturt65Pavirsiniunuot1</vt:lpstr>
      <vt:lpstr>VAS083_F_Ilgalaikioturt65Pavirsiniunuot1</vt:lpstr>
      <vt:lpstr>'Forma 12'!VAS083_F_Ilgalaikioturt65Turtovienetask1</vt:lpstr>
      <vt:lpstr>VAS083_F_Ilgalaikioturt65Turtovienetask1</vt:lpstr>
      <vt:lpstr>'Forma 12'!VAS083_F_Ilgalaikioturt66Apskaitosveikla1</vt:lpstr>
      <vt:lpstr>VAS083_F_Ilgalaikioturt66Apskaitosveikla1</vt:lpstr>
      <vt:lpstr>'Forma 12'!VAS083_F_Ilgalaikioturt66Geriamojovande7</vt:lpstr>
      <vt:lpstr>VAS083_F_Ilgalaikioturt66Geriamojovande7</vt:lpstr>
      <vt:lpstr>'Forma 12'!VAS083_F_Ilgalaikioturt66Geriamojovande8</vt:lpstr>
      <vt:lpstr>VAS083_F_Ilgalaikioturt66Geriamojovande8</vt:lpstr>
      <vt:lpstr>'Forma 12'!VAS083_F_Ilgalaikioturt66Geriamojovande9</vt:lpstr>
      <vt:lpstr>VAS083_F_Ilgalaikioturt66Geriamojovande9</vt:lpstr>
      <vt:lpstr>'Forma 12'!VAS083_F_Ilgalaikioturt66Inventorinisnu1</vt:lpstr>
      <vt:lpstr>VAS083_F_Ilgalaikioturt66Inventorinisnu1</vt:lpstr>
      <vt:lpstr>'Forma 12'!VAS083_F_Ilgalaikioturt66Kitareguliuoja1</vt:lpstr>
      <vt:lpstr>VAS083_F_Ilgalaikioturt66Kitareguliuoja1</vt:lpstr>
      <vt:lpstr>'Forma 12'!VAS083_F_Ilgalaikioturt66Kitosveiklosne1</vt:lpstr>
      <vt:lpstr>VAS083_F_Ilgalaikioturt66Kitosveiklosne1</vt:lpstr>
      <vt:lpstr>'Forma 12'!VAS083_F_Ilgalaikioturt66Lrklimatokaito1</vt:lpstr>
      <vt:lpstr>VAS083_F_Ilgalaikioturt66Lrklimatokaito1</vt:lpstr>
      <vt:lpstr>'Forma 12'!VAS083_F_Ilgalaikioturt66Nuotekudumblot1</vt:lpstr>
      <vt:lpstr>VAS083_F_Ilgalaikioturt66Nuotekudumblot1</vt:lpstr>
      <vt:lpstr>'Forma 12'!VAS083_F_Ilgalaikioturt66Nuotekusurinki1</vt:lpstr>
      <vt:lpstr>VAS083_F_Ilgalaikioturt66Nuotekusurinki1</vt:lpstr>
      <vt:lpstr>'Forma 12'!VAS083_F_Ilgalaikioturt66Nuotekuvalymas1</vt:lpstr>
      <vt:lpstr>VAS083_F_Ilgalaikioturt66Nuotekuvalymas1</vt:lpstr>
      <vt:lpstr>'Forma 12'!VAS083_F_Ilgalaikioturt66Pavirsiniunuot1</vt:lpstr>
      <vt:lpstr>VAS083_F_Ilgalaikioturt66Pavirsiniunuot1</vt:lpstr>
      <vt:lpstr>'Forma 12'!VAS083_F_Ilgalaikioturt66Turtovienetask1</vt:lpstr>
      <vt:lpstr>VAS083_F_Ilgalaikioturt66Turtovienetask1</vt:lpstr>
      <vt:lpstr>'Forma 12'!VAS083_F_Ilgalaikioturt67Apskaitosveikla1</vt:lpstr>
      <vt:lpstr>VAS083_F_Ilgalaikioturt67Apskaitosveikla1</vt:lpstr>
      <vt:lpstr>'Forma 12'!VAS083_F_Ilgalaikioturt67Geriamojovande7</vt:lpstr>
      <vt:lpstr>VAS083_F_Ilgalaikioturt67Geriamojovande7</vt:lpstr>
      <vt:lpstr>'Forma 12'!VAS083_F_Ilgalaikioturt67Geriamojovande8</vt:lpstr>
      <vt:lpstr>VAS083_F_Ilgalaikioturt67Geriamojovande8</vt:lpstr>
      <vt:lpstr>'Forma 12'!VAS083_F_Ilgalaikioturt67Geriamojovande9</vt:lpstr>
      <vt:lpstr>VAS083_F_Ilgalaikioturt67Geriamojovande9</vt:lpstr>
      <vt:lpstr>'Forma 12'!VAS083_F_Ilgalaikioturt67Inventorinisnu1</vt:lpstr>
      <vt:lpstr>VAS083_F_Ilgalaikioturt67Inventorinisnu1</vt:lpstr>
      <vt:lpstr>'Forma 12'!VAS083_F_Ilgalaikioturt67Kitareguliuoja1</vt:lpstr>
      <vt:lpstr>VAS083_F_Ilgalaikioturt67Kitareguliuoja1</vt:lpstr>
      <vt:lpstr>'Forma 12'!VAS083_F_Ilgalaikioturt67Kitosveiklosne1</vt:lpstr>
      <vt:lpstr>VAS083_F_Ilgalaikioturt67Kitosveiklosne1</vt:lpstr>
      <vt:lpstr>'Forma 12'!VAS083_F_Ilgalaikioturt67Lrklimatokaito1</vt:lpstr>
      <vt:lpstr>VAS083_F_Ilgalaikioturt67Lrklimatokaito1</vt:lpstr>
      <vt:lpstr>'Forma 12'!VAS083_F_Ilgalaikioturt67Nuotekudumblot1</vt:lpstr>
      <vt:lpstr>VAS083_F_Ilgalaikioturt67Nuotekudumblot1</vt:lpstr>
      <vt:lpstr>'Forma 12'!VAS083_F_Ilgalaikioturt67Nuotekusurinki1</vt:lpstr>
      <vt:lpstr>VAS083_F_Ilgalaikioturt67Nuotekusurinki1</vt:lpstr>
      <vt:lpstr>'Forma 12'!VAS083_F_Ilgalaikioturt67Nuotekuvalymas1</vt:lpstr>
      <vt:lpstr>VAS083_F_Ilgalaikioturt67Nuotekuvalymas1</vt:lpstr>
      <vt:lpstr>'Forma 12'!VAS083_F_Ilgalaikioturt67Pavirsiniunuot1</vt:lpstr>
      <vt:lpstr>VAS083_F_Ilgalaikioturt67Pavirsiniunuot1</vt:lpstr>
      <vt:lpstr>'Forma 12'!VAS083_F_Ilgalaikioturt67Turtovienetask1</vt:lpstr>
      <vt:lpstr>VAS083_F_Ilgalaikioturt67Turtovienetask1</vt:lpstr>
      <vt:lpstr>'Forma 12'!VAS083_F_Ilgalaikioturt68Apskaitosveikla1</vt:lpstr>
      <vt:lpstr>VAS083_F_Ilgalaikioturt68Apskaitosveikla1</vt:lpstr>
      <vt:lpstr>'Forma 12'!VAS083_F_Ilgalaikioturt68Geriamojovande7</vt:lpstr>
      <vt:lpstr>VAS083_F_Ilgalaikioturt68Geriamojovande7</vt:lpstr>
      <vt:lpstr>'Forma 12'!VAS083_F_Ilgalaikioturt68Geriamojovande8</vt:lpstr>
      <vt:lpstr>VAS083_F_Ilgalaikioturt68Geriamojovande8</vt:lpstr>
      <vt:lpstr>'Forma 12'!VAS083_F_Ilgalaikioturt68Geriamojovande9</vt:lpstr>
      <vt:lpstr>VAS083_F_Ilgalaikioturt68Geriamojovande9</vt:lpstr>
      <vt:lpstr>'Forma 12'!VAS083_F_Ilgalaikioturt68Inventorinisnu1</vt:lpstr>
      <vt:lpstr>VAS083_F_Ilgalaikioturt68Inventorinisnu1</vt:lpstr>
      <vt:lpstr>'Forma 12'!VAS083_F_Ilgalaikioturt68Kitareguliuoja1</vt:lpstr>
      <vt:lpstr>VAS083_F_Ilgalaikioturt68Kitareguliuoja1</vt:lpstr>
      <vt:lpstr>'Forma 12'!VAS083_F_Ilgalaikioturt68Kitosveiklosne1</vt:lpstr>
      <vt:lpstr>VAS083_F_Ilgalaikioturt68Kitosveiklosne1</vt:lpstr>
      <vt:lpstr>'Forma 12'!VAS083_F_Ilgalaikioturt68Lrklimatokaito1</vt:lpstr>
      <vt:lpstr>VAS083_F_Ilgalaikioturt68Lrklimatokaito1</vt:lpstr>
      <vt:lpstr>'Forma 12'!VAS083_F_Ilgalaikioturt68Nuotekudumblot1</vt:lpstr>
      <vt:lpstr>VAS083_F_Ilgalaikioturt68Nuotekudumblot1</vt:lpstr>
      <vt:lpstr>'Forma 12'!VAS083_F_Ilgalaikioturt68Nuotekusurinki1</vt:lpstr>
      <vt:lpstr>VAS083_F_Ilgalaikioturt68Nuotekusurinki1</vt:lpstr>
      <vt:lpstr>'Forma 12'!VAS083_F_Ilgalaikioturt68Nuotekuvalymas1</vt:lpstr>
      <vt:lpstr>VAS083_F_Ilgalaikioturt68Nuotekuvalymas1</vt:lpstr>
      <vt:lpstr>'Forma 12'!VAS083_F_Ilgalaikioturt68Pavirsiniunuot1</vt:lpstr>
      <vt:lpstr>VAS083_F_Ilgalaikioturt68Pavirsiniunuot1</vt:lpstr>
      <vt:lpstr>'Forma 12'!VAS083_F_Ilgalaikioturt68Turtovienetask1</vt:lpstr>
      <vt:lpstr>VAS083_F_Ilgalaikioturt68Turtovienetask1</vt:lpstr>
      <vt:lpstr>'Forma 12'!VAS083_F_Ilgalaikioturt69Apskaitosveikla1</vt:lpstr>
      <vt:lpstr>VAS083_F_Ilgalaikioturt69Apskaitosveikla1</vt:lpstr>
      <vt:lpstr>'Forma 12'!VAS083_F_Ilgalaikioturt69Geriamojovande7</vt:lpstr>
      <vt:lpstr>VAS083_F_Ilgalaikioturt69Geriamojovande7</vt:lpstr>
      <vt:lpstr>'Forma 12'!VAS083_F_Ilgalaikioturt69Geriamojovande8</vt:lpstr>
      <vt:lpstr>VAS083_F_Ilgalaikioturt69Geriamojovande8</vt:lpstr>
      <vt:lpstr>'Forma 12'!VAS083_F_Ilgalaikioturt69Geriamojovande9</vt:lpstr>
      <vt:lpstr>VAS083_F_Ilgalaikioturt69Geriamojovande9</vt:lpstr>
      <vt:lpstr>'Forma 12'!VAS083_F_Ilgalaikioturt69Inventorinisnu1</vt:lpstr>
      <vt:lpstr>VAS083_F_Ilgalaikioturt69Inventorinisnu1</vt:lpstr>
      <vt:lpstr>'Forma 12'!VAS083_F_Ilgalaikioturt69Kitareguliuoja1</vt:lpstr>
      <vt:lpstr>VAS083_F_Ilgalaikioturt69Kitareguliuoja1</vt:lpstr>
      <vt:lpstr>'Forma 12'!VAS083_F_Ilgalaikioturt69Kitosveiklosne1</vt:lpstr>
      <vt:lpstr>VAS083_F_Ilgalaikioturt69Kitosveiklosne1</vt:lpstr>
      <vt:lpstr>'Forma 12'!VAS083_F_Ilgalaikioturt69Lrklimatokaito1</vt:lpstr>
      <vt:lpstr>VAS083_F_Ilgalaikioturt69Lrklimatokaito1</vt:lpstr>
      <vt:lpstr>'Forma 12'!VAS083_F_Ilgalaikioturt69Nuotekudumblot1</vt:lpstr>
      <vt:lpstr>VAS083_F_Ilgalaikioturt69Nuotekudumblot1</vt:lpstr>
      <vt:lpstr>'Forma 12'!VAS083_F_Ilgalaikioturt69Nuotekusurinki1</vt:lpstr>
      <vt:lpstr>VAS083_F_Ilgalaikioturt69Nuotekusurinki1</vt:lpstr>
      <vt:lpstr>'Forma 12'!VAS083_F_Ilgalaikioturt69Nuotekuvalymas1</vt:lpstr>
      <vt:lpstr>VAS083_F_Ilgalaikioturt69Nuotekuvalymas1</vt:lpstr>
      <vt:lpstr>'Forma 12'!VAS083_F_Ilgalaikioturt69Pavirsiniunuot1</vt:lpstr>
      <vt:lpstr>VAS083_F_Ilgalaikioturt69Pavirsiniunuot1</vt:lpstr>
      <vt:lpstr>'Forma 12'!VAS083_F_Ilgalaikioturt69Turtovienetask1</vt:lpstr>
      <vt:lpstr>VAS083_F_Ilgalaikioturt69Turtovienetask1</vt:lpstr>
      <vt:lpstr>'Forma 12'!VAS083_F_Ilgalaikioturt6Apskaitosveikla1</vt:lpstr>
      <vt:lpstr>VAS083_F_Ilgalaikioturt6Apskaitosveikla1</vt:lpstr>
      <vt:lpstr>'Forma 12'!VAS083_F_Ilgalaikioturt6Geriamojovande7</vt:lpstr>
      <vt:lpstr>VAS083_F_Ilgalaikioturt6Geriamojovande7</vt:lpstr>
      <vt:lpstr>'Forma 12'!VAS083_F_Ilgalaikioturt6Geriamojovande8</vt:lpstr>
      <vt:lpstr>VAS083_F_Ilgalaikioturt6Geriamojovande8</vt:lpstr>
      <vt:lpstr>'Forma 12'!VAS083_F_Ilgalaikioturt6Geriamojovande9</vt:lpstr>
      <vt:lpstr>VAS083_F_Ilgalaikioturt6Geriamojovande9</vt:lpstr>
      <vt:lpstr>'Forma 12'!VAS083_F_Ilgalaikioturt6Inventorinisnu1</vt:lpstr>
      <vt:lpstr>VAS083_F_Ilgalaikioturt6Inventorinisnu1</vt:lpstr>
      <vt:lpstr>'Forma 12'!VAS083_F_Ilgalaikioturt6Kitareguliuoja1</vt:lpstr>
      <vt:lpstr>VAS083_F_Ilgalaikioturt6Kitareguliuoja1</vt:lpstr>
      <vt:lpstr>'Forma 12'!VAS083_F_Ilgalaikioturt6Kitosveiklosne1</vt:lpstr>
      <vt:lpstr>VAS083_F_Ilgalaikioturt6Kitosveiklosne1</vt:lpstr>
      <vt:lpstr>'Forma 12'!VAS083_F_Ilgalaikioturt6Lrklimatokaito1</vt:lpstr>
      <vt:lpstr>VAS083_F_Ilgalaikioturt6Lrklimatokaito1</vt:lpstr>
      <vt:lpstr>'Forma 12'!VAS083_F_Ilgalaikioturt6Nuotekudumblot1</vt:lpstr>
      <vt:lpstr>VAS083_F_Ilgalaikioturt6Nuotekudumblot1</vt:lpstr>
      <vt:lpstr>'Forma 12'!VAS083_F_Ilgalaikioturt6Nuotekusurinki1</vt:lpstr>
      <vt:lpstr>VAS083_F_Ilgalaikioturt6Nuotekusurinki1</vt:lpstr>
      <vt:lpstr>'Forma 12'!VAS083_F_Ilgalaikioturt6Nuotekuvalymas1</vt:lpstr>
      <vt:lpstr>VAS083_F_Ilgalaikioturt6Nuotekuvalymas1</vt:lpstr>
      <vt:lpstr>'Forma 12'!VAS083_F_Ilgalaikioturt6Pavirsiniunuot1</vt:lpstr>
      <vt:lpstr>VAS083_F_Ilgalaikioturt6Pavirsiniunuot1</vt:lpstr>
      <vt:lpstr>'Forma 12'!VAS083_F_Ilgalaikioturt6Turtovienetask1</vt:lpstr>
      <vt:lpstr>VAS083_F_Ilgalaikioturt6Turtovienetask1</vt:lpstr>
      <vt:lpstr>'Forma 12'!VAS083_F_Ilgalaikioturt70Apskaitosveikla1</vt:lpstr>
      <vt:lpstr>VAS083_F_Ilgalaikioturt70Apskaitosveikla1</vt:lpstr>
      <vt:lpstr>'Forma 12'!VAS083_F_Ilgalaikioturt70Geriamojovande7</vt:lpstr>
      <vt:lpstr>VAS083_F_Ilgalaikioturt70Geriamojovande7</vt:lpstr>
      <vt:lpstr>'Forma 12'!VAS083_F_Ilgalaikioturt70Geriamojovande8</vt:lpstr>
      <vt:lpstr>VAS083_F_Ilgalaikioturt70Geriamojovande8</vt:lpstr>
      <vt:lpstr>'Forma 12'!VAS083_F_Ilgalaikioturt70Geriamojovande9</vt:lpstr>
      <vt:lpstr>VAS083_F_Ilgalaikioturt70Geriamojovande9</vt:lpstr>
      <vt:lpstr>'Forma 12'!VAS083_F_Ilgalaikioturt70Inventorinisnu1</vt:lpstr>
      <vt:lpstr>VAS083_F_Ilgalaikioturt70Inventorinisnu1</vt:lpstr>
      <vt:lpstr>'Forma 12'!VAS083_F_Ilgalaikioturt70Kitareguliuoja1</vt:lpstr>
      <vt:lpstr>VAS083_F_Ilgalaikioturt70Kitareguliuoja1</vt:lpstr>
      <vt:lpstr>'Forma 12'!VAS083_F_Ilgalaikioturt70Kitosveiklosne1</vt:lpstr>
      <vt:lpstr>VAS083_F_Ilgalaikioturt70Kitosveiklosne1</vt:lpstr>
      <vt:lpstr>'Forma 12'!VAS083_F_Ilgalaikioturt70Lrklimatokaito1</vt:lpstr>
      <vt:lpstr>VAS083_F_Ilgalaikioturt70Lrklimatokaito1</vt:lpstr>
      <vt:lpstr>'Forma 12'!VAS083_F_Ilgalaikioturt70Nuotekudumblot1</vt:lpstr>
      <vt:lpstr>VAS083_F_Ilgalaikioturt70Nuotekudumblot1</vt:lpstr>
      <vt:lpstr>'Forma 12'!VAS083_F_Ilgalaikioturt70Nuotekusurinki1</vt:lpstr>
      <vt:lpstr>VAS083_F_Ilgalaikioturt70Nuotekusurinki1</vt:lpstr>
      <vt:lpstr>'Forma 12'!VAS083_F_Ilgalaikioturt70Nuotekuvalymas1</vt:lpstr>
      <vt:lpstr>VAS083_F_Ilgalaikioturt70Nuotekuvalymas1</vt:lpstr>
      <vt:lpstr>'Forma 12'!VAS083_F_Ilgalaikioturt70Pavirsiniunuot1</vt:lpstr>
      <vt:lpstr>VAS083_F_Ilgalaikioturt70Pavirsiniunuot1</vt:lpstr>
      <vt:lpstr>'Forma 12'!VAS083_F_Ilgalaikioturt70Turtovienetask1</vt:lpstr>
      <vt:lpstr>VAS083_F_Ilgalaikioturt70Turtovienetask1</vt:lpstr>
      <vt:lpstr>'Forma 12'!VAS083_F_Ilgalaikioturt71Apskaitosveikla1</vt:lpstr>
      <vt:lpstr>VAS083_F_Ilgalaikioturt71Apskaitosveikla1</vt:lpstr>
      <vt:lpstr>'Forma 12'!VAS083_F_Ilgalaikioturt71Geriamojovande7</vt:lpstr>
      <vt:lpstr>VAS083_F_Ilgalaikioturt71Geriamojovande7</vt:lpstr>
      <vt:lpstr>'Forma 12'!VAS083_F_Ilgalaikioturt71Geriamojovande8</vt:lpstr>
      <vt:lpstr>VAS083_F_Ilgalaikioturt71Geriamojovande8</vt:lpstr>
      <vt:lpstr>'Forma 12'!VAS083_F_Ilgalaikioturt71Geriamojovande9</vt:lpstr>
      <vt:lpstr>VAS083_F_Ilgalaikioturt71Geriamojovande9</vt:lpstr>
      <vt:lpstr>'Forma 12'!VAS083_F_Ilgalaikioturt71Inventorinisnu1</vt:lpstr>
      <vt:lpstr>VAS083_F_Ilgalaikioturt71Inventorinisnu1</vt:lpstr>
      <vt:lpstr>'Forma 12'!VAS083_F_Ilgalaikioturt71Kitareguliuoja1</vt:lpstr>
      <vt:lpstr>VAS083_F_Ilgalaikioturt71Kitareguliuoja1</vt:lpstr>
      <vt:lpstr>'Forma 12'!VAS083_F_Ilgalaikioturt71Kitosveiklosne1</vt:lpstr>
      <vt:lpstr>VAS083_F_Ilgalaikioturt71Kitosveiklosne1</vt:lpstr>
      <vt:lpstr>'Forma 12'!VAS083_F_Ilgalaikioturt71Lrklimatokaito1</vt:lpstr>
      <vt:lpstr>VAS083_F_Ilgalaikioturt71Lrklimatokaito1</vt:lpstr>
      <vt:lpstr>'Forma 12'!VAS083_F_Ilgalaikioturt71Nuotekudumblot1</vt:lpstr>
      <vt:lpstr>VAS083_F_Ilgalaikioturt71Nuotekudumblot1</vt:lpstr>
      <vt:lpstr>'Forma 12'!VAS083_F_Ilgalaikioturt71Nuotekusurinki1</vt:lpstr>
      <vt:lpstr>VAS083_F_Ilgalaikioturt71Nuotekusurinki1</vt:lpstr>
      <vt:lpstr>'Forma 12'!VAS083_F_Ilgalaikioturt71Nuotekuvalymas1</vt:lpstr>
      <vt:lpstr>VAS083_F_Ilgalaikioturt71Nuotekuvalymas1</vt:lpstr>
      <vt:lpstr>'Forma 12'!VAS083_F_Ilgalaikioturt71Pavirsiniunuot1</vt:lpstr>
      <vt:lpstr>VAS083_F_Ilgalaikioturt71Pavirsiniunuot1</vt:lpstr>
      <vt:lpstr>'Forma 12'!VAS083_F_Ilgalaikioturt71Turtovienetask1</vt:lpstr>
      <vt:lpstr>VAS083_F_Ilgalaikioturt71Turtovienetask1</vt:lpstr>
      <vt:lpstr>'Forma 12'!VAS083_F_Ilgalaikioturt72Apskaitosveikla1</vt:lpstr>
      <vt:lpstr>VAS083_F_Ilgalaikioturt72Apskaitosveikla1</vt:lpstr>
      <vt:lpstr>'Forma 12'!VAS083_F_Ilgalaikioturt72Geriamojovande7</vt:lpstr>
      <vt:lpstr>VAS083_F_Ilgalaikioturt72Geriamojovande7</vt:lpstr>
      <vt:lpstr>'Forma 12'!VAS083_F_Ilgalaikioturt72Geriamojovande8</vt:lpstr>
      <vt:lpstr>VAS083_F_Ilgalaikioturt72Geriamojovande8</vt:lpstr>
      <vt:lpstr>'Forma 12'!VAS083_F_Ilgalaikioturt72Geriamojovande9</vt:lpstr>
      <vt:lpstr>VAS083_F_Ilgalaikioturt72Geriamojovande9</vt:lpstr>
      <vt:lpstr>'Forma 12'!VAS083_F_Ilgalaikioturt72Inventorinisnu1</vt:lpstr>
      <vt:lpstr>VAS083_F_Ilgalaikioturt72Inventorinisnu1</vt:lpstr>
      <vt:lpstr>'Forma 12'!VAS083_F_Ilgalaikioturt72Kitareguliuoja1</vt:lpstr>
      <vt:lpstr>VAS083_F_Ilgalaikioturt72Kitareguliuoja1</vt:lpstr>
      <vt:lpstr>'Forma 12'!VAS083_F_Ilgalaikioturt72Kitosveiklosne1</vt:lpstr>
      <vt:lpstr>VAS083_F_Ilgalaikioturt72Kitosveiklosne1</vt:lpstr>
      <vt:lpstr>'Forma 12'!VAS083_F_Ilgalaikioturt72Lrklimatokaito1</vt:lpstr>
      <vt:lpstr>VAS083_F_Ilgalaikioturt72Lrklimatokaito1</vt:lpstr>
      <vt:lpstr>'Forma 12'!VAS083_F_Ilgalaikioturt72Nuotekudumblot1</vt:lpstr>
      <vt:lpstr>VAS083_F_Ilgalaikioturt72Nuotekudumblot1</vt:lpstr>
      <vt:lpstr>'Forma 12'!VAS083_F_Ilgalaikioturt72Nuotekusurinki1</vt:lpstr>
      <vt:lpstr>VAS083_F_Ilgalaikioturt72Nuotekusurinki1</vt:lpstr>
      <vt:lpstr>'Forma 12'!VAS083_F_Ilgalaikioturt72Nuotekuvalymas1</vt:lpstr>
      <vt:lpstr>VAS083_F_Ilgalaikioturt72Nuotekuvalymas1</vt:lpstr>
      <vt:lpstr>'Forma 12'!VAS083_F_Ilgalaikioturt72Pavirsiniunuot1</vt:lpstr>
      <vt:lpstr>VAS083_F_Ilgalaikioturt72Pavirsiniunuot1</vt:lpstr>
      <vt:lpstr>'Forma 12'!VAS083_F_Ilgalaikioturt72Turtovienetask1</vt:lpstr>
      <vt:lpstr>VAS083_F_Ilgalaikioturt72Turtovienetask1</vt:lpstr>
      <vt:lpstr>'Forma 12'!VAS083_F_Ilgalaikioturt73Apskaitosveikla1</vt:lpstr>
      <vt:lpstr>VAS083_F_Ilgalaikioturt73Apskaitosveikla1</vt:lpstr>
      <vt:lpstr>'Forma 12'!VAS083_F_Ilgalaikioturt73Geriamojovande7</vt:lpstr>
      <vt:lpstr>VAS083_F_Ilgalaikioturt73Geriamojovande7</vt:lpstr>
      <vt:lpstr>'Forma 12'!VAS083_F_Ilgalaikioturt73Geriamojovande8</vt:lpstr>
      <vt:lpstr>VAS083_F_Ilgalaikioturt73Geriamojovande8</vt:lpstr>
      <vt:lpstr>'Forma 12'!VAS083_F_Ilgalaikioturt73Geriamojovande9</vt:lpstr>
      <vt:lpstr>VAS083_F_Ilgalaikioturt73Geriamojovande9</vt:lpstr>
      <vt:lpstr>'Forma 12'!VAS083_F_Ilgalaikioturt73Inventorinisnu1</vt:lpstr>
      <vt:lpstr>VAS083_F_Ilgalaikioturt73Inventorinisnu1</vt:lpstr>
      <vt:lpstr>'Forma 12'!VAS083_F_Ilgalaikioturt73Kitareguliuoja1</vt:lpstr>
      <vt:lpstr>VAS083_F_Ilgalaikioturt73Kitareguliuoja1</vt:lpstr>
      <vt:lpstr>'Forma 12'!VAS083_F_Ilgalaikioturt73Kitosveiklosne1</vt:lpstr>
      <vt:lpstr>VAS083_F_Ilgalaikioturt73Kitosveiklosne1</vt:lpstr>
      <vt:lpstr>'Forma 12'!VAS083_F_Ilgalaikioturt73Lrklimatokaito1</vt:lpstr>
      <vt:lpstr>VAS083_F_Ilgalaikioturt73Lrklimatokaito1</vt:lpstr>
      <vt:lpstr>'Forma 12'!VAS083_F_Ilgalaikioturt73Nuotekudumblot1</vt:lpstr>
      <vt:lpstr>VAS083_F_Ilgalaikioturt73Nuotekudumblot1</vt:lpstr>
      <vt:lpstr>'Forma 12'!VAS083_F_Ilgalaikioturt73Nuotekusurinki1</vt:lpstr>
      <vt:lpstr>VAS083_F_Ilgalaikioturt73Nuotekusurinki1</vt:lpstr>
      <vt:lpstr>'Forma 12'!VAS083_F_Ilgalaikioturt73Nuotekuvalymas1</vt:lpstr>
      <vt:lpstr>VAS083_F_Ilgalaikioturt73Nuotekuvalymas1</vt:lpstr>
      <vt:lpstr>'Forma 12'!VAS083_F_Ilgalaikioturt73Pavirsiniunuot1</vt:lpstr>
      <vt:lpstr>VAS083_F_Ilgalaikioturt73Pavirsiniunuot1</vt:lpstr>
      <vt:lpstr>'Forma 12'!VAS083_F_Ilgalaikioturt73Turtovienetask1</vt:lpstr>
      <vt:lpstr>VAS083_F_Ilgalaikioturt73Turtovienetask1</vt:lpstr>
      <vt:lpstr>'Forma 12'!VAS083_F_Ilgalaikioturt74Apskaitosveikla1</vt:lpstr>
      <vt:lpstr>VAS083_F_Ilgalaikioturt74Apskaitosveikla1</vt:lpstr>
      <vt:lpstr>'Forma 12'!VAS083_F_Ilgalaikioturt74Geriamojovande7</vt:lpstr>
      <vt:lpstr>VAS083_F_Ilgalaikioturt74Geriamojovande7</vt:lpstr>
      <vt:lpstr>'Forma 12'!VAS083_F_Ilgalaikioturt74Geriamojovande8</vt:lpstr>
      <vt:lpstr>VAS083_F_Ilgalaikioturt74Geriamojovande8</vt:lpstr>
      <vt:lpstr>'Forma 12'!VAS083_F_Ilgalaikioturt74Geriamojovande9</vt:lpstr>
      <vt:lpstr>VAS083_F_Ilgalaikioturt74Geriamojovande9</vt:lpstr>
      <vt:lpstr>'Forma 12'!VAS083_F_Ilgalaikioturt74Inventorinisnu1</vt:lpstr>
      <vt:lpstr>VAS083_F_Ilgalaikioturt74Inventorinisnu1</vt:lpstr>
      <vt:lpstr>'Forma 12'!VAS083_F_Ilgalaikioturt74Kitareguliuoja1</vt:lpstr>
      <vt:lpstr>VAS083_F_Ilgalaikioturt74Kitareguliuoja1</vt:lpstr>
      <vt:lpstr>'Forma 12'!VAS083_F_Ilgalaikioturt74Kitosveiklosne1</vt:lpstr>
      <vt:lpstr>VAS083_F_Ilgalaikioturt74Kitosveiklosne1</vt:lpstr>
      <vt:lpstr>'Forma 12'!VAS083_F_Ilgalaikioturt74Lrklimatokaito1</vt:lpstr>
      <vt:lpstr>VAS083_F_Ilgalaikioturt74Lrklimatokaito1</vt:lpstr>
      <vt:lpstr>'Forma 12'!VAS083_F_Ilgalaikioturt74Nuotekudumblot1</vt:lpstr>
      <vt:lpstr>VAS083_F_Ilgalaikioturt74Nuotekudumblot1</vt:lpstr>
      <vt:lpstr>'Forma 12'!VAS083_F_Ilgalaikioturt74Nuotekusurinki1</vt:lpstr>
      <vt:lpstr>VAS083_F_Ilgalaikioturt74Nuotekusurinki1</vt:lpstr>
      <vt:lpstr>'Forma 12'!VAS083_F_Ilgalaikioturt74Nuotekuvalymas1</vt:lpstr>
      <vt:lpstr>VAS083_F_Ilgalaikioturt74Nuotekuvalymas1</vt:lpstr>
      <vt:lpstr>'Forma 12'!VAS083_F_Ilgalaikioturt74Pavirsiniunuot1</vt:lpstr>
      <vt:lpstr>VAS083_F_Ilgalaikioturt74Pavirsiniunuot1</vt:lpstr>
      <vt:lpstr>'Forma 12'!VAS083_F_Ilgalaikioturt74Turtovienetask1</vt:lpstr>
      <vt:lpstr>VAS083_F_Ilgalaikioturt74Turtovienetask1</vt:lpstr>
      <vt:lpstr>'Forma 12'!VAS083_F_Ilgalaikioturt75Apskaitosveikla1</vt:lpstr>
      <vt:lpstr>VAS083_F_Ilgalaikioturt75Apskaitosveikla1</vt:lpstr>
      <vt:lpstr>'Forma 12'!VAS083_F_Ilgalaikioturt75Geriamojovande7</vt:lpstr>
      <vt:lpstr>VAS083_F_Ilgalaikioturt75Geriamojovande7</vt:lpstr>
      <vt:lpstr>'Forma 12'!VAS083_F_Ilgalaikioturt75Geriamojovande8</vt:lpstr>
      <vt:lpstr>VAS083_F_Ilgalaikioturt75Geriamojovande8</vt:lpstr>
      <vt:lpstr>'Forma 12'!VAS083_F_Ilgalaikioturt75Geriamojovande9</vt:lpstr>
      <vt:lpstr>VAS083_F_Ilgalaikioturt75Geriamojovande9</vt:lpstr>
      <vt:lpstr>'Forma 12'!VAS083_F_Ilgalaikioturt75Inventorinisnu1</vt:lpstr>
      <vt:lpstr>VAS083_F_Ilgalaikioturt75Inventorinisnu1</vt:lpstr>
      <vt:lpstr>'Forma 12'!VAS083_F_Ilgalaikioturt75Kitareguliuoja1</vt:lpstr>
      <vt:lpstr>VAS083_F_Ilgalaikioturt75Kitareguliuoja1</vt:lpstr>
      <vt:lpstr>'Forma 12'!VAS083_F_Ilgalaikioturt75Kitosveiklosne1</vt:lpstr>
      <vt:lpstr>VAS083_F_Ilgalaikioturt75Kitosveiklosne1</vt:lpstr>
      <vt:lpstr>'Forma 12'!VAS083_F_Ilgalaikioturt75Lrklimatokaito1</vt:lpstr>
      <vt:lpstr>VAS083_F_Ilgalaikioturt75Lrklimatokaito1</vt:lpstr>
      <vt:lpstr>'Forma 12'!VAS083_F_Ilgalaikioturt75Nuotekudumblot1</vt:lpstr>
      <vt:lpstr>VAS083_F_Ilgalaikioturt75Nuotekudumblot1</vt:lpstr>
      <vt:lpstr>'Forma 12'!VAS083_F_Ilgalaikioturt75Nuotekusurinki1</vt:lpstr>
      <vt:lpstr>VAS083_F_Ilgalaikioturt75Nuotekusurinki1</vt:lpstr>
      <vt:lpstr>'Forma 12'!VAS083_F_Ilgalaikioturt75Nuotekuvalymas1</vt:lpstr>
      <vt:lpstr>VAS083_F_Ilgalaikioturt75Nuotekuvalymas1</vt:lpstr>
      <vt:lpstr>'Forma 12'!VAS083_F_Ilgalaikioturt75Pavirsiniunuot1</vt:lpstr>
      <vt:lpstr>VAS083_F_Ilgalaikioturt75Pavirsiniunuot1</vt:lpstr>
      <vt:lpstr>'Forma 12'!VAS083_F_Ilgalaikioturt75Turtovienetask1</vt:lpstr>
      <vt:lpstr>VAS083_F_Ilgalaikioturt75Turtovienetask1</vt:lpstr>
      <vt:lpstr>'Forma 12'!VAS083_F_Ilgalaikioturt76Apskaitosveikla1</vt:lpstr>
      <vt:lpstr>VAS083_F_Ilgalaikioturt76Apskaitosveikla1</vt:lpstr>
      <vt:lpstr>'Forma 12'!VAS083_F_Ilgalaikioturt76Geriamojovande7</vt:lpstr>
      <vt:lpstr>VAS083_F_Ilgalaikioturt76Geriamojovande7</vt:lpstr>
      <vt:lpstr>'Forma 12'!VAS083_F_Ilgalaikioturt76Geriamojovande8</vt:lpstr>
      <vt:lpstr>VAS083_F_Ilgalaikioturt76Geriamojovande8</vt:lpstr>
      <vt:lpstr>'Forma 12'!VAS083_F_Ilgalaikioturt76Geriamojovande9</vt:lpstr>
      <vt:lpstr>VAS083_F_Ilgalaikioturt76Geriamojovande9</vt:lpstr>
      <vt:lpstr>'Forma 12'!VAS083_F_Ilgalaikioturt76Inventorinisnu1</vt:lpstr>
      <vt:lpstr>VAS083_F_Ilgalaikioturt76Inventorinisnu1</vt:lpstr>
      <vt:lpstr>'Forma 12'!VAS083_F_Ilgalaikioturt76Kitareguliuoja1</vt:lpstr>
      <vt:lpstr>VAS083_F_Ilgalaikioturt76Kitareguliuoja1</vt:lpstr>
      <vt:lpstr>'Forma 12'!VAS083_F_Ilgalaikioturt76Kitosveiklosne1</vt:lpstr>
      <vt:lpstr>VAS083_F_Ilgalaikioturt76Kitosveiklosne1</vt:lpstr>
      <vt:lpstr>'Forma 12'!VAS083_F_Ilgalaikioturt76Lrklimatokaito1</vt:lpstr>
      <vt:lpstr>VAS083_F_Ilgalaikioturt76Lrklimatokaito1</vt:lpstr>
      <vt:lpstr>'Forma 12'!VAS083_F_Ilgalaikioturt76Nuotekudumblot1</vt:lpstr>
      <vt:lpstr>VAS083_F_Ilgalaikioturt76Nuotekudumblot1</vt:lpstr>
      <vt:lpstr>'Forma 12'!VAS083_F_Ilgalaikioturt76Nuotekusurinki1</vt:lpstr>
      <vt:lpstr>VAS083_F_Ilgalaikioturt76Nuotekusurinki1</vt:lpstr>
      <vt:lpstr>'Forma 12'!VAS083_F_Ilgalaikioturt76Nuotekuvalymas1</vt:lpstr>
      <vt:lpstr>VAS083_F_Ilgalaikioturt76Nuotekuvalymas1</vt:lpstr>
      <vt:lpstr>'Forma 12'!VAS083_F_Ilgalaikioturt76Pavirsiniunuot1</vt:lpstr>
      <vt:lpstr>VAS083_F_Ilgalaikioturt76Pavirsiniunuot1</vt:lpstr>
      <vt:lpstr>'Forma 12'!VAS083_F_Ilgalaikioturt76Turtovienetask1</vt:lpstr>
      <vt:lpstr>VAS083_F_Ilgalaikioturt76Turtovienetask1</vt:lpstr>
      <vt:lpstr>'Forma 12'!VAS083_F_Ilgalaikioturt77Apskaitosveikla1</vt:lpstr>
      <vt:lpstr>VAS083_F_Ilgalaikioturt77Apskaitosveikla1</vt:lpstr>
      <vt:lpstr>'Forma 12'!VAS083_F_Ilgalaikioturt77Geriamojovande7</vt:lpstr>
      <vt:lpstr>VAS083_F_Ilgalaikioturt77Geriamojovande7</vt:lpstr>
      <vt:lpstr>'Forma 12'!VAS083_F_Ilgalaikioturt77Geriamojovande8</vt:lpstr>
      <vt:lpstr>VAS083_F_Ilgalaikioturt77Geriamojovande8</vt:lpstr>
      <vt:lpstr>'Forma 12'!VAS083_F_Ilgalaikioturt77Geriamojovande9</vt:lpstr>
      <vt:lpstr>VAS083_F_Ilgalaikioturt77Geriamojovande9</vt:lpstr>
      <vt:lpstr>'Forma 12'!VAS083_F_Ilgalaikioturt77Inventorinisnu1</vt:lpstr>
      <vt:lpstr>VAS083_F_Ilgalaikioturt77Inventorinisnu1</vt:lpstr>
      <vt:lpstr>'Forma 12'!VAS083_F_Ilgalaikioturt77Kitareguliuoja1</vt:lpstr>
      <vt:lpstr>VAS083_F_Ilgalaikioturt77Kitareguliuoja1</vt:lpstr>
      <vt:lpstr>'Forma 12'!VAS083_F_Ilgalaikioturt77Kitosveiklosne1</vt:lpstr>
      <vt:lpstr>VAS083_F_Ilgalaikioturt77Kitosveiklosne1</vt:lpstr>
      <vt:lpstr>'Forma 12'!VAS083_F_Ilgalaikioturt77Lrklimatokaito1</vt:lpstr>
      <vt:lpstr>VAS083_F_Ilgalaikioturt77Lrklimatokaito1</vt:lpstr>
      <vt:lpstr>'Forma 12'!VAS083_F_Ilgalaikioturt77Nuotekudumblot1</vt:lpstr>
      <vt:lpstr>VAS083_F_Ilgalaikioturt77Nuotekudumblot1</vt:lpstr>
      <vt:lpstr>'Forma 12'!VAS083_F_Ilgalaikioturt77Nuotekusurinki1</vt:lpstr>
      <vt:lpstr>VAS083_F_Ilgalaikioturt77Nuotekusurinki1</vt:lpstr>
      <vt:lpstr>'Forma 12'!VAS083_F_Ilgalaikioturt77Nuotekuvalymas1</vt:lpstr>
      <vt:lpstr>VAS083_F_Ilgalaikioturt77Nuotekuvalymas1</vt:lpstr>
      <vt:lpstr>'Forma 12'!VAS083_F_Ilgalaikioturt77Pavirsiniunuot1</vt:lpstr>
      <vt:lpstr>VAS083_F_Ilgalaikioturt77Pavirsiniunuot1</vt:lpstr>
      <vt:lpstr>'Forma 12'!VAS083_F_Ilgalaikioturt77Turtovienetask1</vt:lpstr>
      <vt:lpstr>VAS083_F_Ilgalaikioturt77Turtovienetask1</vt:lpstr>
      <vt:lpstr>'Forma 12'!VAS083_F_Ilgalaikioturt78Apskaitosveikla1</vt:lpstr>
      <vt:lpstr>VAS083_F_Ilgalaikioturt78Apskaitosveikla1</vt:lpstr>
      <vt:lpstr>'Forma 12'!VAS083_F_Ilgalaikioturt78Geriamojovande7</vt:lpstr>
      <vt:lpstr>VAS083_F_Ilgalaikioturt78Geriamojovande7</vt:lpstr>
      <vt:lpstr>'Forma 12'!VAS083_F_Ilgalaikioturt78Geriamojovande8</vt:lpstr>
      <vt:lpstr>VAS083_F_Ilgalaikioturt78Geriamojovande8</vt:lpstr>
      <vt:lpstr>'Forma 12'!VAS083_F_Ilgalaikioturt78Geriamojovande9</vt:lpstr>
      <vt:lpstr>VAS083_F_Ilgalaikioturt78Geriamojovande9</vt:lpstr>
      <vt:lpstr>'Forma 12'!VAS083_F_Ilgalaikioturt78Inventorinisnu1</vt:lpstr>
      <vt:lpstr>VAS083_F_Ilgalaikioturt78Inventorinisnu1</vt:lpstr>
      <vt:lpstr>'Forma 12'!VAS083_F_Ilgalaikioturt78Kitareguliuoja1</vt:lpstr>
      <vt:lpstr>VAS083_F_Ilgalaikioturt78Kitareguliuoja1</vt:lpstr>
      <vt:lpstr>'Forma 12'!VAS083_F_Ilgalaikioturt78Kitosveiklosne1</vt:lpstr>
      <vt:lpstr>VAS083_F_Ilgalaikioturt78Kitosveiklosne1</vt:lpstr>
      <vt:lpstr>'Forma 12'!VAS083_F_Ilgalaikioturt78Lrklimatokaito1</vt:lpstr>
      <vt:lpstr>VAS083_F_Ilgalaikioturt78Lrklimatokaito1</vt:lpstr>
      <vt:lpstr>'Forma 12'!VAS083_F_Ilgalaikioturt78Nuotekudumblot1</vt:lpstr>
      <vt:lpstr>VAS083_F_Ilgalaikioturt78Nuotekudumblot1</vt:lpstr>
      <vt:lpstr>'Forma 12'!VAS083_F_Ilgalaikioturt78Nuotekusurinki1</vt:lpstr>
      <vt:lpstr>VAS083_F_Ilgalaikioturt78Nuotekusurinki1</vt:lpstr>
      <vt:lpstr>'Forma 12'!VAS083_F_Ilgalaikioturt78Nuotekuvalymas1</vt:lpstr>
      <vt:lpstr>VAS083_F_Ilgalaikioturt78Nuotekuvalymas1</vt:lpstr>
      <vt:lpstr>'Forma 12'!VAS083_F_Ilgalaikioturt78Pavirsiniunuot1</vt:lpstr>
      <vt:lpstr>VAS083_F_Ilgalaikioturt78Pavirsiniunuot1</vt:lpstr>
      <vt:lpstr>'Forma 12'!VAS083_F_Ilgalaikioturt78Turtovienetask1</vt:lpstr>
      <vt:lpstr>VAS083_F_Ilgalaikioturt78Turtovienetask1</vt:lpstr>
      <vt:lpstr>'Forma 12'!VAS083_F_Ilgalaikioturt79Apskaitosveikla1</vt:lpstr>
      <vt:lpstr>VAS083_F_Ilgalaikioturt79Apskaitosveikla1</vt:lpstr>
      <vt:lpstr>'Forma 12'!VAS083_F_Ilgalaikioturt79Geriamojovande7</vt:lpstr>
      <vt:lpstr>VAS083_F_Ilgalaikioturt79Geriamojovande7</vt:lpstr>
      <vt:lpstr>'Forma 12'!VAS083_F_Ilgalaikioturt79Geriamojovande8</vt:lpstr>
      <vt:lpstr>VAS083_F_Ilgalaikioturt79Geriamojovande8</vt:lpstr>
      <vt:lpstr>'Forma 12'!VAS083_F_Ilgalaikioturt79Geriamojovande9</vt:lpstr>
      <vt:lpstr>VAS083_F_Ilgalaikioturt79Geriamojovande9</vt:lpstr>
      <vt:lpstr>'Forma 12'!VAS083_F_Ilgalaikioturt79Inventorinisnu1</vt:lpstr>
      <vt:lpstr>VAS083_F_Ilgalaikioturt79Inventorinisnu1</vt:lpstr>
      <vt:lpstr>'Forma 12'!VAS083_F_Ilgalaikioturt79Kitareguliuoja1</vt:lpstr>
      <vt:lpstr>VAS083_F_Ilgalaikioturt79Kitareguliuoja1</vt:lpstr>
      <vt:lpstr>'Forma 12'!VAS083_F_Ilgalaikioturt79Kitosveiklosne1</vt:lpstr>
      <vt:lpstr>VAS083_F_Ilgalaikioturt79Kitosveiklosne1</vt:lpstr>
      <vt:lpstr>'Forma 12'!VAS083_F_Ilgalaikioturt79Lrklimatokaito1</vt:lpstr>
      <vt:lpstr>VAS083_F_Ilgalaikioturt79Lrklimatokaito1</vt:lpstr>
      <vt:lpstr>'Forma 12'!VAS083_F_Ilgalaikioturt79Nuotekudumblot1</vt:lpstr>
      <vt:lpstr>VAS083_F_Ilgalaikioturt79Nuotekudumblot1</vt:lpstr>
      <vt:lpstr>'Forma 12'!VAS083_F_Ilgalaikioturt79Nuotekusurinki1</vt:lpstr>
      <vt:lpstr>VAS083_F_Ilgalaikioturt79Nuotekusurinki1</vt:lpstr>
      <vt:lpstr>'Forma 12'!VAS083_F_Ilgalaikioturt79Nuotekuvalymas1</vt:lpstr>
      <vt:lpstr>VAS083_F_Ilgalaikioturt79Nuotekuvalymas1</vt:lpstr>
      <vt:lpstr>'Forma 12'!VAS083_F_Ilgalaikioturt79Pavirsiniunuot1</vt:lpstr>
      <vt:lpstr>VAS083_F_Ilgalaikioturt79Pavirsiniunuot1</vt:lpstr>
      <vt:lpstr>'Forma 12'!VAS083_F_Ilgalaikioturt79Turtovienetask1</vt:lpstr>
      <vt:lpstr>VAS083_F_Ilgalaikioturt79Turtovienetask1</vt:lpstr>
      <vt:lpstr>'Forma 12'!VAS083_F_Ilgalaikioturt7Apskaitosveikla1</vt:lpstr>
      <vt:lpstr>VAS083_F_Ilgalaikioturt7Apskaitosveikla1</vt:lpstr>
      <vt:lpstr>'Forma 12'!VAS083_F_Ilgalaikioturt7Geriamojovande7</vt:lpstr>
      <vt:lpstr>VAS083_F_Ilgalaikioturt7Geriamojovande7</vt:lpstr>
      <vt:lpstr>'Forma 12'!VAS083_F_Ilgalaikioturt7Geriamojovande8</vt:lpstr>
      <vt:lpstr>VAS083_F_Ilgalaikioturt7Geriamojovande8</vt:lpstr>
      <vt:lpstr>'Forma 12'!VAS083_F_Ilgalaikioturt7Geriamojovande9</vt:lpstr>
      <vt:lpstr>VAS083_F_Ilgalaikioturt7Geriamojovande9</vt:lpstr>
      <vt:lpstr>'Forma 12'!VAS083_F_Ilgalaikioturt7Inventorinisnu1</vt:lpstr>
      <vt:lpstr>VAS083_F_Ilgalaikioturt7Inventorinisnu1</vt:lpstr>
      <vt:lpstr>'Forma 12'!VAS083_F_Ilgalaikioturt7Kitareguliuoja1</vt:lpstr>
      <vt:lpstr>VAS083_F_Ilgalaikioturt7Kitareguliuoja1</vt:lpstr>
      <vt:lpstr>'Forma 12'!VAS083_F_Ilgalaikioturt7Kitosveiklosne1</vt:lpstr>
      <vt:lpstr>VAS083_F_Ilgalaikioturt7Kitosveiklosne1</vt:lpstr>
      <vt:lpstr>'Forma 12'!VAS083_F_Ilgalaikioturt7Lrklimatokaito1</vt:lpstr>
      <vt:lpstr>VAS083_F_Ilgalaikioturt7Lrklimatokaito1</vt:lpstr>
      <vt:lpstr>'Forma 12'!VAS083_F_Ilgalaikioturt7Nuotekudumblot1</vt:lpstr>
      <vt:lpstr>VAS083_F_Ilgalaikioturt7Nuotekudumblot1</vt:lpstr>
      <vt:lpstr>'Forma 12'!VAS083_F_Ilgalaikioturt7Nuotekusurinki1</vt:lpstr>
      <vt:lpstr>VAS083_F_Ilgalaikioturt7Nuotekusurinki1</vt:lpstr>
      <vt:lpstr>'Forma 12'!VAS083_F_Ilgalaikioturt7Nuotekuvalymas1</vt:lpstr>
      <vt:lpstr>VAS083_F_Ilgalaikioturt7Nuotekuvalymas1</vt:lpstr>
      <vt:lpstr>'Forma 12'!VAS083_F_Ilgalaikioturt7Pavirsiniunuot1</vt:lpstr>
      <vt:lpstr>VAS083_F_Ilgalaikioturt7Pavirsiniunuot1</vt:lpstr>
      <vt:lpstr>'Forma 12'!VAS083_F_Ilgalaikioturt7Turtovienetask1</vt:lpstr>
      <vt:lpstr>VAS083_F_Ilgalaikioturt7Turtovienetask1</vt:lpstr>
      <vt:lpstr>'Forma 12'!VAS083_F_Ilgalaikioturt80Apskaitosveikla1</vt:lpstr>
      <vt:lpstr>VAS083_F_Ilgalaikioturt80Apskaitosveikla1</vt:lpstr>
      <vt:lpstr>'Forma 12'!VAS083_F_Ilgalaikioturt80Geriamojovande7</vt:lpstr>
      <vt:lpstr>VAS083_F_Ilgalaikioturt80Geriamojovande7</vt:lpstr>
      <vt:lpstr>'Forma 12'!VAS083_F_Ilgalaikioturt80Geriamojovande8</vt:lpstr>
      <vt:lpstr>VAS083_F_Ilgalaikioturt80Geriamojovande8</vt:lpstr>
      <vt:lpstr>'Forma 12'!VAS083_F_Ilgalaikioturt80Geriamojovande9</vt:lpstr>
      <vt:lpstr>VAS083_F_Ilgalaikioturt80Geriamojovande9</vt:lpstr>
      <vt:lpstr>'Forma 12'!VAS083_F_Ilgalaikioturt80Inventorinisnu1</vt:lpstr>
      <vt:lpstr>VAS083_F_Ilgalaikioturt80Inventorinisnu1</vt:lpstr>
      <vt:lpstr>'Forma 12'!VAS083_F_Ilgalaikioturt80Kitareguliuoja1</vt:lpstr>
      <vt:lpstr>VAS083_F_Ilgalaikioturt80Kitareguliuoja1</vt:lpstr>
      <vt:lpstr>'Forma 12'!VAS083_F_Ilgalaikioturt80Kitosveiklosne1</vt:lpstr>
      <vt:lpstr>VAS083_F_Ilgalaikioturt80Kitosveiklosne1</vt:lpstr>
      <vt:lpstr>'Forma 12'!VAS083_F_Ilgalaikioturt80Lrklimatokaito1</vt:lpstr>
      <vt:lpstr>VAS083_F_Ilgalaikioturt80Lrklimatokaito1</vt:lpstr>
      <vt:lpstr>'Forma 12'!VAS083_F_Ilgalaikioturt80Nuotekudumblot1</vt:lpstr>
      <vt:lpstr>VAS083_F_Ilgalaikioturt80Nuotekudumblot1</vt:lpstr>
      <vt:lpstr>'Forma 12'!VAS083_F_Ilgalaikioturt80Nuotekusurinki1</vt:lpstr>
      <vt:lpstr>VAS083_F_Ilgalaikioturt80Nuotekusurinki1</vt:lpstr>
      <vt:lpstr>'Forma 12'!VAS083_F_Ilgalaikioturt80Nuotekuvalymas1</vt:lpstr>
      <vt:lpstr>VAS083_F_Ilgalaikioturt80Nuotekuvalymas1</vt:lpstr>
      <vt:lpstr>'Forma 12'!VAS083_F_Ilgalaikioturt80Pavirsiniunuot1</vt:lpstr>
      <vt:lpstr>VAS083_F_Ilgalaikioturt80Pavirsiniunuot1</vt:lpstr>
      <vt:lpstr>'Forma 12'!VAS083_F_Ilgalaikioturt80Turtovienetask1</vt:lpstr>
      <vt:lpstr>VAS083_F_Ilgalaikioturt80Turtovienetask1</vt:lpstr>
      <vt:lpstr>'Forma 12'!VAS083_F_Ilgalaikioturt81Apskaitosveikla1</vt:lpstr>
      <vt:lpstr>VAS083_F_Ilgalaikioturt81Apskaitosveikla1</vt:lpstr>
      <vt:lpstr>'Forma 12'!VAS083_F_Ilgalaikioturt81Geriamojovande7</vt:lpstr>
      <vt:lpstr>VAS083_F_Ilgalaikioturt81Geriamojovande7</vt:lpstr>
      <vt:lpstr>'Forma 12'!VAS083_F_Ilgalaikioturt81Geriamojovande8</vt:lpstr>
      <vt:lpstr>VAS083_F_Ilgalaikioturt81Geriamojovande8</vt:lpstr>
      <vt:lpstr>'Forma 12'!VAS083_F_Ilgalaikioturt81Geriamojovande9</vt:lpstr>
      <vt:lpstr>VAS083_F_Ilgalaikioturt81Geriamojovande9</vt:lpstr>
      <vt:lpstr>'Forma 12'!VAS083_F_Ilgalaikioturt81Inventorinisnu1</vt:lpstr>
      <vt:lpstr>VAS083_F_Ilgalaikioturt81Inventorinisnu1</vt:lpstr>
      <vt:lpstr>'Forma 12'!VAS083_F_Ilgalaikioturt81Kitareguliuoja1</vt:lpstr>
      <vt:lpstr>VAS083_F_Ilgalaikioturt81Kitareguliuoja1</vt:lpstr>
      <vt:lpstr>'Forma 12'!VAS083_F_Ilgalaikioturt81Kitosveiklosne1</vt:lpstr>
      <vt:lpstr>VAS083_F_Ilgalaikioturt81Kitosveiklosne1</vt:lpstr>
      <vt:lpstr>'Forma 12'!VAS083_F_Ilgalaikioturt81Lrklimatokaito1</vt:lpstr>
      <vt:lpstr>VAS083_F_Ilgalaikioturt81Lrklimatokaito1</vt:lpstr>
      <vt:lpstr>'Forma 12'!VAS083_F_Ilgalaikioturt81Nuotekudumblot1</vt:lpstr>
      <vt:lpstr>VAS083_F_Ilgalaikioturt81Nuotekudumblot1</vt:lpstr>
      <vt:lpstr>'Forma 12'!VAS083_F_Ilgalaikioturt81Nuotekusurinki1</vt:lpstr>
      <vt:lpstr>VAS083_F_Ilgalaikioturt81Nuotekusurinki1</vt:lpstr>
      <vt:lpstr>'Forma 12'!VAS083_F_Ilgalaikioturt81Nuotekuvalymas1</vt:lpstr>
      <vt:lpstr>VAS083_F_Ilgalaikioturt81Nuotekuvalymas1</vt:lpstr>
      <vt:lpstr>'Forma 12'!VAS083_F_Ilgalaikioturt81Pavirsiniunuot1</vt:lpstr>
      <vt:lpstr>VAS083_F_Ilgalaikioturt81Pavirsiniunuot1</vt:lpstr>
      <vt:lpstr>'Forma 12'!VAS083_F_Ilgalaikioturt81Turtovienetask1</vt:lpstr>
      <vt:lpstr>VAS083_F_Ilgalaikioturt81Turtovienetask1</vt:lpstr>
      <vt:lpstr>'Forma 12'!VAS083_F_Ilgalaikioturt82Apskaitosveikla1</vt:lpstr>
      <vt:lpstr>VAS083_F_Ilgalaikioturt82Apskaitosveikla1</vt:lpstr>
      <vt:lpstr>'Forma 12'!VAS083_F_Ilgalaikioturt82Geriamojovande7</vt:lpstr>
      <vt:lpstr>VAS083_F_Ilgalaikioturt82Geriamojovande7</vt:lpstr>
      <vt:lpstr>'Forma 12'!VAS083_F_Ilgalaikioturt82Geriamojovande8</vt:lpstr>
      <vt:lpstr>VAS083_F_Ilgalaikioturt82Geriamojovande8</vt:lpstr>
      <vt:lpstr>'Forma 12'!VAS083_F_Ilgalaikioturt82Geriamojovande9</vt:lpstr>
      <vt:lpstr>VAS083_F_Ilgalaikioturt82Geriamojovande9</vt:lpstr>
      <vt:lpstr>'Forma 12'!VAS083_F_Ilgalaikioturt82Inventorinisnu1</vt:lpstr>
      <vt:lpstr>VAS083_F_Ilgalaikioturt82Inventorinisnu1</vt:lpstr>
      <vt:lpstr>'Forma 12'!VAS083_F_Ilgalaikioturt82Kitareguliuoja1</vt:lpstr>
      <vt:lpstr>VAS083_F_Ilgalaikioturt82Kitareguliuoja1</vt:lpstr>
      <vt:lpstr>'Forma 12'!VAS083_F_Ilgalaikioturt82Kitosveiklosne1</vt:lpstr>
      <vt:lpstr>VAS083_F_Ilgalaikioturt82Kitosveiklosne1</vt:lpstr>
      <vt:lpstr>'Forma 12'!VAS083_F_Ilgalaikioturt82Lrklimatokaito1</vt:lpstr>
      <vt:lpstr>VAS083_F_Ilgalaikioturt82Lrklimatokaito1</vt:lpstr>
      <vt:lpstr>'Forma 12'!VAS083_F_Ilgalaikioturt82Nuotekudumblot1</vt:lpstr>
      <vt:lpstr>VAS083_F_Ilgalaikioturt82Nuotekudumblot1</vt:lpstr>
      <vt:lpstr>'Forma 12'!VAS083_F_Ilgalaikioturt82Nuotekusurinki1</vt:lpstr>
      <vt:lpstr>VAS083_F_Ilgalaikioturt82Nuotekusurinki1</vt:lpstr>
      <vt:lpstr>'Forma 12'!VAS083_F_Ilgalaikioturt82Nuotekuvalymas1</vt:lpstr>
      <vt:lpstr>VAS083_F_Ilgalaikioturt82Nuotekuvalymas1</vt:lpstr>
      <vt:lpstr>'Forma 12'!VAS083_F_Ilgalaikioturt82Pavirsiniunuot1</vt:lpstr>
      <vt:lpstr>VAS083_F_Ilgalaikioturt82Pavirsiniunuot1</vt:lpstr>
      <vt:lpstr>'Forma 12'!VAS083_F_Ilgalaikioturt82Turtovienetask1</vt:lpstr>
      <vt:lpstr>VAS083_F_Ilgalaikioturt82Turtovienetask1</vt:lpstr>
      <vt:lpstr>'Forma 12'!VAS083_F_Ilgalaikioturt83Apskaitosveikla1</vt:lpstr>
      <vt:lpstr>VAS083_F_Ilgalaikioturt83Apskaitosveikla1</vt:lpstr>
      <vt:lpstr>'Forma 12'!VAS083_F_Ilgalaikioturt83Geriamojovande7</vt:lpstr>
      <vt:lpstr>VAS083_F_Ilgalaikioturt83Geriamojovande7</vt:lpstr>
      <vt:lpstr>'Forma 12'!VAS083_F_Ilgalaikioturt83Geriamojovande8</vt:lpstr>
      <vt:lpstr>VAS083_F_Ilgalaikioturt83Geriamojovande8</vt:lpstr>
      <vt:lpstr>'Forma 12'!VAS083_F_Ilgalaikioturt83Geriamojovande9</vt:lpstr>
      <vt:lpstr>VAS083_F_Ilgalaikioturt83Geriamojovande9</vt:lpstr>
      <vt:lpstr>'Forma 12'!VAS083_F_Ilgalaikioturt83Inventorinisnu1</vt:lpstr>
      <vt:lpstr>VAS083_F_Ilgalaikioturt83Inventorinisnu1</vt:lpstr>
      <vt:lpstr>'Forma 12'!VAS083_F_Ilgalaikioturt83Kitareguliuoja1</vt:lpstr>
      <vt:lpstr>VAS083_F_Ilgalaikioturt83Kitareguliuoja1</vt:lpstr>
      <vt:lpstr>'Forma 12'!VAS083_F_Ilgalaikioturt83Kitosveiklosne1</vt:lpstr>
      <vt:lpstr>VAS083_F_Ilgalaikioturt83Kitosveiklosne1</vt:lpstr>
      <vt:lpstr>'Forma 12'!VAS083_F_Ilgalaikioturt83Lrklimatokaito1</vt:lpstr>
      <vt:lpstr>VAS083_F_Ilgalaikioturt83Lrklimatokaito1</vt:lpstr>
      <vt:lpstr>'Forma 12'!VAS083_F_Ilgalaikioturt83Nuotekudumblot1</vt:lpstr>
      <vt:lpstr>VAS083_F_Ilgalaikioturt83Nuotekudumblot1</vt:lpstr>
      <vt:lpstr>'Forma 12'!VAS083_F_Ilgalaikioturt83Nuotekusurinki1</vt:lpstr>
      <vt:lpstr>VAS083_F_Ilgalaikioturt83Nuotekusurinki1</vt:lpstr>
      <vt:lpstr>'Forma 12'!VAS083_F_Ilgalaikioturt83Nuotekuvalymas1</vt:lpstr>
      <vt:lpstr>VAS083_F_Ilgalaikioturt83Nuotekuvalymas1</vt:lpstr>
      <vt:lpstr>'Forma 12'!VAS083_F_Ilgalaikioturt83Pavirsiniunuot1</vt:lpstr>
      <vt:lpstr>VAS083_F_Ilgalaikioturt83Pavirsiniunuot1</vt:lpstr>
      <vt:lpstr>'Forma 12'!VAS083_F_Ilgalaikioturt83Turtovienetask1</vt:lpstr>
      <vt:lpstr>VAS083_F_Ilgalaikioturt83Turtovienetask1</vt:lpstr>
      <vt:lpstr>'Forma 12'!VAS083_F_Ilgalaikioturt84Apskaitosveikla1</vt:lpstr>
      <vt:lpstr>VAS083_F_Ilgalaikioturt84Apskaitosveikla1</vt:lpstr>
      <vt:lpstr>'Forma 12'!VAS083_F_Ilgalaikioturt84Geriamojovande7</vt:lpstr>
      <vt:lpstr>VAS083_F_Ilgalaikioturt84Geriamojovande7</vt:lpstr>
      <vt:lpstr>'Forma 12'!VAS083_F_Ilgalaikioturt84Geriamojovande8</vt:lpstr>
      <vt:lpstr>VAS083_F_Ilgalaikioturt84Geriamojovande8</vt:lpstr>
      <vt:lpstr>'Forma 12'!VAS083_F_Ilgalaikioturt84Geriamojovande9</vt:lpstr>
      <vt:lpstr>VAS083_F_Ilgalaikioturt84Geriamojovande9</vt:lpstr>
      <vt:lpstr>'Forma 12'!VAS083_F_Ilgalaikioturt84Inventorinisnu1</vt:lpstr>
      <vt:lpstr>VAS083_F_Ilgalaikioturt84Inventorinisnu1</vt:lpstr>
      <vt:lpstr>'Forma 12'!VAS083_F_Ilgalaikioturt84Kitareguliuoja1</vt:lpstr>
      <vt:lpstr>VAS083_F_Ilgalaikioturt84Kitareguliuoja1</vt:lpstr>
      <vt:lpstr>'Forma 12'!VAS083_F_Ilgalaikioturt84Kitosveiklosne1</vt:lpstr>
      <vt:lpstr>VAS083_F_Ilgalaikioturt84Kitosveiklosne1</vt:lpstr>
      <vt:lpstr>'Forma 12'!VAS083_F_Ilgalaikioturt84Lrklimatokaito1</vt:lpstr>
      <vt:lpstr>VAS083_F_Ilgalaikioturt84Lrklimatokaito1</vt:lpstr>
      <vt:lpstr>'Forma 12'!VAS083_F_Ilgalaikioturt84Nuotekudumblot1</vt:lpstr>
      <vt:lpstr>VAS083_F_Ilgalaikioturt84Nuotekudumblot1</vt:lpstr>
      <vt:lpstr>'Forma 12'!VAS083_F_Ilgalaikioturt84Nuotekusurinki1</vt:lpstr>
      <vt:lpstr>VAS083_F_Ilgalaikioturt84Nuotekusurinki1</vt:lpstr>
      <vt:lpstr>'Forma 12'!VAS083_F_Ilgalaikioturt84Nuotekuvalymas1</vt:lpstr>
      <vt:lpstr>VAS083_F_Ilgalaikioturt84Nuotekuvalymas1</vt:lpstr>
      <vt:lpstr>'Forma 12'!VAS083_F_Ilgalaikioturt84Pavirsiniunuot1</vt:lpstr>
      <vt:lpstr>VAS083_F_Ilgalaikioturt84Pavirsiniunuot1</vt:lpstr>
      <vt:lpstr>'Forma 12'!VAS083_F_Ilgalaikioturt84Turtovienetask1</vt:lpstr>
      <vt:lpstr>VAS083_F_Ilgalaikioturt84Turtovienetask1</vt:lpstr>
      <vt:lpstr>'Forma 12'!VAS083_F_Ilgalaikioturt85Apskaitosveikla1</vt:lpstr>
      <vt:lpstr>VAS083_F_Ilgalaikioturt85Apskaitosveikla1</vt:lpstr>
      <vt:lpstr>'Forma 12'!VAS083_F_Ilgalaikioturt85Geriamojovande7</vt:lpstr>
      <vt:lpstr>VAS083_F_Ilgalaikioturt85Geriamojovande7</vt:lpstr>
      <vt:lpstr>'Forma 12'!VAS083_F_Ilgalaikioturt85Geriamojovande8</vt:lpstr>
      <vt:lpstr>VAS083_F_Ilgalaikioturt85Geriamojovande8</vt:lpstr>
      <vt:lpstr>'Forma 12'!VAS083_F_Ilgalaikioturt85Geriamojovande9</vt:lpstr>
      <vt:lpstr>VAS083_F_Ilgalaikioturt85Geriamojovande9</vt:lpstr>
      <vt:lpstr>'Forma 12'!VAS083_F_Ilgalaikioturt85Inventorinisnu1</vt:lpstr>
      <vt:lpstr>VAS083_F_Ilgalaikioturt85Inventorinisnu1</vt:lpstr>
      <vt:lpstr>'Forma 12'!VAS083_F_Ilgalaikioturt85Kitareguliuoja1</vt:lpstr>
      <vt:lpstr>VAS083_F_Ilgalaikioturt85Kitareguliuoja1</vt:lpstr>
      <vt:lpstr>'Forma 12'!VAS083_F_Ilgalaikioturt85Kitosveiklosne1</vt:lpstr>
      <vt:lpstr>VAS083_F_Ilgalaikioturt85Kitosveiklosne1</vt:lpstr>
      <vt:lpstr>'Forma 12'!VAS083_F_Ilgalaikioturt85Lrklimatokaito1</vt:lpstr>
      <vt:lpstr>VAS083_F_Ilgalaikioturt85Lrklimatokaito1</vt:lpstr>
      <vt:lpstr>'Forma 12'!VAS083_F_Ilgalaikioturt85Nuotekudumblot1</vt:lpstr>
      <vt:lpstr>VAS083_F_Ilgalaikioturt85Nuotekudumblot1</vt:lpstr>
      <vt:lpstr>'Forma 12'!VAS083_F_Ilgalaikioturt85Nuotekusurinki1</vt:lpstr>
      <vt:lpstr>VAS083_F_Ilgalaikioturt85Nuotekusurinki1</vt:lpstr>
      <vt:lpstr>'Forma 12'!VAS083_F_Ilgalaikioturt85Nuotekuvalymas1</vt:lpstr>
      <vt:lpstr>VAS083_F_Ilgalaikioturt85Nuotekuvalymas1</vt:lpstr>
      <vt:lpstr>'Forma 12'!VAS083_F_Ilgalaikioturt85Pavirsiniunuot1</vt:lpstr>
      <vt:lpstr>VAS083_F_Ilgalaikioturt85Pavirsiniunuot1</vt:lpstr>
      <vt:lpstr>'Forma 12'!VAS083_F_Ilgalaikioturt85Turtovienetask1</vt:lpstr>
      <vt:lpstr>VAS083_F_Ilgalaikioturt85Turtovienetask1</vt:lpstr>
      <vt:lpstr>'Forma 12'!VAS083_F_Ilgalaikioturt86Apskaitosveikla1</vt:lpstr>
      <vt:lpstr>VAS083_F_Ilgalaikioturt86Apskaitosveikla1</vt:lpstr>
      <vt:lpstr>'Forma 12'!VAS083_F_Ilgalaikioturt86Geriamojovande7</vt:lpstr>
      <vt:lpstr>VAS083_F_Ilgalaikioturt86Geriamojovande7</vt:lpstr>
      <vt:lpstr>'Forma 12'!VAS083_F_Ilgalaikioturt86Geriamojovande8</vt:lpstr>
      <vt:lpstr>VAS083_F_Ilgalaikioturt86Geriamojovande8</vt:lpstr>
      <vt:lpstr>'Forma 12'!VAS083_F_Ilgalaikioturt86Geriamojovande9</vt:lpstr>
      <vt:lpstr>VAS083_F_Ilgalaikioturt86Geriamojovande9</vt:lpstr>
      <vt:lpstr>'Forma 12'!VAS083_F_Ilgalaikioturt86Inventorinisnu1</vt:lpstr>
      <vt:lpstr>VAS083_F_Ilgalaikioturt86Inventorinisnu1</vt:lpstr>
      <vt:lpstr>'Forma 12'!VAS083_F_Ilgalaikioturt86Kitareguliuoja1</vt:lpstr>
      <vt:lpstr>VAS083_F_Ilgalaikioturt86Kitareguliuoja1</vt:lpstr>
      <vt:lpstr>'Forma 12'!VAS083_F_Ilgalaikioturt86Kitosveiklosne1</vt:lpstr>
      <vt:lpstr>VAS083_F_Ilgalaikioturt86Kitosveiklosne1</vt:lpstr>
      <vt:lpstr>'Forma 12'!VAS083_F_Ilgalaikioturt86Lrklimatokaito1</vt:lpstr>
      <vt:lpstr>VAS083_F_Ilgalaikioturt86Lrklimatokaito1</vt:lpstr>
      <vt:lpstr>'Forma 12'!VAS083_F_Ilgalaikioturt86Nuotekudumblot1</vt:lpstr>
      <vt:lpstr>VAS083_F_Ilgalaikioturt86Nuotekudumblot1</vt:lpstr>
      <vt:lpstr>'Forma 12'!VAS083_F_Ilgalaikioturt86Nuotekusurinki1</vt:lpstr>
      <vt:lpstr>VAS083_F_Ilgalaikioturt86Nuotekusurinki1</vt:lpstr>
      <vt:lpstr>'Forma 12'!VAS083_F_Ilgalaikioturt86Nuotekuvalymas1</vt:lpstr>
      <vt:lpstr>VAS083_F_Ilgalaikioturt86Nuotekuvalymas1</vt:lpstr>
      <vt:lpstr>'Forma 12'!VAS083_F_Ilgalaikioturt86Pavirsiniunuot1</vt:lpstr>
      <vt:lpstr>VAS083_F_Ilgalaikioturt86Pavirsiniunuot1</vt:lpstr>
      <vt:lpstr>'Forma 12'!VAS083_F_Ilgalaikioturt86Turtovienetask1</vt:lpstr>
      <vt:lpstr>VAS083_F_Ilgalaikioturt86Turtovienetask1</vt:lpstr>
      <vt:lpstr>'Forma 12'!VAS083_F_Ilgalaikioturt87Apskaitosveikla1</vt:lpstr>
      <vt:lpstr>VAS083_F_Ilgalaikioturt87Apskaitosveikla1</vt:lpstr>
      <vt:lpstr>'Forma 12'!VAS083_F_Ilgalaikioturt87Geriamojovande7</vt:lpstr>
      <vt:lpstr>VAS083_F_Ilgalaikioturt87Geriamojovande7</vt:lpstr>
      <vt:lpstr>'Forma 12'!VAS083_F_Ilgalaikioturt87Geriamojovande8</vt:lpstr>
      <vt:lpstr>VAS083_F_Ilgalaikioturt87Geriamojovande8</vt:lpstr>
      <vt:lpstr>'Forma 12'!VAS083_F_Ilgalaikioturt87Geriamojovande9</vt:lpstr>
      <vt:lpstr>VAS083_F_Ilgalaikioturt87Geriamojovande9</vt:lpstr>
      <vt:lpstr>'Forma 12'!VAS083_F_Ilgalaikioturt87Inventorinisnu1</vt:lpstr>
      <vt:lpstr>VAS083_F_Ilgalaikioturt87Inventorinisnu1</vt:lpstr>
      <vt:lpstr>'Forma 12'!VAS083_F_Ilgalaikioturt87Kitareguliuoja1</vt:lpstr>
      <vt:lpstr>VAS083_F_Ilgalaikioturt87Kitareguliuoja1</vt:lpstr>
      <vt:lpstr>'Forma 12'!VAS083_F_Ilgalaikioturt87Kitosveiklosne1</vt:lpstr>
      <vt:lpstr>VAS083_F_Ilgalaikioturt87Kitosveiklosne1</vt:lpstr>
      <vt:lpstr>'Forma 12'!VAS083_F_Ilgalaikioturt87Lrklimatokaito1</vt:lpstr>
      <vt:lpstr>VAS083_F_Ilgalaikioturt87Lrklimatokaito1</vt:lpstr>
      <vt:lpstr>'Forma 12'!VAS083_F_Ilgalaikioturt87Nuotekudumblot1</vt:lpstr>
      <vt:lpstr>VAS083_F_Ilgalaikioturt87Nuotekudumblot1</vt:lpstr>
      <vt:lpstr>'Forma 12'!VAS083_F_Ilgalaikioturt87Nuotekusurinki1</vt:lpstr>
      <vt:lpstr>VAS083_F_Ilgalaikioturt87Nuotekusurinki1</vt:lpstr>
      <vt:lpstr>'Forma 12'!VAS083_F_Ilgalaikioturt87Nuotekuvalymas1</vt:lpstr>
      <vt:lpstr>VAS083_F_Ilgalaikioturt87Nuotekuvalymas1</vt:lpstr>
      <vt:lpstr>'Forma 12'!VAS083_F_Ilgalaikioturt87Pavirsiniunuot1</vt:lpstr>
      <vt:lpstr>VAS083_F_Ilgalaikioturt87Pavirsiniunuot1</vt:lpstr>
      <vt:lpstr>'Forma 12'!VAS083_F_Ilgalaikioturt87Turtovienetask1</vt:lpstr>
      <vt:lpstr>VAS083_F_Ilgalaikioturt87Turtovienetask1</vt:lpstr>
      <vt:lpstr>'Forma 12'!VAS083_F_Ilgalaikioturt88Apskaitosveikla1</vt:lpstr>
      <vt:lpstr>VAS083_F_Ilgalaikioturt88Apskaitosveikla1</vt:lpstr>
      <vt:lpstr>'Forma 12'!VAS083_F_Ilgalaikioturt88Geriamojovande7</vt:lpstr>
      <vt:lpstr>VAS083_F_Ilgalaikioturt88Geriamojovande7</vt:lpstr>
      <vt:lpstr>'Forma 12'!VAS083_F_Ilgalaikioturt88Geriamojovande8</vt:lpstr>
      <vt:lpstr>VAS083_F_Ilgalaikioturt88Geriamojovande8</vt:lpstr>
      <vt:lpstr>'Forma 12'!VAS083_F_Ilgalaikioturt88Geriamojovande9</vt:lpstr>
      <vt:lpstr>VAS083_F_Ilgalaikioturt88Geriamojovande9</vt:lpstr>
      <vt:lpstr>'Forma 12'!VAS083_F_Ilgalaikioturt88Inventorinisnu1</vt:lpstr>
      <vt:lpstr>VAS083_F_Ilgalaikioturt88Inventorinisnu1</vt:lpstr>
      <vt:lpstr>'Forma 12'!VAS083_F_Ilgalaikioturt88Kitareguliuoja1</vt:lpstr>
      <vt:lpstr>VAS083_F_Ilgalaikioturt88Kitareguliuoja1</vt:lpstr>
      <vt:lpstr>'Forma 12'!VAS083_F_Ilgalaikioturt88Kitosveiklosne1</vt:lpstr>
      <vt:lpstr>VAS083_F_Ilgalaikioturt88Kitosveiklosne1</vt:lpstr>
      <vt:lpstr>'Forma 12'!VAS083_F_Ilgalaikioturt88Lrklimatokaito1</vt:lpstr>
      <vt:lpstr>VAS083_F_Ilgalaikioturt88Lrklimatokaito1</vt:lpstr>
      <vt:lpstr>'Forma 12'!VAS083_F_Ilgalaikioturt88Nuotekudumblot1</vt:lpstr>
      <vt:lpstr>VAS083_F_Ilgalaikioturt88Nuotekudumblot1</vt:lpstr>
      <vt:lpstr>'Forma 12'!VAS083_F_Ilgalaikioturt88Nuotekusurinki1</vt:lpstr>
      <vt:lpstr>VAS083_F_Ilgalaikioturt88Nuotekusurinki1</vt:lpstr>
      <vt:lpstr>'Forma 12'!VAS083_F_Ilgalaikioturt88Nuotekuvalymas1</vt:lpstr>
      <vt:lpstr>VAS083_F_Ilgalaikioturt88Nuotekuvalymas1</vt:lpstr>
      <vt:lpstr>'Forma 12'!VAS083_F_Ilgalaikioturt88Pavirsiniunuot1</vt:lpstr>
      <vt:lpstr>VAS083_F_Ilgalaikioturt88Pavirsiniunuot1</vt:lpstr>
      <vt:lpstr>'Forma 12'!VAS083_F_Ilgalaikioturt88Turtovienetask1</vt:lpstr>
      <vt:lpstr>VAS083_F_Ilgalaikioturt88Turtovienetask1</vt:lpstr>
      <vt:lpstr>'Forma 12'!VAS083_F_Ilgalaikioturt89Apskaitosveikla1</vt:lpstr>
      <vt:lpstr>VAS083_F_Ilgalaikioturt89Apskaitosveikla1</vt:lpstr>
      <vt:lpstr>'Forma 12'!VAS083_F_Ilgalaikioturt89Geriamojovande7</vt:lpstr>
      <vt:lpstr>VAS083_F_Ilgalaikioturt89Geriamojovande7</vt:lpstr>
      <vt:lpstr>'Forma 12'!VAS083_F_Ilgalaikioturt89Geriamojovande8</vt:lpstr>
      <vt:lpstr>VAS083_F_Ilgalaikioturt89Geriamojovande8</vt:lpstr>
      <vt:lpstr>'Forma 12'!VAS083_F_Ilgalaikioturt89Geriamojovande9</vt:lpstr>
      <vt:lpstr>VAS083_F_Ilgalaikioturt89Geriamojovande9</vt:lpstr>
      <vt:lpstr>'Forma 12'!VAS083_F_Ilgalaikioturt89Inventorinisnu1</vt:lpstr>
      <vt:lpstr>VAS083_F_Ilgalaikioturt89Inventorinisnu1</vt:lpstr>
      <vt:lpstr>'Forma 12'!VAS083_F_Ilgalaikioturt89Kitareguliuoja1</vt:lpstr>
      <vt:lpstr>VAS083_F_Ilgalaikioturt89Kitareguliuoja1</vt:lpstr>
      <vt:lpstr>'Forma 12'!VAS083_F_Ilgalaikioturt89Kitosveiklosne1</vt:lpstr>
      <vt:lpstr>VAS083_F_Ilgalaikioturt89Kitosveiklosne1</vt:lpstr>
      <vt:lpstr>'Forma 12'!VAS083_F_Ilgalaikioturt89Lrklimatokaito1</vt:lpstr>
      <vt:lpstr>VAS083_F_Ilgalaikioturt89Lrklimatokaito1</vt:lpstr>
      <vt:lpstr>'Forma 12'!VAS083_F_Ilgalaikioturt89Nuotekudumblot1</vt:lpstr>
      <vt:lpstr>VAS083_F_Ilgalaikioturt89Nuotekudumblot1</vt:lpstr>
      <vt:lpstr>'Forma 12'!VAS083_F_Ilgalaikioturt89Nuotekusurinki1</vt:lpstr>
      <vt:lpstr>VAS083_F_Ilgalaikioturt89Nuotekusurinki1</vt:lpstr>
      <vt:lpstr>'Forma 12'!VAS083_F_Ilgalaikioturt89Nuotekuvalymas1</vt:lpstr>
      <vt:lpstr>VAS083_F_Ilgalaikioturt89Nuotekuvalymas1</vt:lpstr>
      <vt:lpstr>'Forma 12'!VAS083_F_Ilgalaikioturt89Pavirsiniunuot1</vt:lpstr>
      <vt:lpstr>VAS083_F_Ilgalaikioturt89Pavirsiniunuot1</vt:lpstr>
      <vt:lpstr>'Forma 12'!VAS083_F_Ilgalaikioturt89Turtovienetask1</vt:lpstr>
      <vt:lpstr>VAS083_F_Ilgalaikioturt89Turtovienetask1</vt:lpstr>
      <vt:lpstr>'Forma 12'!VAS083_F_Ilgalaikioturt8Apskaitosveikla1</vt:lpstr>
      <vt:lpstr>VAS083_F_Ilgalaikioturt8Apskaitosveikla1</vt:lpstr>
      <vt:lpstr>'Forma 12'!VAS083_F_Ilgalaikioturt8Geriamojovande7</vt:lpstr>
      <vt:lpstr>VAS083_F_Ilgalaikioturt8Geriamojovande7</vt:lpstr>
      <vt:lpstr>'Forma 12'!VAS083_F_Ilgalaikioturt8Geriamojovande8</vt:lpstr>
      <vt:lpstr>VAS083_F_Ilgalaikioturt8Geriamojovande8</vt:lpstr>
      <vt:lpstr>'Forma 12'!VAS083_F_Ilgalaikioturt8Geriamojovande9</vt:lpstr>
      <vt:lpstr>VAS083_F_Ilgalaikioturt8Geriamojovande9</vt:lpstr>
      <vt:lpstr>'Forma 12'!VAS083_F_Ilgalaikioturt8Inventorinisnu1</vt:lpstr>
      <vt:lpstr>VAS083_F_Ilgalaikioturt8Inventorinisnu1</vt:lpstr>
      <vt:lpstr>'Forma 12'!VAS083_F_Ilgalaikioturt8Kitareguliuoja1</vt:lpstr>
      <vt:lpstr>VAS083_F_Ilgalaikioturt8Kitareguliuoja1</vt:lpstr>
      <vt:lpstr>'Forma 12'!VAS083_F_Ilgalaikioturt8Kitosveiklosne1</vt:lpstr>
      <vt:lpstr>VAS083_F_Ilgalaikioturt8Kitosveiklosne1</vt:lpstr>
      <vt:lpstr>'Forma 12'!VAS083_F_Ilgalaikioturt8Lrklimatokaito1</vt:lpstr>
      <vt:lpstr>VAS083_F_Ilgalaikioturt8Lrklimatokaito1</vt:lpstr>
      <vt:lpstr>'Forma 12'!VAS083_F_Ilgalaikioturt8Nuotekudumblot1</vt:lpstr>
      <vt:lpstr>VAS083_F_Ilgalaikioturt8Nuotekudumblot1</vt:lpstr>
      <vt:lpstr>'Forma 12'!VAS083_F_Ilgalaikioturt8Nuotekusurinki1</vt:lpstr>
      <vt:lpstr>VAS083_F_Ilgalaikioturt8Nuotekusurinki1</vt:lpstr>
      <vt:lpstr>'Forma 12'!VAS083_F_Ilgalaikioturt8Nuotekuvalymas1</vt:lpstr>
      <vt:lpstr>VAS083_F_Ilgalaikioturt8Nuotekuvalymas1</vt:lpstr>
      <vt:lpstr>'Forma 12'!VAS083_F_Ilgalaikioturt8Pavirsiniunuot1</vt:lpstr>
      <vt:lpstr>VAS083_F_Ilgalaikioturt8Pavirsiniunuot1</vt:lpstr>
      <vt:lpstr>'Forma 12'!VAS083_F_Ilgalaikioturt8Turtovienetask1</vt:lpstr>
      <vt:lpstr>VAS083_F_Ilgalaikioturt8Turtovienetask1</vt:lpstr>
      <vt:lpstr>'Forma 12'!VAS083_F_Ilgalaikioturt90Apskaitosveikla1</vt:lpstr>
      <vt:lpstr>VAS083_F_Ilgalaikioturt90Apskaitosveikla1</vt:lpstr>
      <vt:lpstr>'Forma 12'!VAS083_F_Ilgalaikioturt90Geriamojovande7</vt:lpstr>
      <vt:lpstr>VAS083_F_Ilgalaikioturt90Geriamojovande7</vt:lpstr>
      <vt:lpstr>'Forma 12'!VAS083_F_Ilgalaikioturt90Geriamojovande8</vt:lpstr>
      <vt:lpstr>VAS083_F_Ilgalaikioturt90Geriamojovande8</vt:lpstr>
      <vt:lpstr>'Forma 12'!VAS083_F_Ilgalaikioturt90Geriamojovande9</vt:lpstr>
      <vt:lpstr>VAS083_F_Ilgalaikioturt90Geriamojovande9</vt:lpstr>
      <vt:lpstr>'Forma 12'!VAS083_F_Ilgalaikioturt90Inventorinisnu1</vt:lpstr>
      <vt:lpstr>VAS083_F_Ilgalaikioturt90Inventorinisnu1</vt:lpstr>
      <vt:lpstr>'Forma 12'!VAS083_F_Ilgalaikioturt90Kitareguliuoja1</vt:lpstr>
      <vt:lpstr>VAS083_F_Ilgalaikioturt90Kitareguliuoja1</vt:lpstr>
      <vt:lpstr>'Forma 12'!VAS083_F_Ilgalaikioturt90Kitosveiklosne1</vt:lpstr>
      <vt:lpstr>VAS083_F_Ilgalaikioturt90Kitosveiklosne1</vt:lpstr>
      <vt:lpstr>'Forma 12'!VAS083_F_Ilgalaikioturt90Lrklimatokaito1</vt:lpstr>
      <vt:lpstr>VAS083_F_Ilgalaikioturt90Lrklimatokaito1</vt:lpstr>
      <vt:lpstr>'Forma 12'!VAS083_F_Ilgalaikioturt90Nuotekudumblot1</vt:lpstr>
      <vt:lpstr>VAS083_F_Ilgalaikioturt90Nuotekudumblot1</vt:lpstr>
      <vt:lpstr>'Forma 12'!VAS083_F_Ilgalaikioturt90Nuotekusurinki1</vt:lpstr>
      <vt:lpstr>VAS083_F_Ilgalaikioturt90Nuotekusurinki1</vt:lpstr>
      <vt:lpstr>'Forma 12'!VAS083_F_Ilgalaikioturt90Nuotekuvalymas1</vt:lpstr>
      <vt:lpstr>VAS083_F_Ilgalaikioturt90Nuotekuvalymas1</vt:lpstr>
      <vt:lpstr>'Forma 12'!VAS083_F_Ilgalaikioturt90Pavirsiniunuot1</vt:lpstr>
      <vt:lpstr>VAS083_F_Ilgalaikioturt90Pavirsiniunuot1</vt:lpstr>
      <vt:lpstr>'Forma 12'!VAS083_F_Ilgalaikioturt90Turtovienetask1</vt:lpstr>
      <vt:lpstr>VAS083_F_Ilgalaikioturt90Turtovienetask1</vt:lpstr>
      <vt:lpstr>'Forma 12'!VAS083_F_Ilgalaikioturt91Apskaitosveikla1</vt:lpstr>
      <vt:lpstr>VAS083_F_Ilgalaikioturt91Apskaitosveikla1</vt:lpstr>
      <vt:lpstr>'Forma 12'!VAS083_F_Ilgalaikioturt91Geriamojovande7</vt:lpstr>
      <vt:lpstr>VAS083_F_Ilgalaikioturt91Geriamojovande7</vt:lpstr>
      <vt:lpstr>'Forma 12'!VAS083_F_Ilgalaikioturt91Geriamojovande8</vt:lpstr>
      <vt:lpstr>VAS083_F_Ilgalaikioturt91Geriamojovande8</vt:lpstr>
      <vt:lpstr>'Forma 12'!VAS083_F_Ilgalaikioturt91Geriamojovande9</vt:lpstr>
      <vt:lpstr>VAS083_F_Ilgalaikioturt91Geriamojovande9</vt:lpstr>
      <vt:lpstr>'Forma 12'!VAS083_F_Ilgalaikioturt91Inventorinisnu1</vt:lpstr>
      <vt:lpstr>VAS083_F_Ilgalaikioturt91Inventorinisnu1</vt:lpstr>
      <vt:lpstr>'Forma 12'!VAS083_F_Ilgalaikioturt91Kitareguliuoja1</vt:lpstr>
      <vt:lpstr>VAS083_F_Ilgalaikioturt91Kitareguliuoja1</vt:lpstr>
      <vt:lpstr>'Forma 12'!VAS083_F_Ilgalaikioturt91Kitosveiklosne1</vt:lpstr>
      <vt:lpstr>VAS083_F_Ilgalaikioturt91Kitosveiklosne1</vt:lpstr>
      <vt:lpstr>'Forma 12'!VAS083_F_Ilgalaikioturt91Lrklimatokaito1</vt:lpstr>
      <vt:lpstr>VAS083_F_Ilgalaikioturt91Lrklimatokaito1</vt:lpstr>
      <vt:lpstr>'Forma 12'!VAS083_F_Ilgalaikioturt91Nuotekudumblot1</vt:lpstr>
      <vt:lpstr>VAS083_F_Ilgalaikioturt91Nuotekudumblot1</vt:lpstr>
      <vt:lpstr>'Forma 12'!VAS083_F_Ilgalaikioturt91Nuotekusurinki1</vt:lpstr>
      <vt:lpstr>VAS083_F_Ilgalaikioturt91Nuotekusurinki1</vt:lpstr>
      <vt:lpstr>'Forma 12'!VAS083_F_Ilgalaikioturt91Nuotekuvalymas1</vt:lpstr>
      <vt:lpstr>VAS083_F_Ilgalaikioturt91Nuotekuvalymas1</vt:lpstr>
      <vt:lpstr>'Forma 12'!VAS083_F_Ilgalaikioturt91Pavirsiniunuot1</vt:lpstr>
      <vt:lpstr>VAS083_F_Ilgalaikioturt91Pavirsiniunuot1</vt:lpstr>
      <vt:lpstr>'Forma 12'!VAS083_F_Ilgalaikioturt91Turtovienetask1</vt:lpstr>
      <vt:lpstr>VAS083_F_Ilgalaikioturt91Turtovienetask1</vt:lpstr>
      <vt:lpstr>'Forma 12'!VAS083_F_Ilgalaikioturt92Apskaitosveikla1</vt:lpstr>
      <vt:lpstr>VAS083_F_Ilgalaikioturt92Apskaitosveikla1</vt:lpstr>
      <vt:lpstr>'Forma 12'!VAS083_F_Ilgalaikioturt92Geriamojovande7</vt:lpstr>
      <vt:lpstr>VAS083_F_Ilgalaikioturt92Geriamojovande7</vt:lpstr>
      <vt:lpstr>'Forma 12'!VAS083_F_Ilgalaikioturt92Geriamojovande8</vt:lpstr>
      <vt:lpstr>VAS083_F_Ilgalaikioturt92Geriamojovande8</vt:lpstr>
      <vt:lpstr>'Forma 12'!VAS083_F_Ilgalaikioturt92Geriamojovande9</vt:lpstr>
      <vt:lpstr>VAS083_F_Ilgalaikioturt92Geriamojovande9</vt:lpstr>
      <vt:lpstr>'Forma 12'!VAS083_F_Ilgalaikioturt92Inventorinisnu1</vt:lpstr>
      <vt:lpstr>VAS083_F_Ilgalaikioturt92Inventorinisnu1</vt:lpstr>
      <vt:lpstr>'Forma 12'!VAS083_F_Ilgalaikioturt92Kitareguliuoja1</vt:lpstr>
      <vt:lpstr>VAS083_F_Ilgalaikioturt92Kitareguliuoja1</vt:lpstr>
      <vt:lpstr>'Forma 12'!VAS083_F_Ilgalaikioturt92Kitosveiklosne1</vt:lpstr>
      <vt:lpstr>VAS083_F_Ilgalaikioturt92Kitosveiklosne1</vt:lpstr>
      <vt:lpstr>'Forma 12'!VAS083_F_Ilgalaikioturt92Lrklimatokaito1</vt:lpstr>
      <vt:lpstr>VAS083_F_Ilgalaikioturt92Lrklimatokaito1</vt:lpstr>
      <vt:lpstr>'Forma 12'!VAS083_F_Ilgalaikioturt92Nuotekudumblot1</vt:lpstr>
      <vt:lpstr>VAS083_F_Ilgalaikioturt92Nuotekudumblot1</vt:lpstr>
      <vt:lpstr>'Forma 12'!VAS083_F_Ilgalaikioturt92Nuotekusurinki1</vt:lpstr>
      <vt:lpstr>VAS083_F_Ilgalaikioturt92Nuotekusurinki1</vt:lpstr>
      <vt:lpstr>'Forma 12'!VAS083_F_Ilgalaikioturt92Nuotekuvalymas1</vt:lpstr>
      <vt:lpstr>VAS083_F_Ilgalaikioturt92Nuotekuvalymas1</vt:lpstr>
      <vt:lpstr>'Forma 12'!VAS083_F_Ilgalaikioturt92Pavirsiniunuot1</vt:lpstr>
      <vt:lpstr>VAS083_F_Ilgalaikioturt92Pavirsiniunuot1</vt:lpstr>
      <vt:lpstr>'Forma 12'!VAS083_F_Ilgalaikioturt92Turtovienetask1</vt:lpstr>
      <vt:lpstr>VAS083_F_Ilgalaikioturt92Turtovienetask1</vt:lpstr>
      <vt:lpstr>'Forma 12'!VAS083_F_Ilgalaikioturt93Apskaitosveikla1</vt:lpstr>
      <vt:lpstr>VAS083_F_Ilgalaikioturt93Apskaitosveikla1</vt:lpstr>
      <vt:lpstr>'Forma 12'!VAS083_F_Ilgalaikioturt93Geriamojovande7</vt:lpstr>
      <vt:lpstr>VAS083_F_Ilgalaikioturt93Geriamojovande7</vt:lpstr>
      <vt:lpstr>'Forma 12'!VAS083_F_Ilgalaikioturt93Geriamojovande8</vt:lpstr>
      <vt:lpstr>VAS083_F_Ilgalaikioturt93Geriamojovande8</vt:lpstr>
      <vt:lpstr>'Forma 12'!VAS083_F_Ilgalaikioturt93Geriamojovande9</vt:lpstr>
      <vt:lpstr>VAS083_F_Ilgalaikioturt93Geriamojovande9</vt:lpstr>
      <vt:lpstr>'Forma 12'!VAS083_F_Ilgalaikioturt93Inventorinisnu1</vt:lpstr>
      <vt:lpstr>VAS083_F_Ilgalaikioturt93Inventorinisnu1</vt:lpstr>
      <vt:lpstr>'Forma 12'!VAS083_F_Ilgalaikioturt93Kitareguliuoja1</vt:lpstr>
      <vt:lpstr>VAS083_F_Ilgalaikioturt93Kitareguliuoja1</vt:lpstr>
      <vt:lpstr>'Forma 12'!VAS083_F_Ilgalaikioturt93Kitosveiklosne1</vt:lpstr>
      <vt:lpstr>VAS083_F_Ilgalaikioturt93Kitosveiklosne1</vt:lpstr>
      <vt:lpstr>'Forma 12'!VAS083_F_Ilgalaikioturt93Lrklimatokaito1</vt:lpstr>
      <vt:lpstr>VAS083_F_Ilgalaikioturt93Lrklimatokaito1</vt:lpstr>
      <vt:lpstr>'Forma 12'!VAS083_F_Ilgalaikioturt93Nuotekudumblot1</vt:lpstr>
      <vt:lpstr>VAS083_F_Ilgalaikioturt93Nuotekudumblot1</vt:lpstr>
      <vt:lpstr>'Forma 12'!VAS083_F_Ilgalaikioturt93Nuotekusurinki1</vt:lpstr>
      <vt:lpstr>VAS083_F_Ilgalaikioturt93Nuotekusurinki1</vt:lpstr>
      <vt:lpstr>'Forma 12'!VAS083_F_Ilgalaikioturt93Nuotekuvalymas1</vt:lpstr>
      <vt:lpstr>VAS083_F_Ilgalaikioturt93Nuotekuvalymas1</vt:lpstr>
      <vt:lpstr>'Forma 12'!VAS083_F_Ilgalaikioturt93Pavirsiniunuot1</vt:lpstr>
      <vt:lpstr>VAS083_F_Ilgalaikioturt93Pavirsiniunuot1</vt:lpstr>
      <vt:lpstr>'Forma 12'!VAS083_F_Ilgalaikioturt93Turtovienetask1</vt:lpstr>
      <vt:lpstr>VAS083_F_Ilgalaikioturt93Turtovienetask1</vt:lpstr>
      <vt:lpstr>'Forma 12'!VAS083_F_Ilgalaikioturt94Apskaitosveikla1</vt:lpstr>
      <vt:lpstr>VAS083_F_Ilgalaikioturt94Apskaitosveikla1</vt:lpstr>
      <vt:lpstr>'Forma 12'!VAS083_F_Ilgalaikioturt94Geriamojovande7</vt:lpstr>
      <vt:lpstr>VAS083_F_Ilgalaikioturt94Geriamojovande7</vt:lpstr>
      <vt:lpstr>'Forma 12'!VAS083_F_Ilgalaikioturt94Geriamojovande8</vt:lpstr>
      <vt:lpstr>VAS083_F_Ilgalaikioturt94Geriamojovande8</vt:lpstr>
      <vt:lpstr>'Forma 12'!VAS083_F_Ilgalaikioturt94Geriamojovande9</vt:lpstr>
      <vt:lpstr>VAS083_F_Ilgalaikioturt94Geriamojovande9</vt:lpstr>
      <vt:lpstr>'Forma 12'!VAS083_F_Ilgalaikioturt94Inventorinisnu1</vt:lpstr>
      <vt:lpstr>VAS083_F_Ilgalaikioturt94Inventorinisnu1</vt:lpstr>
      <vt:lpstr>'Forma 12'!VAS083_F_Ilgalaikioturt94Kitareguliuoja1</vt:lpstr>
      <vt:lpstr>VAS083_F_Ilgalaikioturt94Kitareguliuoja1</vt:lpstr>
      <vt:lpstr>'Forma 12'!VAS083_F_Ilgalaikioturt94Kitosveiklosne1</vt:lpstr>
      <vt:lpstr>VAS083_F_Ilgalaikioturt94Kitosveiklosne1</vt:lpstr>
      <vt:lpstr>'Forma 12'!VAS083_F_Ilgalaikioturt94Lrklimatokaito1</vt:lpstr>
      <vt:lpstr>VAS083_F_Ilgalaikioturt94Lrklimatokaito1</vt:lpstr>
      <vt:lpstr>'Forma 12'!VAS083_F_Ilgalaikioturt94Nuotekudumblot1</vt:lpstr>
      <vt:lpstr>VAS083_F_Ilgalaikioturt94Nuotekudumblot1</vt:lpstr>
      <vt:lpstr>'Forma 12'!VAS083_F_Ilgalaikioturt94Nuotekusurinki1</vt:lpstr>
      <vt:lpstr>VAS083_F_Ilgalaikioturt94Nuotekusurinki1</vt:lpstr>
      <vt:lpstr>'Forma 12'!VAS083_F_Ilgalaikioturt94Nuotekuvalymas1</vt:lpstr>
      <vt:lpstr>VAS083_F_Ilgalaikioturt94Nuotekuvalymas1</vt:lpstr>
      <vt:lpstr>'Forma 12'!VAS083_F_Ilgalaikioturt94Pavirsiniunuot1</vt:lpstr>
      <vt:lpstr>VAS083_F_Ilgalaikioturt94Pavirsiniunuot1</vt:lpstr>
      <vt:lpstr>'Forma 12'!VAS083_F_Ilgalaikioturt94Turtovienetask1</vt:lpstr>
      <vt:lpstr>VAS083_F_Ilgalaikioturt94Turtovienetask1</vt:lpstr>
      <vt:lpstr>'Forma 12'!VAS083_F_Ilgalaikioturt95Apskaitosveikla1</vt:lpstr>
      <vt:lpstr>VAS083_F_Ilgalaikioturt95Apskaitosveikla1</vt:lpstr>
      <vt:lpstr>'Forma 12'!VAS083_F_Ilgalaikioturt95Geriamojovande7</vt:lpstr>
      <vt:lpstr>VAS083_F_Ilgalaikioturt95Geriamojovande7</vt:lpstr>
      <vt:lpstr>'Forma 12'!VAS083_F_Ilgalaikioturt95Geriamojovande8</vt:lpstr>
      <vt:lpstr>VAS083_F_Ilgalaikioturt95Geriamojovande8</vt:lpstr>
      <vt:lpstr>'Forma 12'!VAS083_F_Ilgalaikioturt95Geriamojovande9</vt:lpstr>
      <vt:lpstr>VAS083_F_Ilgalaikioturt95Geriamojovande9</vt:lpstr>
      <vt:lpstr>'Forma 12'!VAS083_F_Ilgalaikioturt95Inventorinisnu1</vt:lpstr>
      <vt:lpstr>VAS083_F_Ilgalaikioturt95Inventorinisnu1</vt:lpstr>
      <vt:lpstr>'Forma 12'!VAS083_F_Ilgalaikioturt95Kitareguliuoja1</vt:lpstr>
      <vt:lpstr>VAS083_F_Ilgalaikioturt95Kitareguliuoja1</vt:lpstr>
      <vt:lpstr>'Forma 12'!VAS083_F_Ilgalaikioturt95Kitosveiklosne1</vt:lpstr>
      <vt:lpstr>VAS083_F_Ilgalaikioturt95Kitosveiklosne1</vt:lpstr>
      <vt:lpstr>'Forma 12'!VAS083_F_Ilgalaikioturt95Lrklimatokaito1</vt:lpstr>
      <vt:lpstr>VAS083_F_Ilgalaikioturt95Lrklimatokaito1</vt:lpstr>
      <vt:lpstr>'Forma 12'!VAS083_F_Ilgalaikioturt95Nuotekudumblot1</vt:lpstr>
      <vt:lpstr>VAS083_F_Ilgalaikioturt95Nuotekudumblot1</vt:lpstr>
      <vt:lpstr>'Forma 12'!VAS083_F_Ilgalaikioturt95Nuotekusurinki1</vt:lpstr>
      <vt:lpstr>VAS083_F_Ilgalaikioturt95Nuotekusurinki1</vt:lpstr>
      <vt:lpstr>'Forma 12'!VAS083_F_Ilgalaikioturt95Nuotekuvalymas1</vt:lpstr>
      <vt:lpstr>VAS083_F_Ilgalaikioturt95Nuotekuvalymas1</vt:lpstr>
      <vt:lpstr>'Forma 12'!VAS083_F_Ilgalaikioturt95Pavirsiniunuot1</vt:lpstr>
      <vt:lpstr>VAS083_F_Ilgalaikioturt95Pavirsiniunuot1</vt:lpstr>
      <vt:lpstr>'Forma 12'!VAS083_F_Ilgalaikioturt95Turtovienetask1</vt:lpstr>
      <vt:lpstr>VAS083_F_Ilgalaikioturt95Turtovienetask1</vt:lpstr>
      <vt:lpstr>'Forma 12'!VAS083_F_Ilgalaikioturt96Apskaitosveikla1</vt:lpstr>
      <vt:lpstr>VAS083_F_Ilgalaikioturt96Apskaitosveikla1</vt:lpstr>
      <vt:lpstr>'Forma 12'!VAS083_F_Ilgalaikioturt96Geriamojovande7</vt:lpstr>
      <vt:lpstr>VAS083_F_Ilgalaikioturt96Geriamojovande7</vt:lpstr>
      <vt:lpstr>'Forma 12'!VAS083_F_Ilgalaikioturt96Geriamojovande8</vt:lpstr>
      <vt:lpstr>VAS083_F_Ilgalaikioturt96Geriamojovande8</vt:lpstr>
      <vt:lpstr>'Forma 12'!VAS083_F_Ilgalaikioturt96Geriamojovande9</vt:lpstr>
      <vt:lpstr>VAS083_F_Ilgalaikioturt96Geriamojovande9</vt:lpstr>
      <vt:lpstr>'Forma 12'!VAS083_F_Ilgalaikioturt96Inventorinisnu1</vt:lpstr>
      <vt:lpstr>VAS083_F_Ilgalaikioturt96Inventorinisnu1</vt:lpstr>
      <vt:lpstr>'Forma 12'!VAS083_F_Ilgalaikioturt96Kitareguliuoja1</vt:lpstr>
      <vt:lpstr>VAS083_F_Ilgalaikioturt96Kitareguliuoja1</vt:lpstr>
      <vt:lpstr>'Forma 12'!VAS083_F_Ilgalaikioturt96Kitosveiklosne1</vt:lpstr>
      <vt:lpstr>VAS083_F_Ilgalaikioturt96Kitosveiklosne1</vt:lpstr>
      <vt:lpstr>'Forma 12'!VAS083_F_Ilgalaikioturt96Lrklimatokaito1</vt:lpstr>
      <vt:lpstr>VAS083_F_Ilgalaikioturt96Lrklimatokaito1</vt:lpstr>
      <vt:lpstr>'Forma 12'!VAS083_F_Ilgalaikioturt96Nuotekudumblot1</vt:lpstr>
      <vt:lpstr>VAS083_F_Ilgalaikioturt96Nuotekudumblot1</vt:lpstr>
      <vt:lpstr>'Forma 12'!VAS083_F_Ilgalaikioturt96Nuotekusurinki1</vt:lpstr>
      <vt:lpstr>VAS083_F_Ilgalaikioturt96Nuotekusurinki1</vt:lpstr>
      <vt:lpstr>'Forma 12'!VAS083_F_Ilgalaikioturt96Nuotekuvalymas1</vt:lpstr>
      <vt:lpstr>VAS083_F_Ilgalaikioturt96Nuotekuvalymas1</vt:lpstr>
      <vt:lpstr>'Forma 12'!VAS083_F_Ilgalaikioturt96Pavirsiniunuot1</vt:lpstr>
      <vt:lpstr>VAS083_F_Ilgalaikioturt96Pavirsiniunuot1</vt:lpstr>
      <vt:lpstr>'Forma 12'!VAS083_F_Ilgalaikioturt96Turtovienetask1</vt:lpstr>
      <vt:lpstr>VAS083_F_Ilgalaikioturt96Turtovienetask1</vt:lpstr>
      <vt:lpstr>'Forma 12'!VAS083_F_Ilgalaikioturt97Apskaitosveikla1</vt:lpstr>
      <vt:lpstr>VAS083_F_Ilgalaikioturt97Apskaitosveikla1</vt:lpstr>
      <vt:lpstr>'Forma 12'!VAS083_F_Ilgalaikioturt97Geriamojovande7</vt:lpstr>
      <vt:lpstr>VAS083_F_Ilgalaikioturt97Geriamojovande7</vt:lpstr>
      <vt:lpstr>'Forma 12'!VAS083_F_Ilgalaikioturt97Geriamojovande8</vt:lpstr>
      <vt:lpstr>VAS083_F_Ilgalaikioturt97Geriamojovande8</vt:lpstr>
      <vt:lpstr>'Forma 12'!VAS083_F_Ilgalaikioturt97Geriamojovande9</vt:lpstr>
      <vt:lpstr>VAS083_F_Ilgalaikioturt97Geriamojovande9</vt:lpstr>
      <vt:lpstr>'Forma 12'!VAS083_F_Ilgalaikioturt97Inventorinisnu1</vt:lpstr>
      <vt:lpstr>VAS083_F_Ilgalaikioturt97Inventorinisnu1</vt:lpstr>
      <vt:lpstr>'Forma 12'!VAS083_F_Ilgalaikioturt97Kitareguliuoja1</vt:lpstr>
      <vt:lpstr>VAS083_F_Ilgalaikioturt97Kitareguliuoja1</vt:lpstr>
      <vt:lpstr>'Forma 12'!VAS083_F_Ilgalaikioturt97Kitosveiklosne1</vt:lpstr>
      <vt:lpstr>VAS083_F_Ilgalaikioturt97Kitosveiklosne1</vt:lpstr>
      <vt:lpstr>'Forma 12'!VAS083_F_Ilgalaikioturt97Lrklimatokaito1</vt:lpstr>
      <vt:lpstr>VAS083_F_Ilgalaikioturt97Lrklimatokaito1</vt:lpstr>
      <vt:lpstr>'Forma 12'!VAS083_F_Ilgalaikioturt97Nuotekudumblot1</vt:lpstr>
      <vt:lpstr>VAS083_F_Ilgalaikioturt97Nuotekudumblot1</vt:lpstr>
      <vt:lpstr>'Forma 12'!VAS083_F_Ilgalaikioturt97Nuotekusurinki1</vt:lpstr>
      <vt:lpstr>VAS083_F_Ilgalaikioturt97Nuotekusurinki1</vt:lpstr>
      <vt:lpstr>'Forma 12'!VAS083_F_Ilgalaikioturt97Nuotekuvalymas1</vt:lpstr>
      <vt:lpstr>VAS083_F_Ilgalaikioturt97Nuotekuvalymas1</vt:lpstr>
      <vt:lpstr>'Forma 12'!VAS083_F_Ilgalaikioturt97Pavirsiniunuot1</vt:lpstr>
      <vt:lpstr>VAS083_F_Ilgalaikioturt97Pavirsiniunuot1</vt:lpstr>
      <vt:lpstr>'Forma 12'!VAS083_F_Ilgalaikioturt97Turtovienetask1</vt:lpstr>
      <vt:lpstr>VAS083_F_Ilgalaikioturt97Turtovienetask1</vt:lpstr>
      <vt:lpstr>'Forma 12'!VAS083_F_Ilgalaikioturt98Apskaitosveikla1</vt:lpstr>
      <vt:lpstr>VAS083_F_Ilgalaikioturt98Apskaitosveikla1</vt:lpstr>
      <vt:lpstr>'Forma 12'!VAS083_F_Ilgalaikioturt98Geriamojovande7</vt:lpstr>
      <vt:lpstr>VAS083_F_Ilgalaikioturt98Geriamojovande7</vt:lpstr>
      <vt:lpstr>'Forma 12'!VAS083_F_Ilgalaikioturt98Geriamojovande8</vt:lpstr>
      <vt:lpstr>VAS083_F_Ilgalaikioturt98Geriamojovande8</vt:lpstr>
      <vt:lpstr>'Forma 12'!VAS083_F_Ilgalaikioturt98Geriamojovande9</vt:lpstr>
      <vt:lpstr>VAS083_F_Ilgalaikioturt98Geriamojovande9</vt:lpstr>
      <vt:lpstr>'Forma 12'!VAS083_F_Ilgalaikioturt98Inventorinisnu1</vt:lpstr>
      <vt:lpstr>VAS083_F_Ilgalaikioturt98Inventorinisnu1</vt:lpstr>
      <vt:lpstr>'Forma 12'!VAS083_F_Ilgalaikioturt98Kitareguliuoja1</vt:lpstr>
      <vt:lpstr>VAS083_F_Ilgalaikioturt98Kitareguliuoja1</vt:lpstr>
      <vt:lpstr>'Forma 12'!VAS083_F_Ilgalaikioturt98Kitosveiklosne1</vt:lpstr>
      <vt:lpstr>VAS083_F_Ilgalaikioturt98Kitosveiklosne1</vt:lpstr>
      <vt:lpstr>'Forma 12'!VAS083_F_Ilgalaikioturt98Lrklimatokaito1</vt:lpstr>
      <vt:lpstr>VAS083_F_Ilgalaikioturt98Lrklimatokaito1</vt:lpstr>
      <vt:lpstr>'Forma 12'!VAS083_F_Ilgalaikioturt98Nuotekudumblot1</vt:lpstr>
      <vt:lpstr>VAS083_F_Ilgalaikioturt98Nuotekudumblot1</vt:lpstr>
      <vt:lpstr>'Forma 12'!VAS083_F_Ilgalaikioturt98Nuotekusurinki1</vt:lpstr>
      <vt:lpstr>VAS083_F_Ilgalaikioturt98Nuotekusurinki1</vt:lpstr>
      <vt:lpstr>'Forma 12'!VAS083_F_Ilgalaikioturt98Nuotekuvalymas1</vt:lpstr>
      <vt:lpstr>VAS083_F_Ilgalaikioturt98Nuotekuvalymas1</vt:lpstr>
      <vt:lpstr>'Forma 12'!VAS083_F_Ilgalaikioturt98Pavirsiniunuot1</vt:lpstr>
      <vt:lpstr>VAS083_F_Ilgalaikioturt98Pavirsiniunuot1</vt:lpstr>
      <vt:lpstr>'Forma 12'!VAS083_F_Ilgalaikioturt98Turtovienetask1</vt:lpstr>
      <vt:lpstr>VAS083_F_Ilgalaikioturt98Turtovienetask1</vt:lpstr>
      <vt:lpstr>'Forma 12'!VAS083_F_Ilgalaikioturt99Apskaitosveikla1</vt:lpstr>
      <vt:lpstr>VAS083_F_Ilgalaikioturt99Apskaitosveikla1</vt:lpstr>
      <vt:lpstr>'Forma 12'!VAS083_F_Ilgalaikioturt99Geriamojovande7</vt:lpstr>
      <vt:lpstr>VAS083_F_Ilgalaikioturt99Geriamojovande7</vt:lpstr>
      <vt:lpstr>'Forma 12'!VAS083_F_Ilgalaikioturt99Geriamojovande8</vt:lpstr>
      <vt:lpstr>VAS083_F_Ilgalaikioturt99Geriamojovande8</vt:lpstr>
      <vt:lpstr>'Forma 12'!VAS083_F_Ilgalaikioturt99Geriamojovande9</vt:lpstr>
      <vt:lpstr>VAS083_F_Ilgalaikioturt99Geriamojovande9</vt:lpstr>
      <vt:lpstr>'Forma 12'!VAS083_F_Ilgalaikioturt99Inventorinisnu1</vt:lpstr>
      <vt:lpstr>VAS083_F_Ilgalaikioturt99Inventorinisnu1</vt:lpstr>
      <vt:lpstr>'Forma 12'!VAS083_F_Ilgalaikioturt99Kitareguliuoja1</vt:lpstr>
      <vt:lpstr>VAS083_F_Ilgalaikioturt99Kitareguliuoja1</vt:lpstr>
      <vt:lpstr>'Forma 12'!VAS083_F_Ilgalaikioturt99Kitosveiklosne1</vt:lpstr>
      <vt:lpstr>VAS083_F_Ilgalaikioturt99Kitosveiklosne1</vt:lpstr>
      <vt:lpstr>'Forma 12'!VAS083_F_Ilgalaikioturt99Lrklimatokaito1</vt:lpstr>
      <vt:lpstr>VAS083_F_Ilgalaikioturt99Lrklimatokaito1</vt:lpstr>
      <vt:lpstr>'Forma 12'!VAS083_F_Ilgalaikioturt99Nuotekudumblot1</vt:lpstr>
      <vt:lpstr>VAS083_F_Ilgalaikioturt99Nuotekudumblot1</vt:lpstr>
      <vt:lpstr>'Forma 12'!VAS083_F_Ilgalaikioturt99Nuotekusurinki1</vt:lpstr>
      <vt:lpstr>VAS083_F_Ilgalaikioturt99Nuotekusurinki1</vt:lpstr>
      <vt:lpstr>'Forma 12'!VAS083_F_Ilgalaikioturt99Nuotekuvalymas1</vt:lpstr>
      <vt:lpstr>VAS083_F_Ilgalaikioturt99Nuotekuvalymas1</vt:lpstr>
      <vt:lpstr>'Forma 12'!VAS083_F_Ilgalaikioturt99Pavirsiniunuot1</vt:lpstr>
      <vt:lpstr>VAS083_F_Ilgalaikioturt99Pavirsiniunuot1</vt:lpstr>
      <vt:lpstr>'Forma 12'!VAS083_F_Ilgalaikioturt99Turtovienetask1</vt:lpstr>
      <vt:lpstr>VAS083_F_Ilgalaikioturt99Turtovienetask1</vt:lpstr>
      <vt:lpstr>'Forma 12'!VAS083_F_Ilgalaikioturt9Apskaitosveikla1</vt:lpstr>
      <vt:lpstr>VAS083_F_Ilgalaikioturt9Apskaitosveikla1</vt:lpstr>
      <vt:lpstr>'Forma 12'!VAS083_F_Ilgalaikioturt9Geriamojovande7</vt:lpstr>
      <vt:lpstr>VAS083_F_Ilgalaikioturt9Geriamojovande7</vt:lpstr>
      <vt:lpstr>'Forma 12'!VAS083_F_Ilgalaikioturt9Geriamojovande8</vt:lpstr>
      <vt:lpstr>VAS083_F_Ilgalaikioturt9Geriamojovande8</vt:lpstr>
      <vt:lpstr>'Forma 12'!VAS083_F_Ilgalaikioturt9Geriamojovande9</vt:lpstr>
      <vt:lpstr>VAS083_F_Ilgalaikioturt9Geriamojovande9</vt:lpstr>
      <vt:lpstr>'Forma 12'!VAS083_F_Ilgalaikioturt9Inventorinisnu1</vt:lpstr>
      <vt:lpstr>VAS083_F_Ilgalaikioturt9Inventorinisnu1</vt:lpstr>
      <vt:lpstr>'Forma 12'!VAS083_F_Ilgalaikioturt9Kitareguliuoja1</vt:lpstr>
      <vt:lpstr>VAS083_F_Ilgalaikioturt9Kitareguliuoja1</vt:lpstr>
      <vt:lpstr>'Forma 12'!VAS083_F_Ilgalaikioturt9Kitosveiklosne1</vt:lpstr>
      <vt:lpstr>VAS083_F_Ilgalaikioturt9Kitosveiklosne1</vt:lpstr>
      <vt:lpstr>'Forma 12'!VAS083_F_Ilgalaikioturt9Lrklimatokaito1</vt:lpstr>
      <vt:lpstr>VAS083_F_Ilgalaikioturt9Lrklimatokaito1</vt:lpstr>
      <vt:lpstr>'Forma 12'!VAS083_F_Ilgalaikioturt9Nuotekudumblot1</vt:lpstr>
      <vt:lpstr>VAS083_F_Ilgalaikioturt9Nuotekudumblot1</vt:lpstr>
      <vt:lpstr>'Forma 12'!VAS083_F_Ilgalaikioturt9Nuotekusurinki1</vt:lpstr>
      <vt:lpstr>VAS083_F_Ilgalaikioturt9Nuotekusurinki1</vt:lpstr>
      <vt:lpstr>'Forma 12'!VAS083_F_Ilgalaikioturt9Nuotekuvalymas1</vt:lpstr>
      <vt:lpstr>VAS083_F_Ilgalaikioturt9Nuotekuvalymas1</vt:lpstr>
      <vt:lpstr>'Forma 12'!VAS083_F_Ilgalaikioturt9Pavirsiniunuot1</vt:lpstr>
      <vt:lpstr>VAS083_F_Ilgalaikioturt9Pavirsiniunuot1</vt:lpstr>
      <vt:lpstr>'Forma 12'!VAS083_F_Ilgalaikioturt9Turtovienetask1</vt:lpstr>
      <vt:lpstr>VAS083_F_Ilgalaikioturt9Turtovienetask1</vt:lpstr>
      <vt:lpstr>'Forma 12'!VAS083_F_Irankiaimatavi1Apskaitosveikla1</vt:lpstr>
      <vt:lpstr>VAS083_F_Irankiaimatavi1Apskaitosveikla1</vt:lpstr>
      <vt:lpstr>'Forma 12'!VAS083_F_Irankiaimatavi1Geriamojovande7</vt:lpstr>
      <vt:lpstr>VAS083_F_Irankiaimatavi1Geriamojovande7</vt:lpstr>
      <vt:lpstr>'Forma 12'!VAS083_F_Irankiaimatavi1Geriamojovande8</vt:lpstr>
      <vt:lpstr>VAS083_F_Irankiaimatavi1Geriamojovande8</vt:lpstr>
      <vt:lpstr>'Forma 12'!VAS083_F_Irankiaimatavi1Geriamojovande9</vt:lpstr>
      <vt:lpstr>VAS083_F_Irankiaimatavi1Geriamojovande9</vt:lpstr>
      <vt:lpstr>'Forma 12'!VAS083_F_Irankiaimatavi1Kitareguliuoja1</vt:lpstr>
      <vt:lpstr>VAS083_F_Irankiaimatavi1Kitareguliuoja1</vt:lpstr>
      <vt:lpstr>'Forma 12'!VAS083_F_Irankiaimatavi1Kitosveiklosne1</vt:lpstr>
      <vt:lpstr>VAS083_F_Irankiaimatavi1Kitosveiklosne1</vt:lpstr>
      <vt:lpstr>'Forma 12'!VAS083_F_Irankiaimatavi1Nuotekudumblot1</vt:lpstr>
      <vt:lpstr>VAS083_F_Irankiaimatavi1Nuotekudumblot1</vt:lpstr>
      <vt:lpstr>'Forma 12'!VAS083_F_Irankiaimatavi1Nuotekusurinki1</vt:lpstr>
      <vt:lpstr>VAS083_F_Irankiaimatavi1Nuotekusurinki1</vt:lpstr>
      <vt:lpstr>'Forma 12'!VAS083_F_Irankiaimatavi1Nuotekuvalymas1</vt:lpstr>
      <vt:lpstr>VAS083_F_Irankiaimatavi1Nuotekuvalymas1</vt:lpstr>
      <vt:lpstr>'Forma 12'!VAS083_F_Irankiaimatavi1Pavirsiniunuot1</vt:lpstr>
      <vt:lpstr>VAS083_F_Irankiaimatavi1Pavirsiniunuot1</vt:lpstr>
      <vt:lpstr>'Forma 12'!VAS083_F_Irankiaimatavi2Apskaitosveikla1</vt:lpstr>
      <vt:lpstr>VAS083_F_Irankiaimatavi2Apskaitosveikla1</vt:lpstr>
      <vt:lpstr>'Forma 12'!VAS083_F_Irankiaimatavi2Geriamojovande7</vt:lpstr>
      <vt:lpstr>VAS083_F_Irankiaimatavi2Geriamojovande7</vt:lpstr>
      <vt:lpstr>'Forma 12'!VAS083_F_Irankiaimatavi2Geriamojovande8</vt:lpstr>
      <vt:lpstr>VAS083_F_Irankiaimatavi2Geriamojovande8</vt:lpstr>
      <vt:lpstr>'Forma 12'!VAS083_F_Irankiaimatavi2Geriamojovande9</vt:lpstr>
      <vt:lpstr>VAS083_F_Irankiaimatavi2Geriamojovande9</vt:lpstr>
      <vt:lpstr>'Forma 12'!VAS083_F_Irankiaimatavi2Kitareguliuoja1</vt:lpstr>
      <vt:lpstr>VAS083_F_Irankiaimatavi2Kitareguliuoja1</vt:lpstr>
      <vt:lpstr>'Forma 12'!VAS083_F_Irankiaimatavi2Kitosveiklosne1</vt:lpstr>
      <vt:lpstr>VAS083_F_Irankiaimatavi2Kitosveiklosne1</vt:lpstr>
      <vt:lpstr>'Forma 12'!VAS083_F_Irankiaimatavi2Nuotekudumblot1</vt:lpstr>
      <vt:lpstr>VAS083_F_Irankiaimatavi2Nuotekudumblot1</vt:lpstr>
      <vt:lpstr>'Forma 12'!VAS083_F_Irankiaimatavi2Nuotekusurinki1</vt:lpstr>
      <vt:lpstr>VAS083_F_Irankiaimatavi2Nuotekusurinki1</vt:lpstr>
      <vt:lpstr>'Forma 12'!VAS083_F_Irankiaimatavi2Nuotekuvalymas1</vt:lpstr>
      <vt:lpstr>VAS083_F_Irankiaimatavi2Nuotekuvalymas1</vt:lpstr>
      <vt:lpstr>'Forma 12'!VAS083_F_Irankiaimatavi2Pavirsiniunuot1</vt:lpstr>
      <vt:lpstr>VAS083_F_Irankiaimatavi2Pavirsiniunuot1</vt:lpstr>
      <vt:lpstr>'Forma 12'!VAS083_F_Irankiaimatavi3Apskaitosveikla1</vt:lpstr>
      <vt:lpstr>VAS083_F_Irankiaimatavi3Apskaitosveikla1</vt:lpstr>
      <vt:lpstr>'Forma 12'!VAS083_F_Irankiaimatavi3Geriamojovande7</vt:lpstr>
      <vt:lpstr>VAS083_F_Irankiaimatavi3Geriamojovande7</vt:lpstr>
      <vt:lpstr>'Forma 12'!VAS083_F_Irankiaimatavi3Geriamojovande8</vt:lpstr>
      <vt:lpstr>VAS083_F_Irankiaimatavi3Geriamojovande8</vt:lpstr>
      <vt:lpstr>'Forma 12'!VAS083_F_Irankiaimatavi3Geriamojovande9</vt:lpstr>
      <vt:lpstr>VAS083_F_Irankiaimatavi3Geriamojovande9</vt:lpstr>
      <vt:lpstr>'Forma 12'!VAS083_F_Irankiaimatavi3Kitareguliuoja1</vt:lpstr>
      <vt:lpstr>VAS083_F_Irankiaimatavi3Kitareguliuoja1</vt:lpstr>
      <vt:lpstr>'Forma 12'!VAS083_F_Irankiaimatavi3Kitosveiklosne1</vt:lpstr>
      <vt:lpstr>VAS083_F_Irankiaimatavi3Kitosveiklosne1</vt:lpstr>
      <vt:lpstr>'Forma 12'!VAS083_F_Irankiaimatavi3Nuotekudumblot1</vt:lpstr>
      <vt:lpstr>VAS083_F_Irankiaimatavi3Nuotekudumblot1</vt:lpstr>
      <vt:lpstr>'Forma 12'!VAS083_F_Irankiaimatavi3Nuotekusurinki1</vt:lpstr>
      <vt:lpstr>VAS083_F_Irankiaimatavi3Nuotekusurinki1</vt:lpstr>
      <vt:lpstr>'Forma 12'!VAS083_F_Irankiaimatavi3Nuotekuvalymas1</vt:lpstr>
      <vt:lpstr>VAS083_F_Irankiaimatavi3Nuotekuvalymas1</vt:lpstr>
      <vt:lpstr>'Forma 12'!VAS083_F_Irankiaimatavi3Pavirsiniunuot1</vt:lpstr>
      <vt:lpstr>VAS083_F_Irankiaimatavi3Pavirsiniunuot1</vt:lpstr>
      <vt:lpstr>'Forma 12'!VAS083_F_Irasyti1Apskaitosveikla1</vt:lpstr>
      <vt:lpstr>VAS083_F_Irasyti1Apskaitosveikla1</vt:lpstr>
      <vt:lpstr>'Forma 12'!VAS083_F_Irasyti1Geriamojovande7</vt:lpstr>
      <vt:lpstr>VAS083_F_Irasyti1Geriamojovande7</vt:lpstr>
      <vt:lpstr>'Forma 12'!VAS083_F_Irasyti1Geriamojovande8</vt:lpstr>
      <vt:lpstr>VAS083_F_Irasyti1Geriamojovande8</vt:lpstr>
      <vt:lpstr>'Forma 12'!VAS083_F_Irasyti1Geriamojovande9</vt:lpstr>
      <vt:lpstr>VAS083_F_Irasyti1Geriamojovande9</vt:lpstr>
      <vt:lpstr>'Forma 12'!VAS083_F_Irasyti1Inventorinisnu1</vt:lpstr>
      <vt:lpstr>VAS083_F_Irasyti1Inventorinisnu1</vt:lpstr>
      <vt:lpstr>'Forma 12'!VAS083_F_Irasyti1Kitareguliuoja1</vt:lpstr>
      <vt:lpstr>VAS083_F_Irasyti1Kitareguliuoja1</vt:lpstr>
      <vt:lpstr>'Forma 12'!VAS083_F_Irasyti1Kitosveiklosne1</vt:lpstr>
      <vt:lpstr>VAS083_F_Irasyti1Kitosveiklosne1</vt:lpstr>
      <vt:lpstr>'Forma 12'!VAS083_F_Irasyti1Lrklimatokaito1</vt:lpstr>
      <vt:lpstr>VAS083_F_Irasyti1Lrklimatokaito1</vt:lpstr>
      <vt:lpstr>'Forma 12'!VAS083_F_Irasyti1Nuotekudumblot1</vt:lpstr>
      <vt:lpstr>VAS083_F_Irasyti1Nuotekudumblot1</vt:lpstr>
      <vt:lpstr>'Forma 12'!VAS083_F_Irasyti1Nuotekusurinki1</vt:lpstr>
      <vt:lpstr>VAS083_F_Irasyti1Nuotekusurinki1</vt:lpstr>
      <vt:lpstr>'Forma 12'!VAS083_F_Irasyti1Nuotekuvalymas1</vt:lpstr>
      <vt:lpstr>VAS083_F_Irasyti1Nuotekuvalymas1</vt:lpstr>
      <vt:lpstr>'Forma 12'!VAS083_F_Irasyti1Pavirsiniunuot1</vt:lpstr>
      <vt:lpstr>VAS083_F_Irasyti1Pavirsiniunuot1</vt:lpstr>
      <vt:lpstr>'Forma 12'!VAS083_F_Irasyti1Turtovienetask1</vt:lpstr>
      <vt:lpstr>VAS083_F_Irasyti1Turtovienetask1</vt:lpstr>
      <vt:lpstr>'Forma 12'!VAS083_F_Irasyti2Apskaitosveikla1</vt:lpstr>
      <vt:lpstr>VAS083_F_Irasyti2Apskaitosveikla1</vt:lpstr>
      <vt:lpstr>'Forma 12'!VAS083_F_Irasyti2Geriamojovande7</vt:lpstr>
      <vt:lpstr>VAS083_F_Irasyti2Geriamojovande7</vt:lpstr>
      <vt:lpstr>'Forma 12'!VAS083_F_Irasyti2Geriamojovande8</vt:lpstr>
      <vt:lpstr>VAS083_F_Irasyti2Geriamojovande8</vt:lpstr>
      <vt:lpstr>'Forma 12'!VAS083_F_Irasyti2Geriamojovande9</vt:lpstr>
      <vt:lpstr>VAS083_F_Irasyti2Geriamojovande9</vt:lpstr>
      <vt:lpstr>'Forma 12'!VAS083_F_Irasyti2Inventorinisnu1</vt:lpstr>
      <vt:lpstr>VAS083_F_Irasyti2Inventorinisnu1</vt:lpstr>
      <vt:lpstr>'Forma 12'!VAS083_F_Irasyti2Kitareguliuoja1</vt:lpstr>
      <vt:lpstr>VAS083_F_Irasyti2Kitareguliuoja1</vt:lpstr>
      <vt:lpstr>'Forma 12'!VAS083_F_Irasyti2Kitosveiklosne1</vt:lpstr>
      <vt:lpstr>VAS083_F_Irasyti2Kitosveiklosne1</vt:lpstr>
      <vt:lpstr>'Forma 12'!VAS083_F_Irasyti2Lrklimatokaito1</vt:lpstr>
      <vt:lpstr>VAS083_F_Irasyti2Lrklimatokaito1</vt:lpstr>
      <vt:lpstr>'Forma 12'!VAS083_F_Irasyti2Nuotekudumblot1</vt:lpstr>
      <vt:lpstr>VAS083_F_Irasyti2Nuotekudumblot1</vt:lpstr>
      <vt:lpstr>'Forma 12'!VAS083_F_Irasyti2Nuotekusurinki1</vt:lpstr>
      <vt:lpstr>VAS083_F_Irasyti2Nuotekusurinki1</vt:lpstr>
      <vt:lpstr>'Forma 12'!VAS083_F_Irasyti2Nuotekuvalymas1</vt:lpstr>
      <vt:lpstr>VAS083_F_Irasyti2Nuotekuvalymas1</vt:lpstr>
      <vt:lpstr>'Forma 12'!VAS083_F_Irasyti2Pavirsiniunuot1</vt:lpstr>
      <vt:lpstr>VAS083_F_Irasyti2Pavirsiniunuot1</vt:lpstr>
      <vt:lpstr>'Forma 12'!VAS083_F_Irasyti2Turtovienetask1</vt:lpstr>
      <vt:lpstr>VAS083_F_Irasyti2Turtovienetask1</vt:lpstr>
      <vt:lpstr>'Forma 12'!VAS083_F_Irasyti3Apskaitosveikla1</vt:lpstr>
      <vt:lpstr>VAS083_F_Irasyti3Apskaitosveikla1</vt:lpstr>
      <vt:lpstr>'Forma 12'!VAS083_F_Irasyti3Geriamojovande7</vt:lpstr>
      <vt:lpstr>VAS083_F_Irasyti3Geriamojovande7</vt:lpstr>
      <vt:lpstr>'Forma 12'!VAS083_F_Irasyti3Geriamojovande8</vt:lpstr>
      <vt:lpstr>VAS083_F_Irasyti3Geriamojovande8</vt:lpstr>
      <vt:lpstr>'Forma 12'!VAS083_F_Irasyti3Geriamojovande9</vt:lpstr>
      <vt:lpstr>VAS083_F_Irasyti3Geriamojovande9</vt:lpstr>
      <vt:lpstr>'Forma 12'!VAS083_F_Irasyti3Inventorinisnu1</vt:lpstr>
      <vt:lpstr>VAS083_F_Irasyti3Inventorinisnu1</vt:lpstr>
      <vt:lpstr>'Forma 12'!VAS083_F_Irasyti3Kitareguliuoja1</vt:lpstr>
      <vt:lpstr>VAS083_F_Irasyti3Kitareguliuoja1</vt:lpstr>
      <vt:lpstr>'Forma 12'!VAS083_F_Irasyti3Kitosveiklosne1</vt:lpstr>
      <vt:lpstr>VAS083_F_Irasyti3Kitosveiklosne1</vt:lpstr>
      <vt:lpstr>'Forma 12'!VAS083_F_Irasyti3Lrklimatokaito1</vt:lpstr>
      <vt:lpstr>VAS083_F_Irasyti3Lrklimatokaito1</vt:lpstr>
      <vt:lpstr>'Forma 12'!VAS083_F_Irasyti3Nuotekudumblot1</vt:lpstr>
      <vt:lpstr>VAS083_F_Irasyti3Nuotekudumblot1</vt:lpstr>
      <vt:lpstr>'Forma 12'!VAS083_F_Irasyti3Nuotekusurinki1</vt:lpstr>
      <vt:lpstr>VAS083_F_Irasyti3Nuotekusurinki1</vt:lpstr>
      <vt:lpstr>'Forma 12'!VAS083_F_Irasyti3Nuotekuvalymas1</vt:lpstr>
      <vt:lpstr>VAS083_F_Irasyti3Nuotekuvalymas1</vt:lpstr>
      <vt:lpstr>'Forma 12'!VAS083_F_Irasyti3Pavirsiniunuot1</vt:lpstr>
      <vt:lpstr>VAS083_F_Irasyti3Pavirsiniunuot1</vt:lpstr>
      <vt:lpstr>'Forma 12'!VAS083_F_Irasyti3Turtovienetask1</vt:lpstr>
      <vt:lpstr>VAS083_F_Irasyti3Turtovienetask1</vt:lpstr>
      <vt:lpstr>'Forma 12'!VAS083_F_Keliaiaikstele1Apskaitosveikla1</vt:lpstr>
      <vt:lpstr>VAS083_F_Keliaiaikstele1Apskaitosveikla1</vt:lpstr>
      <vt:lpstr>'Forma 12'!VAS083_F_Keliaiaikstele1Geriamojovande7</vt:lpstr>
      <vt:lpstr>VAS083_F_Keliaiaikstele1Geriamojovande7</vt:lpstr>
      <vt:lpstr>'Forma 12'!VAS083_F_Keliaiaikstele1Geriamojovande8</vt:lpstr>
      <vt:lpstr>VAS083_F_Keliaiaikstele1Geriamojovande8</vt:lpstr>
      <vt:lpstr>'Forma 12'!VAS083_F_Keliaiaikstele1Geriamojovande9</vt:lpstr>
      <vt:lpstr>VAS083_F_Keliaiaikstele1Geriamojovande9</vt:lpstr>
      <vt:lpstr>'Forma 12'!VAS083_F_Keliaiaikstele1Kitareguliuoja1</vt:lpstr>
      <vt:lpstr>VAS083_F_Keliaiaikstele1Kitareguliuoja1</vt:lpstr>
      <vt:lpstr>'Forma 12'!VAS083_F_Keliaiaikstele1Kitosveiklosne1</vt:lpstr>
      <vt:lpstr>VAS083_F_Keliaiaikstele1Kitosveiklosne1</vt:lpstr>
      <vt:lpstr>'Forma 12'!VAS083_F_Keliaiaikstele1Nuotekudumblot1</vt:lpstr>
      <vt:lpstr>VAS083_F_Keliaiaikstele1Nuotekudumblot1</vt:lpstr>
      <vt:lpstr>'Forma 12'!VAS083_F_Keliaiaikstele1Nuotekusurinki1</vt:lpstr>
      <vt:lpstr>VAS083_F_Keliaiaikstele1Nuotekusurinki1</vt:lpstr>
      <vt:lpstr>'Forma 12'!VAS083_F_Keliaiaikstele1Nuotekuvalymas1</vt:lpstr>
      <vt:lpstr>VAS083_F_Keliaiaikstele1Nuotekuvalymas1</vt:lpstr>
      <vt:lpstr>'Forma 12'!VAS083_F_Keliaiaikstele1Pavirsiniunuot1</vt:lpstr>
      <vt:lpstr>VAS083_F_Keliaiaikstele1Pavirsiniunuot1</vt:lpstr>
      <vt:lpstr>'Forma 12'!VAS083_F_Keliaiaikstele2Apskaitosveikla1</vt:lpstr>
      <vt:lpstr>VAS083_F_Keliaiaikstele2Apskaitosveikla1</vt:lpstr>
      <vt:lpstr>'Forma 12'!VAS083_F_Keliaiaikstele2Geriamojovande7</vt:lpstr>
      <vt:lpstr>VAS083_F_Keliaiaikstele2Geriamojovande7</vt:lpstr>
      <vt:lpstr>'Forma 12'!VAS083_F_Keliaiaikstele2Geriamojovande8</vt:lpstr>
      <vt:lpstr>VAS083_F_Keliaiaikstele2Geriamojovande8</vt:lpstr>
      <vt:lpstr>'Forma 12'!VAS083_F_Keliaiaikstele2Geriamojovande9</vt:lpstr>
      <vt:lpstr>VAS083_F_Keliaiaikstele2Geriamojovande9</vt:lpstr>
      <vt:lpstr>'Forma 12'!VAS083_F_Keliaiaikstele2Kitareguliuoja1</vt:lpstr>
      <vt:lpstr>VAS083_F_Keliaiaikstele2Kitareguliuoja1</vt:lpstr>
      <vt:lpstr>'Forma 12'!VAS083_F_Keliaiaikstele2Kitosveiklosne1</vt:lpstr>
      <vt:lpstr>VAS083_F_Keliaiaikstele2Kitosveiklosne1</vt:lpstr>
      <vt:lpstr>'Forma 12'!VAS083_F_Keliaiaikstele2Nuotekudumblot1</vt:lpstr>
      <vt:lpstr>VAS083_F_Keliaiaikstele2Nuotekudumblot1</vt:lpstr>
      <vt:lpstr>'Forma 12'!VAS083_F_Keliaiaikstele2Nuotekusurinki1</vt:lpstr>
      <vt:lpstr>VAS083_F_Keliaiaikstele2Nuotekusurinki1</vt:lpstr>
      <vt:lpstr>'Forma 12'!VAS083_F_Keliaiaikstele2Nuotekuvalymas1</vt:lpstr>
      <vt:lpstr>VAS083_F_Keliaiaikstele2Nuotekuvalymas1</vt:lpstr>
      <vt:lpstr>'Forma 12'!VAS083_F_Keliaiaikstele2Pavirsiniunuot1</vt:lpstr>
      <vt:lpstr>VAS083_F_Keliaiaikstele2Pavirsiniunuot1</vt:lpstr>
      <vt:lpstr>'Forma 12'!VAS083_F_Keliaiaikstele3Apskaitosveikla1</vt:lpstr>
      <vt:lpstr>VAS083_F_Keliaiaikstele3Apskaitosveikla1</vt:lpstr>
      <vt:lpstr>'Forma 12'!VAS083_F_Keliaiaikstele3Geriamojovande7</vt:lpstr>
      <vt:lpstr>VAS083_F_Keliaiaikstele3Geriamojovande7</vt:lpstr>
      <vt:lpstr>'Forma 12'!VAS083_F_Keliaiaikstele3Geriamojovande8</vt:lpstr>
      <vt:lpstr>VAS083_F_Keliaiaikstele3Geriamojovande8</vt:lpstr>
      <vt:lpstr>'Forma 12'!VAS083_F_Keliaiaikstele3Geriamojovande9</vt:lpstr>
      <vt:lpstr>VAS083_F_Keliaiaikstele3Geriamojovande9</vt:lpstr>
      <vt:lpstr>'Forma 12'!VAS083_F_Keliaiaikstele3Kitareguliuoja1</vt:lpstr>
      <vt:lpstr>VAS083_F_Keliaiaikstele3Kitareguliuoja1</vt:lpstr>
      <vt:lpstr>'Forma 12'!VAS083_F_Keliaiaikstele3Kitosveiklosne1</vt:lpstr>
      <vt:lpstr>VAS083_F_Keliaiaikstele3Kitosveiklosne1</vt:lpstr>
      <vt:lpstr>'Forma 12'!VAS083_F_Keliaiaikstele3Nuotekudumblot1</vt:lpstr>
      <vt:lpstr>VAS083_F_Keliaiaikstele3Nuotekudumblot1</vt:lpstr>
      <vt:lpstr>'Forma 12'!VAS083_F_Keliaiaikstele3Nuotekusurinki1</vt:lpstr>
      <vt:lpstr>VAS083_F_Keliaiaikstele3Nuotekusurinki1</vt:lpstr>
      <vt:lpstr>'Forma 12'!VAS083_F_Keliaiaikstele3Nuotekuvalymas1</vt:lpstr>
      <vt:lpstr>VAS083_F_Keliaiaikstele3Nuotekuvalymas1</vt:lpstr>
      <vt:lpstr>'Forma 12'!VAS083_F_Keliaiaikstele3Pavirsiniunuot1</vt:lpstr>
      <vt:lpstr>VAS083_F_Keliaiaikstele3Pavirsiniunuot1</vt:lpstr>
      <vt:lpstr>'Forma 12'!VAS083_F_Kitasilgalaiki1Apskaitosveikla1</vt:lpstr>
      <vt:lpstr>VAS083_F_Kitasilgalaiki1Apskaitosveikla1</vt:lpstr>
      <vt:lpstr>'Forma 12'!VAS083_F_Kitasilgalaiki1Geriamojovande7</vt:lpstr>
      <vt:lpstr>VAS083_F_Kitasilgalaiki1Geriamojovande7</vt:lpstr>
      <vt:lpstr>'Forma 12'!VAS083_F_Kitasilgalaiki1Geriamojovande8</vt:lpstr>
      <vt:lpstr>VAS083_F_Kitasilgalaiki1Geriamojovande8</vt:lpstr>
      <vt:lpstr>'Forma 12'!VAS083_F_Kitasilgalaiki1Geriamojovande9</vt:lpstr>
      <vt:lpstr>VAS083_F_Kitasilgalaiki1Geriamojovande9</vt:lpstr>
      <vt:lpstr>'Forma 12'!VAS083_F_Kitasilgalaiki1Kitareguliuoja1</vt:lpstr>
      <vt:lpstr>VAS083_F_Kitasilgalaiki1Kitareguliuoja1</vt:lpstr>
      <vt:lpstr>'Forma 12'!VAS083_F_Kitasilgalaiki1Kitosveiklosne1</vt:lpstr>
      <vt:lpstr>VAS083_F_Kitasilgalaiki1Kitosveiklosne1</vt:lpstr>
      <vt:lpstr>'Forma 12'!VAS083_F_Kitasilgalaiki1Nuotekudumblot1</vt:lpstr>
      <vt:lpstr>VAS083_F_Kitasilgalaiki1Nuotekudumblot1</vt:lpstr>
      <vt:lpstr>'Forma 12'!VAS083_F_Kitasilgalaiki1Nuotekusurinki1</vt:lpstr>
      <vt:lpstr>VAS083_F_Kitasilgalaiki1Nuotekusurinki1</vt:lpstr>
      <vt:lpstr>'Forma 12'!VAS083_F_Kitasilgalaiki1Nuotekuvalymas1</vt:lpstr>
      <vt:lpstr>VAS083_F_Kitasilgalaiki1Nuotekuvalymas1</vt:lpstr>
      <vt:lpstr>'Forma 12'!VAS083_F_Kitasilgalaiki1Pavirsiniunuot1</vt:lpstr>
      <vt:lpstr>VAS083_F_Kitasilgalaiki1Pavirsiniunuot1</vt:lpstr>
      <vt:lpstr>'Forma 12'!VAS083_F_Kitasilgalaiki2Apskaitosveikla1</vt:lpstr>
      <vt:lpstr>VAS083_F_Kitasilgalaiki2Apskaitosveikla1</vt:lpstr>
      <vt:lpstr>'Forma 12'!VAS083_F_Kitasilgalaiki2Geriamojovande7</vt:lpstr>
      <vt:lpstr>VAS083_F_Kitasilgalaiki2Geriamojovande7</vt:lpstr>
      <vt:lpstr>'Forma 12'!VAS083_F_Kitasilgalaiki2Geriamojovande8</vt:lpstr>
      <vt:lpstr>VAS083_F_Kitasilgalaiki2Geriamojovande8</vt:lpstr>
      <vt:lpstr>'Forma 12'!VAS083_F_Kitasilgalaiki2Geriamojovande9</vt:lpstr>
      <vt:lpstr>VAS083_F_Kitasilgalaiki2Geriamojovande9</vt:lpstr>
      <vt:lpstr>'Forma 12'!VAS083_F_Kitasilgalaiki2Kitareguliuoja1</vt:lpstr>
      <vt:lpstr>VAS083_F_Kitasilgalaiki2Kitareguliuoja1</vt:lpstr>
      <vt:lpstr>'Forma 12'!VAS083_F_Kitasilgalaiki2Kitosveiklosne1</vt:lpstr>
      <vt:lpstr>VAS083_F_Kitasilgalaiki2Kitosveiklosne1</vt:lpstr>
      <vt:lpstr>'Forma 12'!VAS083_F_Kitasilgalaiki2Nuotekudumblot1</vt:lpstr>
      <vt:lpstr>VAS083_F_Kitasilgalaiki2Nuotekudumblot1</vt:lpstr>
      <vt:lpstr>'Forma 12'!VAS083_F_Kitasilgalaiki2Nuotekusurinki1</vt:lpstr>
      <vt:lpstr>VAS083_F_Kitasilgalaiki2Nuotekusurinki1</vt:lpstr>
      <vt:lpstr>'Forma 12'!VAS083_F_Kitasilgalaiki2Nuotekuvalymas1</vt:lpstr>
      <vt:lpstr>VAS083_F_Kitasilgalaiki2Nuotekuvalymas1</vt:lpstr>
      <vt:lpstr>'Forma 12'!VAS083_F_Kitasilgalaiki2Pavirsiniunuot1</vt:lpstr>
      <vt:lpstr>VAS083_F_Kitasilgalaiki2Pavirsiniunuot1</vt:lpstr>
      <vt:lpstr>'Forma 12'!VAS083_F_Kitasilgalaiki3Apskaitosveikla1</vt:lpstr>
      <vt:lpstr>VAS083_F_Kitasilgalaiki3Apskaitosveikla1</vt:lpstr>
      <vt:lpstr>'Forma 12'!VAS083_F_Kitasilgalaiki3Geriamojovande7</vt:lpstr>
      <vt:lpstr>VAS083_F_Kitasilgalaiki3Geriamojovande7</vt:lpstr>
      <vt:lpstr>'Forma 12'!VAS083_F_Kitasilgalaiki3Geriamojovande8</vt:lpstr>
      <vt:lpstr>VAS083_F_Kitasilgalaiki3Geriamojovande8</vt:lpstr>
      <vt:lpstr>'Forma 12'!VAS083_F_Kitasilgalaiki3Geriamojovande9</vt:lpstr>
      <vt:lpstr>VAS083_F_Kitasilgalaiki3Geriamojovande9</vt:lpstr>
      <vt:lpstr>'Forma 12'!VAS083_F_Kitasilgalaiki3Kitareguliuoja1</vt:lpstr>
      <vt:lpstr>VAS083_F_Kitasilgalaiki3Kitareguliuoja1</vt:lpstr>
      <vt:lpstr>'Forma 12'!VAS083_F_Kitasilgalaiki3Kitosveiklosne1</vt:lpstr>
      <vt:lpstr>VAS083_F_Kitasilgalaiki3Kitosveiklosne1</vt:lpstr>
      <vt:lpstr>'Forma 12'!VAS083_F_Kitasilgalaiki3Nuotekudumblot1</vt:lpstr>
      <vt:lpstr>VAS083_F_Kitasilgalaiki3Nuotekudumblot1</vt:lpstr>
      <vt:lpstr>'Forma 12'!VAS083_F_Kitasilgalaiki3Nuotekusurinki1</vt:lpstr>
      <vt:lpstr>VAS083_F_Kitasilgalaiki3Nuotekusurinki1</vt:lpstr>
      <vt:lpstr>'Forma 12'!VAS083_F_Kitasilgalaiki3Nuotekuvalymas1</vt:lpstr>
      <vt:lpstr>VAS083_F_Kitasilgalaiki3Nuotekuvalymas1</vt:lpstr>
      <vt:lpstr>'Forma 12'!VAS083_F_Kitasilgalaiki3Pavirsiniunuot1</vt:lpstr>
      <vt:lpstr>VAS083_F_Kitasilgalaiki3Pavirsiniunuot1</vt:lpstr>
      <vt:lpstr>'Forma 12'!VAS083_F_Kitasnemateria1Apskaitosveikla1</vt:lpstr>
      <vt:lpstr>VAS083_F_Kitasnemateria1Apskaitosveikla1</vt:lpstr>
      <vt:lpstr>'Forma 12'!VAS083_F_Kitasnemateria1Geriamojovande7</vt:lpstr>
      <vt:lpstr>VAS083_F_Kitasnemateria1Geriamojovande7</vt:lpstr>
      <vt:lpstr>'Forma 12'!VAS083_F_Kitasnemateria1Geriamojovande8</vt:lpstr>
      <vt:lpstr>VAS083_F_Kitasnemateria1Geriamojovande8</vt:lpstr>
      <vt:lpstr>'Forma 12'!VAS083_F_Kitasnemateria1Geriamojovande9</vt:lpstr>
      <vt:lpstr>VAS083_F_Kitasnemateria1Geriamojovande9</vt:lpstr>
      <vt:lpstr>'Forma 12'!VAS083_F_Kitasnemateria1Kitareguliuoja1</vt:lpstr>
      <vt:lpstr>VAS083_F_Kitasnemateria1Kitareguliuoja1</vt:lpstr>
      <vt:lpstr>'Forma 12'!VAS083_F_Kitasnemateria1Kitosveiklosne1</vt:lpstr>
      <vt:lpstr>VAS083_F_Kitasnemateria1Kitosveiklosne1</vt:lpstr>
      <vt:lpstr>'Forma 12'!VAS083_F_Kitasnemateria1Nuotekudumblot1</vt:lpstr>
      <vt:lpstr>VAS083_F_Kitasnemateria1Nuotekudumblot1</vt:lpstr>
      <vt:lpstr>'Forma 12'!VAS083_F_Kitasnemateria1Nuotekusurinki1</vt:lpstr>
      <vt:lpstr>VAS083_F_Kitasnemateria1Nuotekusurinki1</vt:lpstr>
      <vt:lpstr>'Forma 12'!VAS083_F_Kitasnemateria1Nuotekuvalymas1</vt:lpstr>
      <vt:lpstr>VAS083_F_Kitasnemateria1Nuotekuvalymas1</vt:lpstr>
      <vt:lpstr>'Forma 12'!VAS083_F_Kitasnemateria1Pavirsiniunuot1</vt:lpstr>
      <vt:lpstr>VAS083_F_Kitasnemateria1Pavirsiniunuot1</vt:lpstr>
      <vt:lpstr>'Forma 12'!VAS083_F_Kitasnemateria2Apskaitosveikla1</vt:lpstr>
      <vt:lpstr>VAS083_F_Kitasnemateria2Apskaitosveikla1</vt:lpstr>
      <vt:lpstr>'Forma 12'!VAS083_F_Kitasnemateria2Geriamojovande7</vt:lpstr>
      <vt:lpstr>VAS083_F_Kitasnemateria2Geriamojovande7</vt:lpstr>
      <vt:lpstr>'Forma 12'!VAS083_F_Kitasnemateria2Geriamojovande8</vt:lpstr>
      <vt:lpstr>VAS083_F_Kitasnemateria2Geriamojovande8</vt:lpstr>
      <vt:lpstr>'Forma 12'!VAS083_F_Kitasnemateria2Geriamojovande9</vt:lpstr>
      <vt:lpstr>VAS083_F_Kitasnemateria2Geriamojovande9</vt:lpstr>
      <vt:lpstr>'Forma 12'!VAS083_F_Kitasnemateria2Kitareguliuoja1</vt:lpstr>
      <vt:lpstr>VAS083_F_Kitasnemateria2Kitareguliuoja1</vt:lpstr>
      <vt:lpstr>'Forma 12'!VAS083_F_Kitasnemateria2Kitosveiklosne1</vt:lpstr>
      <vt:lpstr>VAS083_F_Kitasnemateria2Kitosveiklosne1</vt:lpstr>
      <vt:lpstr>'Forma 12'!VAS083_F_Kitasnemateria2Nuotekudumblot1</vt:lpstr>
      <vt:lpstr>VAS083_F_Kitasnemateria2Nuotekudumblot1</vt:lpstr>
      <vt:lpstr>'Forma 12'!VAS083_F_Kitasnemateria2Nuotekusurinki1</vt:lpstr>
      <vt:lpstr>VAS083_F_Kitasnemateria2Nuotekusurinki1</vt:lpstr>
      <vt:lpstr>'Forma 12'!VAS083_F_Kitasnemateria2Nuotekuvalymas1</vt:lpstr>
      <vt:lpstr>VAS083_F_Kitasnemateria2Nuotekuvalymas1</vt:lpstr>
      <vt:lpstr>'Forma 12'!VAS083_F_Kitasnemateria2Pavirsiniunuot1</vt:lpstr>
      <vt:lpstr>VAS083_F_Kitasnemateria2Pavirsiniunuot1</vt:lpstr>
      <vt:lpstr>'Forma 12'!VAS083_F_Kitasnemateria3Apskaitosveikla1</vt:lpstr>
      <vt:lpstr>VAS083_F_Kitasnemateria3Apskaitosveikla1</vt:lpstr>
      <vt:lpstr>'Forma 12'!VAS083_F_Kitasnemateria3Geriamojovande7</vt:lpstr>
      <vt:lpstr>VAS083_F_Kitasnemateria3Geriamojovande7</vt:lpstr>
      <vt:lpstr>'Forma 12'!VAS083_F_Kitasnemateria3Geriamojovande8</vt:lpstr>
      <vt:lpstr>VAS083_F_Kitasnemateria3Geriamojovande8</vt:lpstr>
      <vt:lpstr>'Forma 12'!VAS083_F_Kitasnemateria3Geriamojovande9</vt:lpstr>
      <vt:lpstr>VAS083_F_Kitasnemateria3Geriamojovande9</vt:lpstr>
      <vt:lpstr>'Forma 12'!VAS083_F_Kitasnemateria3Kitareguliuoja1</vt:lpstr>
      <vt:lpstr>VAS083_F_Kitasnemateria3Kitareguliuoja1</vt:lpstr>
      <vt:lpstr>'Forma 12'!VAS083_F_Kitasnemateria3Kitosveiklosne1</vt:lpstr>
      <vt:lpstr>VAS083_F_Kitasnemateria3Kitosveiklosne1</vt:lpstr>
      <vt:lpstr>'Forma 12'!VAS083_F_Kitasnemateria3Nuotekudumblot1</vt:lpstr>
      <vt:lpstr>VAS083_F_Kitasnemateria3Nuotekudumblot1</vt:lpstr>
      <vt:lpstr>'Forma 12'!VAS083_F_Kitasnemateria3Nuotekusurinki1</vt:lpstr>
      <vt:lpstr>VAS083_F_Kitasnemateria3Nuotekusurinki1</vt:lpstr>
      <vt:lpstr>'Forma 12'!VAS083_F_Kitasnemateria3Nuotekuvalymas1</vt:lpstr>
      <vt:lpstr>VAS083_F_Kitasnemateria3Nuotekuvalymas1</vt:lpstr>
      <vt:lpstr>'Forma 12'!VAS083_F_Kitasnemateria3Pavirsiniunuot1</vt:lpstr>
      <vt:lpstr>VAS083_F_Kitasnemateria3Pavirsiniunuot1</vt:lpstr>
      <vt:lpstr>'Forma 12'!VAS083_F_Kitigeriamojov1Apskaitosveikla1</vt:lpstr>
      <vt:lpstr>VAS083_F_Kitigeriamojov1Apskaitosveikla1</vt:lpstr>
      <vt:lpstr>'Forma 12'!VAS083_F_Kitigeriamojov1Geriamojovande7</vt:lpstr>
      <vt:lpstr>VAS083_F_Kitigeriamojov1Geriamojovande7</vt:lpstr>
      <vt:lpstr>'Forma 12'!VAS083_F_Kitigeriamojov1Geriamojovande8</vt:lpstr>
      <vt:lpstr>VAS083_F_Kitigeriamojov1Geriamojovande8</vt:lpstr>
      <vt:lpstr>'Forma 12'!VAS083_F_Kitigeriamojov1Geriamojovande9</vt:lpstr>
      <vt:lpstr>VAS083_F_Kitigeriamojov1Geriamojovande9</vt:lpstr>
      <vt:lpstr>'Forma 12'!VAS083_F_Kitigeriamojov1Kitareguliuoja1</vt:lpstr>
      <vt:lpstr>VAS083_F_Kitigeriamojov1Kitareguliuoja1</vt:lpstr>
      <vt:lpstr>'Forma 12'!VAS083_F_Kitigeriamojov1Kitosveiklosne1</vt:lpstr>
      <vt:lpstr>VAS083_F_Kitigeriamojov1Kitosveiklosne1</vt:lpstr>
      <vt:lpstr>'Forma 12'!VAS083_F_Kitigeriamojov1Nuotekudumblot1</vt:lpstr>
      <vt:lpstr>VAS083_F_Kitigeriamojov1Nuotekudumblot1</vt:lpstr>
      <vt:lpstr>'Forma 12'!VAS083_F_Kitigeriamojov1Nuotekusurinki1</vt:lpstr>
      <vt:lpstr>VAS083_F_Kitigeriamojov1Nuotekusurinki1</vt:lpstr>
      <vt:lpstr>'Forma 12'!VAS083_F_Kitigeriamojov1Nuotekuvalymas1</vt:lpstr>
      <vt:lpstr>VAS083_F_Kitigeriamojov1Nuotekuvalymas1</vt:lpstr>
      <vt:lpstr>'Forma 12'!VAS083_F_Kitigeriamojov1Pavirsiniunuot1</vt:lpstr>
      <vt:lpstr>VAS083_F_Kitigeriamojov1Pavirsiniunuot1</vt:lpstr>
      <vt:lpstr>'Forma 12'!VAS083_F_Kitigeriamojov2Apskaitosveikla1</vt:lpstr>
      <vt:lpstr>VAS083_F_Kitigeriamojov2Apskaitosveikla1</vt:lpstr>
      <vt:lpstr>'Forma 12'!VAS083_F_Kitigeriamojov2Geriamojovande7</vt:lpstr>
      <vt:lpstr>VAS083_F_Kitigeriamojov2Geriamojovande7</vt:lpstr>
      <vt:lpstr>'Forma 12'!VAS083_F_Kitigeriamojov2Geriamojovande8</vt:lpstr>
      <vt:lpstr>VAS083_F_Kitigeriamojov2Geriamojovande8</vt:lpstr>
      <vt:lpstr>'Forma 12'!VAS083_F_Kitigeriamojov2Geriamojovande9</vt:lpstr>
      <vt:lpstr>VAS083_F_Kitigeriamojov2Geriamojovande9</vt:lpstr>
      <vt:lpstr>'Forma 12'!VAS083_F_Kitigeriamojov2Kitareguliuoja1</vt:lpstr>
      <vt:lpstr>VAS083_F_Kitigeriamojov2Kitareguliuoja1</vt:lpstr>
      <vt:lpstr>'Forma 12'!VAS083_F_Kitigeriamojov2Kitosveiklosne1</vt:lpstr>
      <vt:lpstr>VAS083_F_Kitigeriamojov2Kitosveiklosne1</vt:lpstr>
      <vt:lpstr>'Forma 12'!VAS083_F_Kitigeriamojov2Nuotekudumblot1</vt:lpstr>
      <vt:lpstr>VAS083_F_Kitigeriamojov2Nuotekudumblot1</vt:lpstr>
      <vt:lpstr>'Forma 12'!VAS083_F_Kitigeriamojov2Nuotekusurinki1</vt:lpstr>
      <vt:lpstr>VAS083_F_Kitigeriamojov2Nuotekusurinki1</vt:lpstr>
      <vt:lpstr>'Forma 12'!VAS083_F_Kitigeriamojov2Nuotekuvalymas1</vt:lpstr>
      <vt:lpstr>VAS083_F_Kitigeriamojov2Nuotekuvalymas1</vt:lpstr>
      <vt:lpstr>'Forma 12'!VAS083_F_Kitigeriamojov2Pavirsiniunuot1</vt:lpstr>
      <vt:lpstr>VAS083_F_Kitigeriamojov2Pavirsiniunuot1</vt:lpstr>
      <vt:lpstr>'Forma 12'!VAS083_F_Kitigeriamojov3Apskaitosveikla1</vt:lpstr>
      <vt:lpstr>VAS083_F_Kitigeriamojov3Apskaitosveikla1</vt:lpstr>
      <vt:lpstr>'Forma 12'!VAS083_F_Kitigeriamojov3Geriamojovande7</vt:lpstr>
      <vt:lpstr>VAS083_F_Kitigeriamojov3Geriamojovande7</vt:lpstr>
      <vt:lpstr>'Forma 12'!VAS083_F_Kitigeriamojov3Geriamojovande8</vt:lpstr>
      <vt:lpstr>VAS083_F_Kitigeriamojov3Geriamojovande8</vt:lpstr>
      <vt:lpstr>'Forma 12'!VAS083_F_Kitigeriamojov3Geriamojovande9</vt:lpstr>
      <vt:lpstr>VAS083_F_Kitigeriamojov3Geriamojovande9</vt:lpstr>
      <vt:lpstr>'Forma 12'!VAS083_F_Kitigeriamojov3Kitareguliuoja1</vt:lpstr>
      <vt:lpstr>VAS083_F_Kitigeriamojov3Kitareguliuoja1</vt:lpstr>
      <vt:lpstr>'Forma 12'!VAS083_F_Kitigeriamojov3Kitosveiklosne1</vt:lpstr>
      <vt:lpstr>VAS083_F_Kitigeriamojov3Kitosveiklosne1</vt:lpstr>
      <vt:lpstr>'Forma 12'!VAS083_F_Kitigeriamojov3Nuotekudumblot1</vt:lpstr>
      <vt:lpstr>VAS083_F_Kitigeriamojov3Nuotekudumblot1</vt:lpstr>
      <vt:lpstr>'Forma 12'!VAS083_F_Kitigeriamojov3Nuotekusurinki1</vt:lpstr>
      <vt:lpstr>VAS083_F_Kitigeriamojov3Nuotekusurinki1</vt:lpstr>
      <vt:lpstr>'Forma 12'!VAS083_F_Kitigeriamojov3Nuotekuvalymas1</vt:lpstr>
      <vt:lpstr>VAS083_F_Kitigeriamojov3Nuotekuvalymas1</vt:lpstr>
      <vt:lpstr>'Forma 12'!VAS083_F_Kitigeriamojov3Pavirsiniunuot1</vt:lpstr>
      <vt:lpstr>VAS083_F_Kitigeriamojov3Pavirsiniunuot1</vt:lpstr>
      <vt:lpstr>'Forma 12'!VAS083_F_Kitiirenginiai1Apskaitosveikla1</vt:lpstr>
      <vt:lpstr>VAS083_F_Kitiirenginiai1Apskaitosveikla1</vt:lpstr>
      <vt:lpstr>'Forma 12'!VAS083_F_Kitiirenginiai1Geriamojovande7</vt:lpstr>
      <vt:lpstr>VAS083_F_Kitiirenginiai1Geriamojovande7</vt:lpstr>
      <vt:lpstr>'Forma 12'!VAS083_F_Kitiirenginiai1Geriamojovande8</vt:lpstr>
      <vt:lpstr>VAS083_F_Kitiirenginiai1Geriamojovande8</vt:lpstr>
      <vt:lpstr>'Forma 12'!VAS083_F_Kitiirenginiai1Geriamojovande9</vt:lpstr>
      <vt:lpstr>VAS083_F_Kitiirenginiai1Geriamojovande9</vt:lpstr>
      <vt:lpstr>'Forma 12'!VAS083_F_Kitiirenginiai1Kitareguliuoja1</vt:lpstr>
      <vt:lpstr>VAS083_F_Kitiirenginiai1Kitareguliuoja1</vt:lpstr>
      <vt:lpstr>'Forma 12'!VAS083_F_Kitiirenginiai1Kitosveiklosne1</vt:lpstr>
      <vt:lpstr>VAS083_F_Kitiirenginiai1Kitosveiklosne1</vt:lpstr>
      <vt:lpstr>'Forma 12'!VAS083_F_Kitiirenginiai1Nuotekudumblot1</vt:lpstr>
      <vt:lpstr>VAS083_F_Kitiirenginiai1Nuotekudumblot1</vt:lpstr>
      <vt:lpstr>'Forma 12'!VAS083_F_Kitiirenginiai1Nuotekusurinki1</vt:lpstr>
      <vt:lpstr>VAS083_F_Kitiirenginiai1Nuotekusurinki1</vt:lpstr>
      <vt:lpstr>'Forma 12'!VAS083_F_Kitiirenginiai1Nuotekuvalymas1</vt:lpstr>
      <vt:lpstr>VAS083_F_Kitiirenginiai1Nuotekuvalymas1</vt:lpstr>
      <vt:lpstr>'Forma 12'!VAS083_F_Kitiirenginiai1Pavirsiniunuot1</vt:lpstr>
      <vt:lpstr>VAS083_F_Kitiirenginiai1Pavirsiniunuot1</vt:lpstr>
      <vt:lpstr>'Forma 12'!VAS083_F_Kitiirenginiai2Apskaitosveikla1</vt:lpstr>
      <vt:lpstr>VAS083_F_Kitiirenginiai2Apskaitosveikla1</vt:lpstr>
      <vt:lpstr>'Forma 12'!VAS083_F_Kitiirenginiai2Geriamojovande7</vt:lpstr>
      <vt:lpstr>VAS083_F_Kitiirenginiai2Geriamojovande7</vt:lpstr>
      <vt:lpstr>'Forma 12'!VAS083_F_Kitiirenginiai2Geriamojovande8</vt:lpstr>
      <vt:lpstr>VAS083_F_Kitiirenginiai2Geriamojovande8</vt:lpstr>
      <vt:lpstr>'Forma 12'!VAS083_F_Kitiirenginiai2Geriamojovande9</vt:lpstr>
      <vt:lpstr>VAS083_F_Kitiirenginiai2Geriamojovande9</vt:lpstr>
      <vt:lpstr>'Forma 12'!VAS083_F_Kitiirenginiai2Kitareguliuoja1</vt:lpstr>
      <vt:lpstr>VAS083_F_Kitiirenginiai2Kitareguliuoja1</vt:lpstr>
      <vt:lpstr>'Forma 12'!VAS083_F_Kitiirenginiai2Kitosveiklosne1</vt:lpstr>
      <vt:lpstr>VAS083_F_Kitiirenginiai2Kitosveiklosne1</vt:lpstr>
      <vt:lpstr>'Forma 12'!VAS083_F_Kitiirenginiai2Nuotekudumblot1</vt:lpstr>
      <vt:lpstr>VAS083_F_Kitiirenginiai2Nuotekudumblot1</vt:lpstr>
      <vt:lpstr>'Forma 12'!VAS083_F_Kitiirenginiai2Nuotekusurinki1</vt:lpstr>
      <vt:lpstr>VAS083_F_Kitiirenginiai2Nuotekusurinki1</vt:lpstr>
      <vt:lpstr>'Forma 12'!VAS083_F_Kitiirenginiai2Nuotekuvalymas1</vt:lpstr>
      <vt:lpstr>VAS083_F_Kitiirenginiai2Nuotekuvalymas1</vt:lpstr>
      <vt:lpstr>'Forma 12'!VAS083_F_Kitiirenginiai2Pavirsiniunuot1</vt:lpstr>
      <vt:lpstr>VAS083_F_Kitiirenginiai2Pavirsiniunuot1</vt:lpstr>
      <vt:lpstr>'Forma 12'!VAS083_F_Kitiirenginiai3Apskaitosveikla1</vt:lpstr>
      <vt:lpstr>VAS083_F_Kitiirenginiai3Apskaitosveikla1</vt:lpstr>
      <vt:lpstr>'Forma 12'!VAS083_F_Kitiirenginiai3Geriamojovande7</vt:lpstr>
      <vt:lpstr>VAS083_F_Kitiirenginiai3Geriamojovande7</vt:lpstr>
      <vt:lpstr>'Forma 12'!VAS083_F_Kitiirenginiai3Geriamojovande8</vt:lpstr>
      <vt:lpstr>VAS083_F_Kitiirenginiai3Geriamojovande8</vt:lpstr>
      <vt:lpstr>'Forma 12'!VAS083_F_Kitiirenginiai3Geriamojovande9</vt:lpstr>
      <vt:lpstr>VAS083_F_Kitiirenginiai3Geriamojovande9</vt:lpstr>
      <vt:lpstr>'Forma 12'!VAS083_F_Kitiirenginiai3Kitareguliuoja1</vt:lpstr>
      <vt:lpstr>VAS083_F_Kitiirenginiai3Kitareguliuoja1</vt:lpstr>
      <vt:lpstr>'Forma 12'!VAS083_F_Kitiirenginiai3Kitosveiklosne1</vt:lpstr>
      <vt:lpstr>VAS083_F_Kitiirenginiai3Kitosveiklosne1</vt:lpstr>
      <vt:lpstr>'Forma 12'!VAS083_F_Kitiirenginiai3Nuotekudumblot1</vt:lpstr>
      <vt:lpstr>VAS083_F_Kitiirenginiai3Nuotekudumblot1</vt:lpstr>
      <vt:lpstr>'Forma 12'!VAS083_F_Kitiirenginiai3Nuotekusurinki1</vt:lpstr>
      <vt:lpstr>VAS083_F_Kitiirenginiai3Nuotekusurinki1</vt:lpstr>
      <vt:lpstr>'Forma 12'!VAS083_F_Kitiirenginiai3Nuotekuvalymas1</vt:lpstr>
      <vt:lpstr>VAS083_F_Kitiirenginiai3Nuotekuvalymas1</vt:lpstr>
      <vt:lpstr>'Forma 12'!VAS083_F_Kitiirenginiai3Pavirsiniunuot1</vt:lpstr>
      <vt:lpstr>VAS083_F_Kitiirenginiai3Pavirsiniunuot1</vt:lpstr>
      <vt:lpstr>'Forma 12'!VAS083_F_Kitiirenginiai4Apskaitosveikla1</vt:lpstr>
      <vt:lpstr>VAS083_F_Kitiirenginiai4Apskaitosveikla1</vt:lpstr>
      <vt:lpstr>'Forma 12'!VAS083_F_Kitiirenginiai4Geriamojovande7</vt:lpstr>
      <vt:lpstr>VAS083_F_Kitiirenginiai4Geriamojovande7</vt:lpstr>
      <vt:lpstr>'Forma 12'!VAS083_F_Kitiirenginiai4Geriamojovande8</vt:lpstr>
      <vt:lpstr>VAS083_F_Kitiirenginiai4Geriamojovande8</vt:lpstr>
      <vt:lpstr>'Forma 12'!VAS083_F_Kitiirenginiai4Geriamojovande9</vt:lpstr>
      <vt:lpstr>VAS083_F_Kitiirenginiai4Geriamojovande9</vt:lpstr>
      <vt:lpstr>'Forma 12'!VAS083_F_Kitiirenginiai4Kitareguliuoja1</vt:lpstr>
      <vt:lpstr>VAS083_F_Kitiirenginiai4Kitareguliuoja1</vt:lpstr>
      <vt:lpstr>'Forma 12'!VAS083_F_Kitiirenginiai4Kitosveiklosne1</vt:lpstr>
      <vt:lpstr>VAS083_F_Kitiirenginiai4Kitosveiklosne1</vt:lpstr>
      <vt:lpstr>'Forma 12'!VAS083_F_Kitiirenginiai4Nuotekudumblot1</vt:lpstr>
      <vt:lpstr>VAS083_F_Kitiirenginiai4Nuotekudumblot1</vt:lpstr>
      <vt:lpstr>'Forma 12'!VAS083_F_Kitiirenginiai4Nuotekusurinki1</vt:lpstr>
      <vt:lpstr>VAS083_F_Kitiirenginiai4Nuotekusurinki1</vt:lpstr>
      <vt:lpstr>'Forma 12'!VAS083_F_Kitiirenginiai4Nuotekuvalymas1</vt:lpstr>
      <vt:lpstr>VAS083_F_Kitiirenginiai4Nuotekuvalymas1</vt:lpstr>
      <vt:lpstr>'Forma 12'!VAS083_F_Kitiirenginiai4Pavirsiniunuot1</vt:lpstr>
      <vt:lpstr>VAS083_F_Kitiirenginiai4Pavirsiniunuot1</vt:lpstr>
      <vt:lpstr>'Forma 12'!VAS083_F_Kitiirenginiai5Apskaitosveikla1</vt:lpstr>
      <vt:lpstr>VAS083_F_Kitiirenginiai5Apskaitosveikla1</vt:lpstr>
      <vt:lpstr>'Forma 12'!VAS083_F_Kitiirenginiai5Geriamojovande7</vt:lpstr>
      <vt:lpstr>VAS083_F_Kitiirenginiai5Geriamojovande7</vt:lpstr>
      <vt:lpstr>'Forma 12'!VAS083_F_Kitiirenginiai5Geriamojovande8</vt:lpstr>
      <vt:lpstr>VAS083_F_Kitiirenginiai5Geriamojovande8</vt:lpstr>
      <vt:lpstr>'Forma 12'!VAS083_F_Kitiirenginiai5Geriamojovande9</vt:lpstr>
      <vt:lpstr>VAS083_F_Kitiirenginiai5Geriamojovande9</vt:lpstr>
      <vt:lpstr>'Forma 12'!VAS083_F_Kitiirenginiai5Kitareguliuoja1</vt:lpstr>
      <vt:lpstr>VAS083_F_Kitiirenginiai5Kitareguliuoja1</vt:lpstr>
      <vt:lpstr>'Forma 12'!VAS083_F_Kitiirenginiai5Kitosveiklosne1</vt:lpstr>
      <vt:lpstr>VAS083_F_Kitiirenginiai5Kitosveiklosne1</vt:lpstr>
      <vt:lpstr>'Forma 12'!VAS083_F_Kitiirenginiai5Nuotekudumblot1</vt:lpstr>
      <vt:lpstr>VAS083_F_Kitiirenginiai5Nuotekudumblot1</vt:lpstr>
      <vt:lpstr>'Forma 12'!VAS083_F_Kitiirenginiai5Nuotekusurinki1</vt:lpstr>
      <vt:lpstr>VAS083_F_Kitiirenginiai5Nuotekusurinki1</vt:lpstr>
      <vt:lpstr>'Forma 12'!VAS083_F_Kitiirenginiai5Nuotekuvalymas1</vt:lpstr>
      <vt:lpstr>VAS083_F_Kitiirenginiai5Nuotekuvalymas1</vt:lpstr>
      <vt:lpstr>'Forma 12'!VAS083_F_Kitiirenginiai5Pavirsiniunuot1</vt:lpstr>
      <vt:lpstr>VAS083_F_Kitiirenginiai5Pavirsiniunuot1</vt:lpstr>
      <vt:lpstr>'Forma 12'!VAS083_F_Kitiirenginiai6Apskaitosveikla1</vt:lpstr>
      <vt:lpstr>VAS083_F_Kitiirenginiai6Apskaitosveikla1</vt:lpstr>
      <vt:lpstr>'Forma 12'!VAS083_F_Kitiirenginiai6Geriamojovande7</vt:lpstr>
      <vt:lpstr>VAS083_F_Kitiirenginiai6Geriamojovande7</vt:lpstr>
      <vt:lpstr>'Forma 12'!VAS083_F_Kitiirenginiai6Geriamojovande8</vt:lpstr>
      <vt:lpstr>VAS083_F_Kitiirenginiai6Geriamojovande8</vt:lpstr>
      <vt:lpstr>'Forma 12'!VAS083_F_Kitiirenginiai6Geriamojovande9</vt:lpstr>
      <vt:lpstr>VAS083_F_Kitiirenginiai6Geriamojovande9</vt:lpstr>
      <vt:lpstr>'Forma 12'!VAS083_F_Kitiirenginiai6Kitareguliuoja1</vt:lpstr>
      <vt:lpstr>VAS083_F_Kitiirenginiai6Kitareguliuoja1</vt:lpstr>
      <vt:lpstr>'Forma 12'!VAS083_F_Kitiirenginiai6Kitosveiklosne1</vt:lpstr>
      <vt:lpstr>VAS083_F_Kitiirenginiai6Kitosveiklosne1</vt:lpstr>
      <vt:lpstr>'Forma 12'!VAS083_F_Kitiirenginiai6Nuotekudumblot1</vt:lpstr>
      <vt:lpstr>VAS083_F_Kitiirenginiai6Nuotekudumblot1</vt:lpstr>
      <vt:lpstr>'Forma 12'!VAS083_F_Kitiirenginiai6Nuotekusurinki1</vt:lpstr>
      <vt:lpstr>VAS083_F_Kitiirenginiai6Nuotekusurinki1</vt:lpstr>
      <vt:lpstr>'Forma 12'!VAS083_F_Kitiirenginiai6Nuotekuvalymas1</vt:lpstr>
      <vt:lpstr>VAS083_F_Kitiirenginiai6Nuotekuvalymas1</vt:lpstr>
      <vt:lpstr>'Forma 12'!VAS083_F_Kitiirenginiai6Pavirsiniunuot1</vt:lpstr>
      <vt:lpstr>VAS083_F_Kitiirenginiai6Pavirsiniunuot1</vt:lpstr>
      <vt:lpstr>'Forma 12'!VAS083_F_Kitostransport1Apskaitosveikla1</vt:lpstr>
      <vt:lpstr>VAS083_F_Kitostransport1Apskaitosveikla1</vt:lpstr>
      <vt:lpstr>'Forma 12'!VAS083_F_Kitostransport1Geriamojovande7</vt:lpstr>
      <vt:lpstr>VAS083_F_Kitostransport1Geriamojovande7</vt:lpstr>
      <vt:lpstr>'Forma 12'!VAS083_F_Kitostransport1Geriamojovande8</vt:lpstr>
      <vt:lpstr>VAS083_F_Kitostransport1Geriamojovande8</vt:lpstr>
      <vt:lpstr>'Forma 12'!VAS083_F_Kitostransport1Geriamojovande9</vt:lpstr>
      <vt:lpstr>VAS083_F_Kitostransport1Geriamojovande9</vt:lpstr>
      <vt:lpstr>'Forma 12'!VAS083_F_Kitostransport1Kitareguliuoja1</vt:lpstr>
      <vt:lpstr>VAS083_F_Kitostransport1Kitareguliuoja1</vt:lpstr>
      <vt:lpstr>'Forma 12'!VAS083_F_Kitostransport1Kitosveiklosne1</vt:lpstr>
      <vt:lpstr>VAS083_F_Kitostransport1Kitosveiklosne1</vt:lpstr>
      <vt:lpstr>'Forma 12'!VAS083_F_Kitostransport1Nuotekudumblot1</vt:lpstr>
      <vt:lpstr>VAS083_F_Kitostransport1Nuotekudumblot1</vt:lpstr>
      <vt:lpstr>'Forma 12'!VAS083_F_Kitostransport1Nuotekusurinki1</vt:lpstr>
      <vt:lpstr>VAS083_F_Kitostransport1Nuotekusurinki1</vt:lpstr>
      <vt:lpstr>'Forma 12'!VAS083_F_Kitostransport1Nuotekuvalymas1</vt:lpstr>
      <vt:lpstr>VAS083_F_Kitostransport1Nuotekuvalymas1</vt:lpstr>
      <vt:lpstr>'Forma 12'!VAS083_F_Kitostransport1Pavirsiniunuot1</vt:lpstr>
      <vt:lpstr>VAS083_F_Kitostransport1Pavirsiniunuot1</vt:lpstr>
      <vt:lpstr>'Forma 12'!VAS083_F_Kitostransport2Apskaitosveikla1</vt:lpstr>
      <vt:lpstr>VAS083_F_Kitostransport2Apskaitosveikla1</vt:lpstr>
      <vt:lpstr>'Forma 12'!VAS083_F_Kitostransport2Geriamojovande7</vt:lpstr>
      <vt:lpstr>VAS083_F_Kitostransport2Geriamojovande7</vt:lpstr>
      <vt:lpstr>'Forma 12'!VAS083_F_Kitostransport2Geriamojovande8</vt:lpstr>
      <vt:lpstr>VAS083_F_Kitostransport2Geriamojovande8</vt:lpstr>
      <vt:lpstr>'Forma 12'!VAS083_F_Kitostransport2Geriamojovande9</vt:lpstr>
      <vt:lpstr>VAS083_F_Kitostransport2Geriamojovande9</vt:lpstr>
      <vt:lpstr>'Forma 12'!VAS083_F_Kitostransport2Kitareguliuoja1</vt:lpstr>
      <vt:lpstr>VAS083_F_Kitostransport2Kitareguliuoja1</vt:lpstr>
      <vt:lpstr>'Forma 12'!VAS083_F_Kitostransport2Kitosveiklosne1</vt:lpstr>
      <vt:lpstr>VAS083_F_Kitostransport2Kitosveiklosne1</vt:lpstr>
      <vt:lpstr>'Forma 12'!VAS083_F_Kitostransport2Nuotekudumblot1</vt:lpstr>
      <vt:lpstr>VAS083_F_Kitostransport2Nuotekudumblot1</vt:lpstr>
      <vt:lpstr>'Forma 12'!VAS083_F_Kitostransport2Nuotekusurinki1</vt:lpstr>
      <vt:lpstr>VAS083_F_Kitostransport2Nuotekusurinki1</vt:lpstr>
      <vt:lpstr>'Forma 12'!VAS083_F_Kitostransport2Nuotekuvalymas1</vt:lpstr>
      <vt:lpstr>VAS083_F_Kitostransport2Nuotekuvalymas1</vt:lpstr>
      <vt:lpstr>'Forma 12'!VAS083_F_Kitostransport2Pavirsiniunuot1</vt:lpstr>
      <vt:lpstr>VAS083_F_Kitostransport2Pavirsiniunuot1</vt:lpstr>
      <vt:lpstr>'Forma 12'!VAS083_F_Kitostransport3Apskaitosveikla1</vt:lpstr>
      <vt:lpstr>VAS083_F_Kitostransport3Apskaitosveikla1</vt:lpstr>
      <vt:lpstr>'Forma 12'!VAS083_F_Kitostransport3Geriamojovande7</vt:lpstr>
      <vt:lpstr>VAS083_F_Kitostransport3Geriamojovande7</vt:lpstr>
      <vt:lpstr>'Forma 12'!VAS083_F_Kitostransport3Geriamojovande8</vt:lpstr>
      <vt:lpstr>VAS083_F_Kitostransport3Geriamojovande8</vt:lpstr>
      <vt:lpstr>'Forma 12'!VAS083_F_Kitostransport3Geriamojovande9</vt:lpstr>
      <vt:lpstr>VAS083_F_Kitostransport3Geriamojovande9</vt:lpstr>
      <vt:lpstr>'Forma 12'!VAS083_F_Kitostransport3Kitareguliuoja1</vt:lpstr>
      <vt:lpstr>VAS083_F_Kitostransport3Kitareguliuoja1</vt:lpstr>
      <vt:lpstr>'Forma 12'!VAS083_F_Kitostransport3Kitosveiklosne1</vt:lpstr>
      <vt:lpstr>VAS083_F_Kitostransport3Kitosveiklosne1</vt:lpstr>
      <vt:lpstr>'Forma 12'!VAS083_F_Kitostransport3Nuotekudumblot1</vt:lpstr>
      <vt:lpstr>VAS083_F_Kitostransport3Nuotekudumblot1</vt:lpstr>
      <vt:lpstr>'Forma 12'!VAS083_F_Kitostransport3Nuotekusurinki1</vt:lpstr>
      <vt:lpstr>VAS083_F_Kitostransport3Nuotekusurinki1</vt:lpstr>
      <vt:lpstr>'Forma 12'!VAS083_F_Kitostransport3Nuotekuvalymas1</vt:lpstr>
      <vt:lpstr>VAS083_F_Kitostransport3Nuotekuvalymas1</vt:lpstr>
      <vt:lpstr>'Forma 12'!VAS083_F_Kitostransport3Pavirsiniunuot1</vt:lpstr>
      <vt:lpstr>VAS083_F_Kitostransport3Pavirsiniunuot1</vt:lpstr>
      <vt:lpstr>'Forma 12'!VAS083_F_Lengviejiautom1Apskaitosveikla1</vt:lpstr>
      <vt:lpstr>VAS083_F_Lengviejiautom1Apskaitosveikla1</vt:lpstr>
      <vt:lpstr>'Forma 12'!VAS083_F_Lengviejiautom1Geriamojovande7</vt:lpstr>
      <vt:lpstr>VAS083_F_Lengviejiautom1Geriamojovande7</vt:lpstr>
      <vt:lpstr>'Forma 12'!VAS083_F_Lengviejiautom1Geriamojovande8</vt:lpstr>
      <vt:lpstr>VAS083_F_Lengviejiautom1Geriamojovande8</vt:lpstr>
      <vt:lpstr>'Forma 12'!VAS083_F_Lengviejiautom1Geriamojovande9</vt:lpstr>
      <vt:lpstr>VAS083_F_Lengviejiautom1Geriamojovande9</vt:lpstr>
      <vt:lpstr>'Forma 12'!VAS083_F_Lengviejiautom1Kitareguliuoja1</vt:lpstr>
      <vt:lpstr>VAS083_F_Lengviejiautom1Kitareguliuoja1</vt:lpstr>
      <vt:lpstr>'Forma 12'!VAS083_F_Lengviejiautom1Kitosveiklosne1</vt:lpstr>
      <vt:lpstr>VAS083_F_Lengviejiautom1Kitosveiklosne1</vt:lpstr>
      <vt:lpstr>'Forma 12'!VAS083_F_Lengviejiautom1Nuotekudumblot1</vt:lpstr>
      <vt:lpstr>VAS083_F_Lengviejiautom1Nuotekudumblot1</vt:lpstr>
      <vt:lpstr>'Forma 12'!VAS083_F_Lengviejiautom1Nuotekusurinki1</vt:lpstr>
      <vt:lpstr>VAS083_F_Lengviejiautom1Nuotekusurinki1</vt:lpstr>
      <vt:lpstr>'Forma 12'!VAS083_F_Lengviejiautom1Nuotekuvalymas1</vt:lpstr>
      <vt:lpstr>VAS083_F_Lengviejiautom1Nuotekuvalymas1</vt:lpstr>
      <vt:lpstr>'Forma 12'!VAS083_F_Lengviejiautom1Pavirsiniunuot1</vt:lpstr>
      <vt:lpstr>VAS083_F_Lengviejiautom1Pavirsiniunuot1</vt:lpstr>
      <vt:lpstr>'Forma 12'!VAS083_F_Lengviejiautom2Apskaitosveikla1</vt:lpstr>
      <vt:lpstr>VAS083_F_Lengviejiautom2Apskaitosveikla1</vt:lpstr>
      <vt:lpstr>'Forma 12'!VAS083_F_Lengviejiautom2Geriamojovande7</vt:lpstr>
      <vt:lpstr>VAS083_F_Lengviejiautom2Geriamojovande7</vt:lpstr>
      <vt:lpstr>'Forma 12'!VAS083_F_Lengviejiautom2Geriamojovande8</vt:lpstr>
      <vt:lpstr>VAS083_F_Lengviejiautom2Geriamojovande8</vt:lpstr>
      <vt:lpstr>'Forma 12'!VAS083_F_Lengviejiautom2Geriamojovande9</vt:lpstr>
      <vt:lpstr>VAS083_F_Lengviejiautom2Geriamojovande9</vt:lpstr>
      <vt:lpstr>'Forma 12'!VAS083_F_Lengviejiautom2Kitareguliuoja1</vt:lpstr>
      <vt:lpstr>VAS083_F_Lengviejiautom2Kitareguliuoja1</vt:lpstr>
      <vt:lpstr>'Forma 12'!VAS083_F_Lengviejiautom2Kitosveiklosne1</vt:lpstr>
      <vt:lpstr>VAS083_F_Lengviejiautom2Kitosveiklosne1</vt:lpstr>
      <vt:lpstr>'Forma 12'!VAS083_F_Lengviejiautom2Nuotekudumblot1</vt:lpstr>
      <vt:lpstr>VAS083_F_Lengviejiautom2Nuotekudumblot1</vt:lpstr>
      <vt:lpstr>'Forma 12'!VAS083_F_Lengviejiautom2Nuotekusurinki1</vt:lpstr>
      <vt:lpstr>VAS083_F_Lengviejiautom2Nuotekusurinki1</vt:lpstr>
      <vt:lpstr>'Forma 12'!VAS083_F_Lengviejiautom2Nuotekuvalymas1</vt:lpstr>
      <vt:lpstr>VAS083_F_Lengviejiautom2Nuotekuvalymas1</vt:lpstr>
      <vt:lpstr>'Forma 12'!VAS083_F_Lengviejiautom2Pavirsiniunuot1</vt:lpstr>
      <vt:lpstr>VAS083_F_Lengviejiautom2Pavirsiniunuot1</vt:lpstr>
      <vt:lpstr>'Forma 12'!VAS083_F_Lengviejiautom3Apskaitosveikla1</vt:lpstr>
      <vt:lpstr>VAS083_F_Lengviejiautom3Apskaitosveikla1</vt:lpstr>
      <vt:lpstr>'Forma 12'!VAS083_F_Lengviejiautom3Geriamojovande7</vt:lpstr>
      <vt:lpstr>VAS083_F_Lengviejiautom3Geriamojovande7</vt:lpstr>
      <vt:lpstr>'Forma 12'!VAS083_F_Lengviejiautom3Geriamojovande8</vt:lpstr>
      <vt:lpstr>VAS083_F_Lengviejiautom3Geriamojovande8</vt:lpstr>
      <vt:lpstr>'Forma 12'!VAS083_F_Lengviejiautom3Geriamojovande9</vt:lpstr>
      <vt:lpstr>VAS083_F_Lengviejiautom3Geriamojovande9</vt:lpstr>
      <vt:lpstr>'Forma 12'!VAS083_F_Lengviejiautom3Kitareguliuoja1</vt:lpstr>
      <vt:lpstr>VAS083_F_Lengviejiautom3Kitareguliuoja1</vt:lpstr>
      <vt:lpstr>'Forma 12'!VAS083_F_Lengviejiautom3Kitosveiklosne1</vt:lpstr>
      <vt:lpstr>VAS083_F_Lengviejiautom3Kitosveiklosne1</vt:lpstr>
      <vt:lpstr>'Forma 12'!VAS083_F_Lengviejiautom3Nuotekudumblot1</vt:lpstr>
      <vt:lpstr>VAS083_F_Lengviejiautom3Nuotekudumblot1</vt:lpstr>
      <vt:lpstr>'Forma 12'!VAS083_F_Lengviejiautom3Nuotekusurinki1</vt:lpstr>
      <vt:lpstr>VAS083_F_Lengviejiautom3Nuotekusurinki1</vt:lpstr>
      <vt:lpstr>'Forma 12'!VAS083_F_Lengviejiautom3Nuotekuvalymas1</vt:lpstr>
      <vt:lpstr>VAS083_F_Lengviejiautom3Nuotekuvalymas1</vt:lpstr>
      <vt:lpstr>'Forma 12'!VAS083_F_Lengviejiautom3Pavirsiniunuot1</vt:lpstr>
      <vt:lpstr>VAS083_F_Lengviejiautom3Pavirsiniunuot1</vt:lpstr>
      <vt:lpstr>'Forma 12'!VAS083_F_Masinosiriranga1Apskaitosveikla1</vt:lpstr>
      <vt:lpstr>VAS083_F_Masinosiriranga1Apskaitosveikla1</vt:lpstr>
      <vt:lpstr>'Forma 12'!VAS083_F_Masinosiriranga1Geriamojovande7</vt:lpstr>
      <vt:lpstr>VAS083_F_Masinosiriranga1Geriamojovande7</vt:lpstr>
      <vt:lpstr>'Forma 12'!VAS083_F_Masinosiriranga1Geriamojovande8</vt:lpstr>
      <vt:lpstr>VAS083_F_Masinosiriranga1Geriamojovande8</vt:lpstr>
      <vt:lpstr>'Forma 12'!VAS083_F_Masinosiriranga1Geriamojovande9</vt:lpstr>
      <vt:lpstr>VAS083_F_Masinosiriranga1Geriamojovande9</vt:lpstr>
      <vt:lpstr>'Forma 12'!VAS083_F_Masinosiriranga1Kitareguliuoja1</vt:lpstr>
      <vt:lpstr>VAS083_F_Masinosiriranga1Kitareguliuoja1</vt:lpstr>
      <vt:lpstr>'Forma 12'!VAS083_F_Masinosiriranga1Kitosveiklosne1</vt:lpstr>
      <vt:lpstr>VAS083_F_Masinosiriranga1Kitosveiklosne1</vt:lpstr>
      <vt:lpstr>'Forma 12'!VAS083_F_Masinosiriranga1Nuotekudumblot1</vt:lpstr>
      <vt:lpstr>VAS083_F_Masinosiriranga1Nuotekudumblot1</vt:lpstr>
      <vt:lpstr>'Forma 12'!VAS083_F_Masinosiriranga1Nuotekusurinki1</vt:lpstr>
      <vt:lpstr>VAS083_F_Masinosiriranga1Nuotekusurinki1</vt:lpstr>
      <vt:lpstr>'Forma 12'!VAS083_F_Masinosiriranga1Nuotekuvalymas1</vt:lpstr>
      <vt:lpstr>VAS083_F_Masinosiriranga1Nuotekuvalymas1</vt:lpstr>
      <vt:lpstr>'Forma 12'!VAS083_F_Masinosiriranga1Pavirsiniunuot1</vt:lpstr>
      <vt:lpstr>VAS083_F_Masinosiriranga1Pavirsiniunuot1</vt:lpstr>
      <vt:lpstr>'Forma 12'!VAS083_F_Masinosiriranga2Apskaitosveikla1</vt:lpstr>
      <vt:lpstr>VAS083_F_Masinosiriranga2Apskaitosveikla1</vt:lpstr>
      <vt:lpstr>'Forma 12'!VAS083_F_Masinosiriranga2Geriamojovande7</vt:lpstr>
      <vt:lpstr>VAS083_F_Masinosiriranga2Geriamojovande7</vt:lpstr>
      <vt:lpstr>'Forma 12'!VAS083_F_Masinosiriranga2Geriamojovande8</vt:lpstr>
      <vt:lpstr>VAS083_F_Masinosiriranga2Geriamojovande8</vt:lpstr>
      <vt:lpstr>'Forma 12'!VAS083_F_Masinosiriranga2Geriamojovande9</vt:lpstr>
      <vt:lpstr>VAS083_F_Masinosiriranga2Geriamojovande9</vt:lpstr>
      <vt:lpstr>'Forma 12'!VAS083_F_Masinosiriranga2Kitareguliuoja1</vt:lpstr>
      <vt:lpstr>VAS083_F_Masinosiriranga2Kitareguliuoja1</vt:lpstr>
      <vt:lpstr>'Forma 12'!VAS083_F_Masinosiriranga2Kitosveiklosne1</vt:lpstr>
      <vt:lpstr>VAS083_F_Masinosiriranga2Kitosveiklosne1</vt:lpstr>
      <vt:lpstr>'Forma 12'!VAS083_F_Masinosiriranga2Nuotekudumblot1</vt:lpstr>
      <vt:lpstr>VAS083_F_Masinosiriranga2Nuotekudumblot1</vt:lpstr>
      <vt:lpstr>'Forma 12'!VAS083_F_Masinosiriranga2Nuotekusurinki1</vt:lpstr>
      <vt:lpstr>VAS083_F_Masinosiriranga2Nuotekusurinki1</vt:lpstr>
      <vt:lpstr>'Forma 12'!VAS083_F_Masinosiriranga2Nuotekuvalymas1</vt:lpstr>
      <vt:lpstr>VAS083_F_Masinosiriranga2Nuotekuvalymas1</vt:lpstr>
      <vt:lpstr>'Forma 12'!VAS083_F_Masinosiriranga2Pavirsiniunuot1</vt:lpstr>
      <vt:lpstr>VAS083_F_Masinosiriranga2Pavirsiniunuot1</vt:lpstr>
      <vt:lpstr>'Forma 12'!VAS083_F_Masinosiriranga3Apskaitosveikla1</vt:lpstr>
      <vt:lpstr>VAS083_F_Masinosiriranga3Apskaitosveikla1</vt:lpstr>
      <vt:lpstr>'Forma 12'!VAS083_F_Masinosiriranga3Geriamojovande7</vt:lpstr>
      <vt:lpstr>VAS083_F_Masinosiriranga3Geriamojovande7</vt:lpstr>
      <vt:lpstr>'Forma 12'!VAS083_F_Masinosiriranga3Geriamojovande8</vt:lpstr>
      <vt:lpstr>VAS083_F_Masinosiriranga3Geriamojovande8</vt:lpstr>
      <vt:lpstr>'Forma 12'!VAS083_F_Masinosiriranga3Geriamojovande9</vt:lpstr>
      <vt:lpstr>VAS083_F_Masinosiriranga3Geriamojovande9</vt:lpstr>
      <vt:lpstr>'Forma 12'!VAS083_F_Masinosiriranga3Kitareguliuoja1</vt:lpstr>
      <vt:lpstr>VAS083_F_Masinosiriranga3Kitareguliuoja1</vt:lpstr>
      <vt:lpstr>'Forma 12'!VAS083_F_Masinosiriranga3Kitosveiklosne1</vt:lpstr>
      <vt:lpstr>VAS083_F_Masinosiriranga3Kitosveiklosne1</vt:lpstr>
      <vt:lpstr>'Forma 12'!VAS083_F_Masinosiriranga3Nuotekudumblot1</vt:lpstr>
      <vt:lpstr>VAS083_F_Masinosiriranga3Nuotekudumblot1</vt:lpstr>
      <vt:lpstr>'Forma 12'!VAS083_F_Masinosiriranga3Nuotekusurinki1</vt:lpstr>
      <vt:lpstr>VAS083_F_Masinosiriranga3Nuotekusurinki1</vt:lpstr>
      <vt:lpstr>'Forma 12'!VAS083_F_Masinosiriranga3Nuotekuvalymas1</vt:lpstr>
      <vt:lpstr>VAS083_F_Masinosiriranga3Nuotekuvalymas1</vt:lpstr>
      <vt:lpstr>'Forma 12'!VAS083_F_Masinosiriranga3Pavirsiniunuot1</vt:lpstr>
      <vt:lpstr>VAS083_F_Masinosiriranga3Pavirsiniunuot1</vt:lpstr>
      <vt:lpstr>'Forma 12'!VAS083_F_Nematerialusis1Apskaitosveikla1</vt:lpstr>
      <vt:lpstr>VAS083_F_Nematerialusis1Apskaitosveikla1</vt:lpstr>
      <vt:lpstr>'Forma 12'!VAS083_F_Nematerialusis1Geriamojovande7</vt:lpstr>
      <vt:lpstr>VAS083_F_Nematerialusis1Geriamojovande7</vt:lpstr>
      <vt:lpstr>'Forma 12'!VAS083_F_Nematerialusis1Geriamojovande8</vt:lpstr>
      <vt:lpstr>VAS083_F_Nematerialusis1Geriamojovande8</vt:lpstr>
      <vt:lpstr>'Forma 12'!VAS083_F_Nematerialusis1Geriamojovande9</vt:lpstr>
      <vt:lpstr>VAS083_F_Nematerialusis1Geriamojovande9</vt:lpstr>
      <vt:lpstr>'Forma 12'!VAS083_F_Nematerialusis1Kitareguliuoja1</vt:lpstr>
      <vt:lpstr>VAS083_F_Nematerialusis1Kitareguliuoja1</vt:lpstr>
      <vt:lpstr>'Forma 12'!VAS083_F_Nematerialusis1Kitosveiklosne1</vt:lpstr>
      <vt:lpstr>VAS083_F_Nematerialusis1Kitosveiklosne1</vt:lpstr>
      <vt:lpstr>'Forma 12'!VAS083_F_Nematerialusis1Nuotekudumblot1</vt:lpstr>
      <vt:lpstr>VAS083_F_Nematerialusis1Nuotekudumblot1</vt:lpstr>
      <vt:lpstr>'Forma 12'!VAS083_F_Nematerialusis1Nuotekusurinki1</vt:lpstr>
      <vt:lpstr>VAS083_F_Nematerialusis1Nuotekusurinki1</vt:lpstr>
      <vt:lpstr>'Forma 12'!VAS083_F_Nematerialusis1Nuotekuvalymas1</vt:lpstr>
      <vt:lpstr>VAS083_F_Nematerialusis1Nuotekuvalymas1</vt:lpstr>
      <vt:lpstr>'Forma 12'!VAS083_F_Nematerialusis1Pavirsiniunuot1</vt:lpstr>
      <vt:lpstr>VAS083_F_Nematerialusis1Pavirsiniunuot1</vt:lpstr>
      <vt:lpstr>'Forma 12'!VAS083_F_Nematerialusis2Apskaitosveikla1</vt:lpstr>
      <vt:lpstr>VAS083_F_Nematerialusis2Apskaitosveikla1</vt:lpstr>
      <vt:lpstr>'Forma 12'!VAS083_F_Nematerialusis2Geriamojovande7</vt:lpstr>
      <vt:lpstr>VAS083_F_Nematerialusis2Geriamojovande7</vt:lpstr>
      <vt:lpstr>'Forma 12'!VAS083_F_Nematerialusis2Geriamojovande8</vt:lpstr>
      <vt:lpstr>VAS083_F_Nematerialusis2Geriamojovande8</vt:lpstr>
      <vt:lpstr>'Forma 12'!VAS083_F_Nematerialusis2Geriamojovande9</vt:lpstr>
      <vt:lpstr>VAS083_F_Nematerialusis2Geriamojovande9</vt:lpstr>
      <vt:lpstr>'Forma 12'!VAS083_F_Nematerialusis2Kitareguliuoja1</vt:lpstr>
      <vt:lpstr>VAS083_F_Nematerialusis2Kitareguliuoja1</vt:lpstr>
      <vt:lpstr>'Forma 12'!VAS083_F_Nematerialusis2Kitosveiklosne1</vt:lpstr>
      <vt:lpstr>VAS083_F_Nematerialusis2Kitosveiklosne1</vt:lpstr>
      <vt:lpstr>'Forma 12'!VAS083_F_Nematerialusis2Nuotekudumblot1</vt:lpstr>
      <vt:lpstr>VAS083_F_Nematerialusis2Nuotekudumblot1</vt:lpstr>
      <vt:lpstr>'Forma 12'!VAS083_F_Nematerialusis2Nuotekusurinki1</vt:lpstr>
      <vt:lpstr>VAS083_F_Nematerialusis2Nuotekusurinki1</vt:lpstr>
      <vt:lpstr>'Forma 12'!VAS083_F_Nematerialusis2Nuotekuvalymas1</vt:lpstr>
      <vt:lpstr>VAS083_F_Nematerialusis2Nuotekuvalymas1</vt:lpstr>
      <vt:lpstr>'Forma 12'!VAS083_F_Nematerialusis2Pavirsiniunuot1</vt:lpstr>
      <vt:lpstr>VAS083_F_Nematerialusis2Pavirsiniunuot1</vt:lpstr>
      <vt:lpstr>'Forma 12'!VAS083_F_Nematerialusis3Apskaitosveikla1</vt:lpstr>
      <vt:lpstr>VAS083_F_Nematerialusis3Apskaitosveikla1</vt:lpstr>
      <vt:lpstr>'Forma 12'!VAS083_F_Nematerialusis3Geriamojovande7</vt:lpstr>
      <vt:lpstr>VAS083_F_Nematerialusis3Geriamojovande7</vt:lpstr>
      <vt:lpstr>'Forma 12'!VAS083_F_Nematerialusis3Geriamojovande8</vt:lpstr>
      <vt:lpstr>VAS083_F_Nematerialusis3Geriamojovande8</vt:lpstr>
      <vt:lpstr>'Forma 12'!VAS083_F_Nematerialusis3Geriamojovande9</vt:lpstr>
      <vt:lpstr>VAS083_F_Nematerialusis3Geriamojovande9</vt:lpstr>
      <vt:lpstr>'Forma 12'!VAS083_F_Nematerialusis3Kitareguliuoja1</vt:lpstr>
      <vt:lpstr>VAS083_F_Nematerialusis3Kitareguliuoja1</vt:lpstr>
      <vt:lpstr>'Forma 12'!VAS083_F_Nematerialusis3Kitosveiklosne1</vt:lpstr>
      <vt:lpstr>VAS083_F_Nematerialusis3Kitosveiklosne1</vt:lpstr>
      <vt:lpstr>'Forma 12'!VAS083_F_Nematerialusis3Nuotekudumblot1</vt:lpstr>
      <vt:lpstr>VAS083_F_Nematerialusis3Nuotekudumblot1</vt:lpstr>
      <vt:lpstr>'Forma 12'!VAS083_F_Nematerialusis3Nuotekusurinki1</vt:lpstr>
      <vt:lpstr>VAS083_F_Nematerialusis3Nuotekusurinki1</vt:lpstr>
      <vt:lpstr>'Forma 12'!VAS083_F_Nematerialusis3Nuotekuvalymas1</vt:lpstr>
      <vt:lpstr>VAS083_F_Nematerialusis3Nuotekuvalymas1</vt:lpstr>
      <vt:lpstr>'Forma 12'!VAS083_F_Nematerialusis3Pavirsiniunuot1</vt:lpstr>
      <vt:lpstr>VAS083_F_Nematerialusis3Pavirsiniunuot1</vt:lpstr>
      <vt:lpstr>'Forma 12'!VAS083_F_Netiesiogiaipa1Apskaitosveikla1</vt:lpstr>
      <vt:lpstr>VAS083_F_Netiesiogiaipa1Apskaitosveikla1</vt:lpstr>
      <vt:lpstr>'Forma 12'!VAS083_F_Netiesiogiaipa1Geriamojovande7</vt:lpstr>
      <vt:lpstr>VAS083_F_Netiesiogiaipa1Geriamojovande7</vt:lpstr>
      <vt:lpstr>'Forma 12'!VAS083_F_Netiesiogiaipa1Geriamojovande8</vt:lpstr>
      <vt:lpstr>VAS083_F_Netiesiogiaipa1Geriamojovande8</vt:lpstr>
      <vt:lpstr>'Forma 12'!VAS083_F_Netiesiogiaipa1Geriamojovande9</vt:lpstr>
      <vt:lpstr>VAS083_F_Netiesiogiaipa1Geriamojovande9</vt:lpstr>
      <vt:lpstr>'Forma 12'!VAS083_F_Netiesiogiaipa1Kitareguliuoja1</vt:lpstr>
      <vt:lpstr>VAS083_F_Netiesiogiaipa1Kitareguliuoja1</vt:lpstr>
      <vt:lpstr>'Forma 12'!VAS083_F_Netiesiogiaipa1Kitosveiklosne1</vt:lpstr>
      <vt:lpstr>VAS083_F_Netiesiogiaipa1Kitosveiklosne1</vt:lpstr>
      <vt:lpstr>'Forma 12'!VAS083_F_Netiesiogiaipa1Nuotekudumblot1</vt:lpstr>
      <vt:lpstr>VAS083_F_Netiesiogiaipa1Nuotekudumblot1</vt:lpstr>
      <vt:lpstr>'Forma 12'!VAS083_F_Netiesiogiaipa1Nuotekusurinki1</vt:lpstr>
      <vt:lpstr>VAS083_F_Netiesiogiaipa1Nuotekusurinki1</vt:lpstr>
      <vt:lpstr>'Forma 12'!VAS083_F_Netiesiogiaipa1Nuotekuvalymas1</vt:lpstr>
      <vt:lpstr>VAS083_F_Netiesiogiaipa1Nuotekuvalymas1</vt:lpstr>
      <vt:lpstr>'Forma 12'!VAS083_F_Netiesiogiaipa1Pavirsiniunuot1</vt:lpstr>
      <vt:lpstr>VAS083_F_Netiesiogiaipa1Pavirsiniunuot1</vt:lpstr>
      <vt:lpstr>'Forma 12'!VAS083_F_Nuotekuirdumbl1Apskaitosveikla1</vt:lpstr>
      <vt:lpstr>VAS083_F_Nuotekuirdumbl1Apskaitosveikla1</vt:lpstr>
      <vt:lpstr>'Forma 12'!VAS083_F_Nuotekuirdumbl1Geriamojovande7</vt:lpstr>
      <vt:lpstr>VAS083_F_Nuotekuirdumbl1Geriamojovande7</vt:lpstr>
      <vt:lpstr>'Forma 12'!VAS083_F_Nuotekuirdumbl1Geriamojovande8</vt:lpstr>
      <vt:lpstr>VAS083_F_Nuotekuirdumbl1Geriamojovande8</vt:lpstr>
      <vt:lpstr>'Forma 12'!VAS083_F_Nuotekuirdumbl1Geriamojovande9</vt:lpstr>
      <vt:lpstr>VAS083_F_Nuotekuirdumbl1Geriamojovande9</vt:lpstr>
      <vt:lpstr>'Forma 12'!VAS083_F_Nuotekuirdumbl1Kitareguliuoja1</vt:lpstr>
      <vt:lpstr>VAS083_F_Nuotekuirdumbl1Kitareguliuoja1</vt:lpstr>
      <vt:lpstr>'Forma 12'!VAS083_F_Nuotekuirdumbl1Kitosveiklosne1</vt:lpstr>
      <vt:lpstr>VAS083_F_Nuotekuirdumbl1Kitosveiklosne1</vt:lpstr>
      <vt:lpstr>'Forma 12'!VAS083_F_Nuotekuirdumbl1Nuotekudumblot1</vt:lpstr>
      <vt:lpstr>VAS083_F_Nuotekuirdumbl1Nuotekudumblot1</vt:lpstr>
      <vt:lpstr>'Forma 12'!VAS083_F_Nuotekuirdumbl1Nuotekusurinki1</vt:lpstr>
      <vt:lpstr>VAS083_F_Nuotekuirdumbl1Nuotekusurinki1</vt:lpstr>
      <vt:lpstr>'Forma 12'!VAS083_F_Nuotekuirdumbl1Nuotekuvalymas1</vt:lpstr>
      <vt:lpstr>VAS083_F_Nuotekuirdumbl1Nuotekuvalymas1</vt:lpstr>
      <vt:lpstr>'Forma 12'!VAS083_F_Nuotekuirdumbl1Pavirsiniunuot1</vt:lpstr>
      <vt:lpstr>VAS083_F_Nuotekuirdumbl1Pavirsiniunuot1</vt:lpstr>
      <vt:lpstr>'Forma 12'!VAS083_F_Nuotekuirdumbl2Apskaitosveikla1</vt:lpstr>
      <vt:lpstr>VAS083_F_Nuotekuirdumbl2Apskaitosveikla1</vt:lpstr>
      <vt:lpstr>'Forma 12'!VAS083_F_Nuotekuirdumbl2Geriamojovande7</vt:lpstr>
      <vt:lpstr>VAS083_F_Nuotekuirdumbl2Geriamojovande7</vt:lpstr>
      <vt:lpstr>'Forma 12'!VAS083_F_Nuotekuirdumbl2Geriamojovande8</vt:lpstr>
      <vt:lpstr>VAS083_F_Nuotekuirdumbl2Geriamojovande8</vt:lpstr>
      <vt:lpstr>'Forma 12'!VAS083_F_Nuotekuirdumbl2Geriamojovande9</vt:lpstr>
      <vt:lpstr>VAS083_F_Nuotekuirdumbl2Geriamojovande9</vt:lpstr>
      <vt:lpstr>'Forma 12'!VAS083_F_Nuotekuirdumbl2Kitareguliuoja1</vt:lpstr>
      <vt:lpstr>VAS083_F_Nuotekuirdumbl2Kitareguliuoja1</vt:lpstr>
      <vt:lpstr>'Forma 12'!VAS083_F_Nuotekuirdumbl2Kitosveiklosne1</vt:lpstr>
      <vt:lpstr>VAS083_F_Nuotekuirdumbl2Kitosveiklosne1</vt:lpstr>
      <vt:lpstr>'Forma 12'!VAS083_F_Nuotekuirdumbl2Nuotekudumblot1</vt:lpstr>
      <vt:lpstr>VAS083_F_Nuotekuirdumbl2Nuotekudumblot1</vt:lpstr>
      <vt:lpstr>'Forma 12'!VAS083_F_Nuotekuirdumbl2Nuotekusurinki1</vt:lpstr>
      <vt:lpstr>VAS083_F_Nuotekuirdumbl2Nuotekusurinki1</vt:lpstr>
      <vt:lpstr>'Forma 12'!VAS083_F_Nuotekuirdumbl2Nuotekuvalymas1</vt:lpstr>
      <vt:lpstr>VAS083_F_Nuotekuirdumbl2Nuotekuvalymas1</vt:lpstr>
      <vt:lpstr>'Forma 12'!VAS083_F_Nuotekuirdumbl2Pavirsiniunuot1</vt:lpstr>
      <vt:lpstr>VAS083_F_Nuotekuirdumbl2Pavirsiniunuot1</vt:lpstr>
      <vt:lpstr>'Forma 12'!VAS083_F_Nuotekuirdumbl3Apskaitosveikla1</vt:lpstr>
      <vt:lpstr>VAS083_F_Nuotekuirdumbl3Apskaitosveikla1</vt:lpstr>
      <vt:lpstr>'Forma 12'!VAS083_F_Nuotekuirdumbl3Geriamojovande7</vt:lpstr>
      <vt:lpstr>VAS083_F_Nuotekuirdumbl3Geriamojovande7</vt:lpstr>
      <vt:lpstr>'Forma 12'!VAS083_F_Nuotekuirdumbl3Geriamojovande8</vt:lpstr>
      <vt:lpstr>VAS083_F_Nuotekuirdumbl3Geriamojovande8</vt:lpstr>
      <vt:lpstr>'Forma 12'!VAS083_F_Nuotekuirdumbl3Geriamojovande9</vt:lpstr>
      <vt:lpstr>VAS083_F_Nuotekuirdumbl3Geriamojovande9</vt:lpstr>
      <vt:lpstr>'Forma 12'!VAS083_F_Nuotekuirdumbl3Kitareguliuoja1</vt:lpstr>
      <vt:lpstr>VAS083_F_Nuotekuirdumbl3Kitareguliuoja1</vt:lpstr>
      <vt:lpstr>'Forma 12'!VAS083_F_Nuotekuirdumbl3Kitosveiklosne1</vt:lpstr>
      <vt:lpstr>VAS083_F_Nuotekuirdumbl3Kitosveiklosne1</vt:lpstr>
      <vt:lpstr>'Forma 12'!VAS083_F_Nuotekuirdumbl3Nuotekudumblot1</vt:lpstr>
      <vt:lpstr>VAS083_F_Nuotekuirdumbl3Nuotekudumblot1</vt:lpstr>
      <vt:lpstr>'Forma 12'!VAS083_F_Nuotekuirdumbl3Nuotekusurinki1</vt:lpstr>
      <vt:lpstr>VAS083_F_Nuotekuirdumbl3Nuotekusurinki1</vt:lpstr>
      <vt:lpstr>'Forma 12'!VAS083_F_Nuotekuirdumbl3Nuotekuvalymas1</vt:lpstr>
      <vt:lpstr>VAS083_F_Nuotekuirdumbl3Nuotekuvalymas1</vt:lpstr>
      <vt:lpstr>'Forma 12'!VAS083_F_Nuotekuirdumbl3Pavirsiniunuot1</vt:lpstr>
      <vt:lpstr>VAS083_F_Nuotekuirdumbl3Pavirsiniunuot1</vt:lpstr>
      <vt:lpstr>'Forma 12'!VAS083_F_Pastataiadmini1Apskaitosveikla1</vt:lpstr>
      <vt:lpstr>VAS083_F_Pastataiadmini1Apskaitosveikla1</vt:lpstr>
      <vt:lpstr>'Forma 12'!VAS083_F_Pastataiadmini1Geriamojovande7</vt:lpstr>
      <vt:lpstr>VAS083_F_Pastataiadmini1Geriamojovande7</vt:lpstr>
      <vt:lpstr>'Forma 12'!VAS083_F_Pastataiadmini1Geriamojovande8</vt:lpstr>
      <vt:lpstr>VAS083_F_Pastataiadmini1Geriamojovande8</vt:lpstr>
      <vt:lpstr>'Forma 12'!VAS083_F_Pastataiadmini1Geriamojovande9</vt:lpstr>
      <vt:lpstr>VAS083_F_Pastataiadmini1Geriamojovande9</vt:lpstr>
      <vt:lpstr>'Forma 12'!VAS083_F_Pastataiadmini1Kitareguliuoja1</vt:lpstr>
      <vt:lpstr>VAS083_F_Pastataiadmini1Kitareguliuoja1</vt:lpstr>
      <vt:lpstr>'Forma 12'!VAS083_F_Pastataiadmini1Kitosveiklosne1</vt:lpstr>
      <vt:lpstr>VAS083_F_Pastataiadmini1Kitosveiklosne1</vt:lpstr>
      <vt:lpstr>'Forma 12'!VAS083_F_Pastataiadmini1Nuotekudumblot1</vt:lpstr>
      <vt:lpstr>VAS083_F_Pastataiadmini1Nuotekudumblot1</vt:lpstr>
      <vt:lpstr>'Forma 12'!VAS083_F_Pastataiadmini1Nuotekusurinki1</vt:lpstr>
      <vt:lpstr>VAS083_F_Pastataiadmini1Nuotekusurinki1</vt:lpstr>
      <vt:lpstr>'Forma 12'!VAS083_F_Pastataiadmini1Nuotekuvalymas1</vt:lpstr>
      <vt:lpstr>VAS083_F_Pastataiadmini1Nuotekuvalymas1</vt:lpstr>
      <vt:lpstr>'Forma 12'!VAS083_F_Pastataiadmini1Pavirsiniunuot1</vt:lpstr>
      <vt:lpstr>VAS083_F_Pastataiadmini1Pavirsiniunuot1</vt:lpstr>
      <vt:lpstr>'Forma 12'!VAS083_F_Pastataiadmini2Apskaitosveikla1</vt:lpstr>
      <vt:lpstr>VAS083_F_Pastataiadmini2Apskaitosveikla1</vt:lpstr>
      <vt:lpstr>'Forma 12'!VAS083_F_Pastataiadmini2Geriamojovande7</vt:lpstr>
      <vt:lpstr>VAS083_F_Pastataiadmini2Geriamojovande7</vt:lpstr>
      <vt:lpstr>'Forma 12'!VAS083_F_Pastataiadmini2Geriamojovande8</vt:lpstr>
      <vt:lpstr>VAS083_F_Pastataiadmini2Geriamojovande8</vt:lpstr>
      <vt:lpstr>'Forma 12'!VAS083_F_Pastataiadmini2Geriamojovande9</vt:lpstr>
      <vt:lpstr>VAS083_F_Pastataiadmini2Geriamojovande9</vt:lpstr>
      <vt:lpstr>'Forma 12'!VAS083_F_Pastataiadmini2Kitareguliuoja1</vt:lpstr>
      <vt:lpstr>VAS083_F_Pastataiadmini2Kitareguliuoja1</vt:lpstr>
      <vt:lpstr>'Forma 12'!VAS083_F_Pastataiadmini2Kitosveiklosne1</vt:lpstr>
      <vt:lpstr>VAS083_F_Pastataiadmini2Kitosveiklosne1</vt:lpstr>
      <vt:lpstr>'Forma 12'!VAS083_F_Pastataiadmini2Nuotekudumblot1</vt:lpstr>
      <vt:lpstr>VAS083_F_Pastataiadmini2Nuotekudumblot1</vt:lpstr>
      <vt:lpstr>'Forma 12'!VAS083_F_Pastataiadmini2Nuotekusurinki1</vt:lpstr>
      <vt:lpstr>VAS083_F_Pastataiadmini2Nuotekusurinki1</vt:lpstr>
      <vt:lpstr>'Forma 12'!VAS083_F_Pastataiadmini2Nuotekuvalymas1</vt:lpstr>
      <vt:lpstr>VAS083_F_Pastataiadmini2Nuotekuvalymas1</vt:lpstr>
      <vt:lpstr>'Forma 12'!VAS083_F_Pastataiadmini2Pavirsiniunuot1</vt:lpstr>
      <vt:lpstr>VAS083_F_Pastataiadmini2Pavirsiniunuot1</vt:lpstr>
      <vt:lpstr>'Forma 12'!VAS083_F_Pastataiadmini3Apskaitosveikla1</vt:lpstr>
      <vt:lpstr>VAS083_F_Pastataiadmini3Apskaitosveikla1</vt:lpstr>
      <vt:lpstr>'Forma 12'!VAS083_F_Pastataiadmini3Geriamojovande7</vt:lpstr>
      <vt:lpstr>VAS083_F_Pastataiadmini3Geriamojovande7</vt:lpstr>
      <vt:lpstr>'Forma 12'!VAS083_F_Pastataiadmini3Geriamojovande8</vt:lpstr>
      <vt:lpstr>VAS083_F_Pastataiadmini3Geriamojovande8</vt:lpstr>
      <vt:lpstr>'Forma 12'!VAS083_F_Pastataiadmini3Geriamojovande9</vt:lpstr>
      <vt:lpstr>VAS083_F_Pastataiadmini3Geriamojovande9</vt:lpstr>
      <vt:lpstr>'Forma 12'!VAS083_F_Pastataiadmini3Kitareguliuoja1</vt:lpstr>
      <vt:lpstr>VAS083_F_Pastataiadmini3Kitareguliuoja1</vt:lpstr>
      <vt:lpstr>'Forma 12'!VAS083_F_Pastataiadmini3Kitosveiklosne1</vt:lpstr>
      <vt:lpstr>VAS083_F_Pastataiadmini3Kitosveiklosne1</vt:lpstr>
      <vt:lpstr>'Forma 12'!VAS083_F_Pastataiadmini3Nuotekudumblot1</vt:lpstr>
      <vt:lpstr>VAS083_F_Pastataiadmini3Nuotekudumblot1</vt:lpstr>
      <vt:lpstr>'Forma 12'!VAS083_F_Pastataiadmini3Nuotekusurinki1</vt:lpstr>
      <vt:lpstr>VAS083_F_Pastataiadmini3Nuotekusurinki1</vt:lpstr>
      <vt:lpstr>'Forma 12'!VAS083_F_Pastataiadmini3Nuotekuvalymas1</vt:lpstr>
      <vt:lpstr>VAS083_F_Pastataiadmini3Nuotekuvalymas1</vt:lpstr>
      <vt:lpstr>'Forma 12'!VAS083_F_Pastataiadmini3Pavirsiniunuot1</vt:lpstr>
      <vt:lpstr>VAS083_F_Pastataiadmini3Pavirsiniunuot1</vt:lpstr>
      <vt:lpstr>'Forma 12'!VAS083_F_Pastataiirstat1Apskaitosveikla1</vt:lpstr>
      <vt:lpstr>VAS083_F_Pastataiirstat1Apskaitosveikla1</vt:lpstr>
      <vt:lpstr>'Forma 12'!VAS083_F_Pastataiirstat1Geriamojovande7</vt:lpstr>
      <vt:lpstr>VAS083_F_Pastataiirstat1Geriamojovande7</vt:lpstr>
      <vt:lpstr>'Forma 12'!VAS083_F_Pastataiirstat1Geriamojovande8</vt:lpstr>
      <vt:lpstr>VAS083_F_Pastataiirstat1Geriamojovande8</vt:lpstr>
      <vt:lpstr>'Forma 12'!VAS083_F_Pastataiirstat1Geriamojovande9</vt:lpstr>
      <vt:lpstr>VAS083_F_Pastataiirstat1Geriamojovande9</vt:lpstr>
      <vt:lpstr>'Forma 12'!VAS083_F_Pastataiirstat1Kitareguliuoja1</vt:lpstr>
      <vt:lpstr>VAS083_F_Pastataiirstat1Kitareguliuoja1</vt:lpstr>
      <vt:lpstr>'Forma 12'!VAS083_F_Pastataiirstat1Kitosveiklosne1</vt:lpstr>
      <vt:lpstr>VAS083_F_Pastataiirstat1Kitosveiklosne1</vt:lpstr>
      <vt:lpstr>'Forma 12'!VAS083_F_Pastataiirstat1Nuotekudumblot1</vt:lpstr>
      <vt:lpstr>VAS083_F_Pastataiirstat1Nuotekudumblot1</vt:lpstr>
      <vt:lpstr>'Forma 12'!VAS083_F_Pastataiirstat1Nuotekusurinki1</vt:lpstr>
      <vt:lpstr>VAS083_F_Pastataiirstat1Nuotekusurinki1</vt:lpstr>
      <vt:lpstr>'Forma 12'!VAS083_F_Pastataiirstat1Nuotekuvalymas1</vt:lpstr>
      <vt:lpstr>VAS083_F_Pastataiirstat1Nuotekuvalymas1</vt:lpstr>
      <vt:lpstr>'Forma 12'!VAS083_F_Pastataiirstat1Pavirsiniunuot1</vt:lpstr>
      <vt:lpstr>VAS083_F_Pastataiirstat1Pavirsiniunuot1</vt:lpstr>
      <vt:lpstr>'Forma 12'!VAS083_F_Pastataiirstat2Apskaitosveikla1</vt:lpstr>
      <vt:lpstr>VAS083_F_Pastataiirstat2Apskaitosveikla1</vt:lpstr>
      <vt:lpstr>'Forma 12'!VAS083_F_Pastataiirstat2Geriamojovande7</vt:lpstr>
      <vt:lpstr>VAS083_F_Pastataiirstat2Geriamojovande7</vt:lpstr>
      <vt:lpstr>'Forma 12'!VAS083_F_Pastataiirstat2Geriamojovande8</vt:lpstr>
      <vt:lpstr>VAS083_F_Pastataiirstat2Geriamojovande8</vt:lpstr>
      <vt:lpstr>'Forma 12'!VAS083_F_Pastataiirstat2Geriamojovande9</vt:lpstr>
      <vt:lpstr>VAS083_F_Pastataiirstat2Geriamojovande9</vt:lpstr>
      <vt:lpstr>'Forma 12'!VAS083_F_Pastataiirstat2Kitareguliuoja1</vt:lpstr>
      <vt:lpstr>VAS083_F_Pastataiirstat2Kitareguliuoja1</vt:lpstr>
      <vt:lpstr>'Forma 12'!VAS083_F_Pastataiirstat2Kitosveiklosne1</vt:lpstr>
      <vt:lpstr>VAS083_F_Pastataiirstat2Kitosveiklosne1</vt:lpstr>
      <vt:lpstr>'Forma 12'!VAS083_F_Pastataiirstat2Nuotekudumblot1</vt:lpstr>
      <vt:lpstr>VAS083_F_Pastataiirstat2Nuotekudumblot1</vt:lpstr>
      <vt:lpstr>'Forma 12'!VAS083_F_Pastataiirstat2Nuotekusurinki1</vt:lpstr>
      <vt:lpstr>VAS083_F_Pastataiirstat2Nuotekusurinki1</vt:lpstr>
      <vt:lpstr>'Forma 12'!VAS083_F_Pastataiirstat2Nuotekuvalymas1</vt:lpstr>
      <vt:lpstr>VAS083_F_Pastataiirstat2Nuotekuvalymas1</vt:lpstr>
      <vt:lpstr>'Forma 12'!VAS083_F_Pastataiirstat2Pavirsiniunuot1</vt:lpstr>
      <vt:lpstr>VAS083_F_Pastataiirstat2Pavirsiniunuot1</vt:lpstr>
      <vt:lpstr>'Forma 12'!VAS083_F_Pastataiirstat3Apskaitosveikla1</vt:lpstr>
      <vt:lpstr>VAS083_F_Pastataiirstat3Apskaitosveikla1</vt:lpstr>
      <vt:lpstr>'Forma 12'!VAS083_F_Pastataiirstat3Geriamojovande7</vt:lpstr>
      <vt:lpstr>VAS083_F_Pastataiirstat3Geriamojovande7</vt:lpstr>
      <vt:lpstr>'Forma 12'!VAS083_F_Pastataiirstat3Geriamojovande8</vt:lpstr>
      <vt:lpstr>VAS083_F_Pastataiirstat3Geriamojovande8</vt:lpstr>
      <vt:lpstr>'Forma 12'!VAS083_F_Pastataiirstat3Geriamojovande9</vt:lpstr>
      <vt:lpstr>VAS083_F_Pastataiirstat3Geriamojovande9</vt:lpstr>
      <vt:lpstr>'Forma 12'!VAS083_F_Pastataiirstat3Kitareguliuoja1</vt:lpstr>
      <vt:lpstr>VAS083_F_Pastataiirstat3Kitareguliuoja1</vt:lpstr>
      <vt:lpstr>'Forma 12'!VAS083_F_Pastataiirstat3Kitosveiklosne1</vt:lpstr>
      <vt:lpstr>VAS083_F_Pastataiirstat3Kitosveiklosne1</vt:lpstr>
      <vt:lpstr>'Forma 12'!VAS083_F_Pastataiirstat3Nuotekudumblot1</vt:lpstr>
      <vt:lpstr>VAS083_F_Pastataiirstat3Nuotekudumblot1</vt:lpstr>
      <vt:lpstr>'Forma 12'!VAS083_F_Pastataiirstat3Nuotekusurinki1</vt:lpstr>
      <vt:lpstr>VAS083_F_Pastataiirstat3Nuotekusurinki1</vt:lpstr>
      <vt:lpstr>'Forma 12'!VAS083_F_Pastataiirstat3Nuotekuvalymas1</vt:lpstr>
      <vt:lpstr>VAS083_F_Pastataiirstat3Nuotekuvalymas1</vt:lpstr>
      <vt:lpstr>'Forma 12'!VAS083_F_Pastataiirstat3Pavirsiniunuot1</vt:lpstr>
      <vt:lpstr>VAS083_F_Pastataiirstat3Pavirsiniunuot1</vt:lpstr>
      <vt:lpstr>'Forma 12'!VAS083_F_Saulessviesose1Apskaitosveikla1</vt:lpstr>
      <vt:lpstr>VAS083_F_Saulessviesose1Apskaitosveikla1</vt:lpstr>
      <vt:lpstr>'Forma 12'!VAS083_F_Saulessviesose1Geriamojovande7</vt:lpstr>
      <vt:lpstr>VAS083_F_Saulessviesose1Geriamojovande7</vt:lpstr>
      <vt:lpstr>'Forma 12'!VAS083_F_Saulessviesose1Geriamojovande8</vt:lpstr>
      <vt:lpstr>VAS083_F_Saulessviesose1Geriamojovande8</vt:lpstr>
      <vt:lpstr>'Forma 12'!VAS083_F_Saulessviesose1Geriamojovande9</vt:lpstr>
      <vt:lpstr>VAS083_F_Saulessviesose1Geriamojovande9</vt:lpstr>
      <vt:lpstr>'Forma 12'!VAS083_F_Saulessviesose1Kitareguliuoja1</vt:lpstr>
      <vt:lpstr>VAS083_F_Saulessviesose1Kitareguliuoja1</vt:lpstr>
      <vt:lpstr>'Forma 12'!VAS083_F_Saulessviesose1Kitosveiklosne1</vt:lpstr>
      <vt:lpstr>VAS083_F_Saulessviesose1Kitosveiklosne1</vt:lpstr>
      <vt:lpstr>'Forma 12'!VAS083_F_Saulessviesose1Nuotekudumblot1</vt:lpstr>
      <vt:lpstr>VAS083_F_Saulessviesose1Nuotekudumblot1</vt:lpstr>
      <vt:lpstr>'Forma 12'!VAS083_F_Saulessviesose1Nuotekusurinki1</vt:lpstr>
      <vt:lpstr>VAS083_F_Saulessviesose1Nuotekusurinki1</vt:lpstr>
      <vt:lpstr>'Forma 12'!VAS083_F_Saulessviesose1Nuotekuvalymas1</vt:lpstr>
      <vt:lpstr>VAS083_F_Saulessviesose1Nuotekuvalymas1</vt:lpstr>
      <vt:lpstr>'Forma 12'!VAS083_F_Saulessviesose1Pavirsiniunuot1</vt:lpstr>
      <vt:lpstr>VAS083_F_Saulessviesose1Pavirsiniunuot1</vt:lpstr>
      <vt:lpstr>'Forma 12'!VAS083_F_Saulessviesose2Apskaitosveikla1</vt:lpstr>
      <vt:lpstr>VAS083_F_Saulessviesose2Apskaitosveikla1</vt:lpstr>
      <vt:lpstr>'Forma 12'!VAS083_F_Saulessviesose2Geriamojovande7</vt:lpstr>
      <vt:lpstr>VAS083_F_Saulessviesose2Geriamojovande7</vt:lpstr>
      <vt:lpstr>'Forma 12'!VAS083_F_Saulessviesose2Geriamojovande8</vt:lpstr>
      <vt:lpstr>VAS083_F_Saulessviesose2Geriamojovande8</vt:lpstr>
      <vt:lpstr>'Forma 12'!VAS083_F_Saulessviesose2Geriamojovande9</vt:lpstr>
      <vt:lpstr>VAS083_F_Saulessviesose2Geriamojovande9</vt:lpstr>
      <vt:lpstr>'Forma 12'!VAS083_F_Saulessviesose2Kitareguliuoja1</vt:lpstr>
      <vt:lpstr>VAS083_F_Saulessviesose2Kitareguliuoja1</vt:lpstr>
      <vt:lpstr>'Forma 12'!VAS083_F_Saulessviesose2Kitosveiklosne1</vt:lpstr>
      <vt:lpstr>VAS083_F_Saulessviesose2Kitosveiklosne1</vt:lpstr>
      <vt:lpstr>'Forma 12'!VAS083_F_Saulessviesose2Nuotekudumblot1</vt:lpstr>
      <vt:lpstr>VAS083_F_Saulessviesose2Nuotekudumblot1</vt:lpstr>
      <vt:lpstr>'Forma 12'!VAS083_F_Saulessviesose2Nuotekusurinki1</vt:lpstr>
      <vt:lpstr>VAS083_F_Saulessviesose2Nuotekusurinki1</vt:lpstr>
      <vt:lpstr>'Forma 12'!VAS083_F_Saulessviesose2Nuotekuvalymas1</vt:lpstr>
      <vt:lpstr>VAS083_F_Saulessviesose2Nuotekuvalymas1</vt:lpstr>
      <vt:lpstr>'Forma 12'!VAS083_F_Saulessviesose2Pavirsiniunuot1</vt:lpstr>
      <vt:lpstr>VAS083_F_Saulessviesose2Pavirsiniunuot1</vt:lpstr>
      <vt:lpstr>'Forma 12'!VAS083_F_Saulessviesose3Apskaitosveikla1</vt:lpstr>
      <vt:lpstr>VAS083_F_Saulessviesose3Apskaitosveikla1</vt:lpstr>
      <vt:lpstr>'Forma 12'!VAS083_F_Saulessviesose3Geriamojovande7</vt:lpstr>
      <vt:lpstr>VAS083_F_Saulessviesose3Geriamojovande7</vt:lpstr>
      <vt:lpstr>'Forma 12'!VAS083_F_Saulessviesose3Geriamojovande8</vt:lpstr>
      <vt:lpstr>VAS083_F_Saulessviesose3Geriamojovande8</vt:lpstr>
      <vt:lpstr>'Forma 12'!VAS083_F_Saulessviesose3Geriamojovande9</vt:lpstr>
      <vt:lpstr>VAS083_F_Saulessviesose3Geriamojovande9</vt:lpstr>
      <vt:lpstr>'Forma 12'!VAS083_F_Saulessviesose3Kitareguliuoja1</vt:lpstr>
      <vt:lpstr>VAS083_F_Saulessviesose3Kitareguliuoja1</vt:lpstr>
      <vt:lpstr>'Forma 12'!VAS083_F_Saulessviesose3Kitosveiklosne1</vt:lpstr>
      <vt:lpstr>VAS083_F_Saulessviesose3Kitosveiklosne1</vt:lpstr>
      <vt:lpstr>'Forma 12'!VAS083_F_Saulessviesose3Nuotekudumblot1</vt:lpstr>
      <vt:lpstr>VAS083_F_Saulessviesose3Nuotekudumblot1</vt:lpstr>
      <vt:lpstr>'Forma 12'!VAS083_F_Saulessviesose3Nuotekusurinki1</vt:lpstr>
      <vt:lpstr>VAS083_F_Saulessviesose3Nuotekusurinki1</vt:lpstr>
      <vt:lpstr>'Forma 12'!VAS083_F_Saulessviesose3Nuotekuvalymas1</vt:lpstr>
      <vt:lpstr>VAS083_F_Saulessviesose3Nuotekuvalymas1</vt:lpstr>
      <vt:lpstr>'Forma 12'!VAS083_F_Saulessviesose3Pavirsiniunuot1</vt:lpstr>
      <vt:lpstr>VAS083_F_Saulessviesose3Pavirsiniunuot1</vt:lpstr>
      <vt:lpstr>'Forma 12'!VAS083_F_Silumosatsiska1Apskaitosveikla1</vt:lpstr>
      <vt:lpstr>VAS083_F_Silumosatsiska1Apskaitosveikla1</vt:lpstr>
      <vt:lpstr>'Forma 12'!VAS083_F_Silumosatsiska1Geriamojovande7</vt:lpstr>
      <vt:lpstr>VAS083_F_Silumosatsiska1Geriamojovande7</vt:lpstr>
      <vt:lpstr>'Forma 12'!VAS083_F_Silumosatsiska1Geriamojovande8</vt:lpstr>
      <vt:lpstr>VAS083_F_Silumosatsiska1Geriamojovande8</vt:lpstr>
      <vt:lpstr>'Forma 12'!VAS083_F_Silumosatsiska1Geriamojovande9</vt:lpstr>
      <vt:lpstr>VAS083_F_Silumosatsiska1Geriamojovande9</vt:lpstr>
      <vt:lpstr>'Forma 12'!VAS083_F_Silumosatsiska1Kitareguliuoja1</vt:lpstr>
      <vt:lpstr>VAS083_F_Silumosatsiska1Kitareguliuoja1</vt:lpstr>
      <vt:lpstr>'Forma 12'!VAS083_F_Silumosatsiska1Kitosveiklosne1</vt:lpstr>
      <vt:lpstr>VAS083_F_Silumosatsiska1Kitosveiklosne1</vt:lpstr>
      <vt:lpstr>'Forma 12'!VAS083_F_Silumosatsiska1Nuotekudumblot1</vt:lpstr>
      <vt:lpstr>VAS083_F_Silumosatsiska1Nuotekudumblot1</vt:lpstr>
      <vt:lpstr>'Forma 12'!VAS083_F_Silumosatsiska1Nuotekusurinki1</vt:lpstr>
      <vt:lpstr>VAS083_F_Silumosatsiska1Nuotekusurinki1</vt:lpstr>
      <vt:lpstr>'Forma 12'!VAS083_F_Silumosatsiska1Nuotekuvalymas1</vt:lpstr>
      <vt:lpstr>VAS083_F_Silumosatsiska1Nuotekuvalymas1</vt:lpstr>
      <vt:lpstr>'Forma 12'!VAS083_F_Silumosatsiska1Pavirsiniunuot1</vt:lpstr>
      <vt:lpstr>VAS083_F_Silumosatsiska1Pavirsiniunuot1</vt:lpstr>
      <vt:lpstr>'Forma 12'!VAS083_F_Silumosatsiska2Apskaitosveikla1</vt:lpstr>
      <vt:lpstr>VAS083_F_Silumosatsiska2Apskaitosveikla1</vt:lpstr>
      <vt:lpstr>'Forma 12'!VAS083_F_Silumosatsiska2Geriamojovande7</vt:lpstr>
      <vt:lpstr>VAS083_F_Silumosatsiska2Geriamojovande7</vt:lpstr>
      <vt:lpstr>'Forma 12'!VAS083_F_Silumosatsiska2Geriamojovande8</vt:lpstr>
      <vt:lpstr>VAS083_F_Silumosatsiska2Geriamojovande8</vt:lpstr>
      <vt:lpstr>'Forma 12'!VAS083_F_Silumosatsiska2Geriamojovande9</vt:lpstr>
      <vt:lpstr>VAS083_F_Silumosatsiska2Geriamojovande9</vt:lpstr>
      <vt:lpstr>'Forma 12'!VAS083_F_Silumosatsiska2Kitareguliuoja1</vt:lpstr>
      <vt:lpstr>VAS083_F_Silumosatsiska2Kitareguliuoja1</vt:lpstr>
      <vt:lpstr>'Forma 12'!VAS083_F_Silumosatsiska2Kitosveiklosne1</vt:lpstr>
      <vt:lpstr>VAS083_F_Silumosatsiska2Kitosveiklosne1</vt:lpstr>
      <vt:lpstr>'Forma 12'!VAS083_F_Silumosatsiska2Nuotekudumblot1</vt:lpstr>
      <vt:lpstr>VAS083_F_Silumosatsiska2Nuotekudumblot1</vt:lpstr>
      <vt:lpstr>'Forma 12'!VAS083_F_Silumosatsiska2Nuotekusurinki1</vt:lpstr>
      <vt:lpstr>VAS083_F_Silumosatsiska2Nuotekusurinki1</vt:lpstr>
      <vt:lpstr>'Forma 12'!VAS083_F_Silumosatsiska2Nuotekuvalymas1</vt:lpstr>
      <vt:lpstr>VAS083_F_Silumosatsiska2Nuotekuvalymas1</vt:lpstr>
      <vt:lpstr>'Forma 12'!VAS083_F_Silumosatsiska2Pavirsiniunuot1</vt:lpstr>
      <vt:lpstr>VAS083_F_Silumosatsiska2Pavirsiniunuot1</vt:lpstr>
      <vt:lpstr>'Forma 12'!VAS083_F_Silumosatsiska3Apskaitosveikla1</vt:lpstr>
      <vt:lpstr>VAS083_F_Silumosatsiska3Apskaitosveikla1</vt:lpstr>
      <vt:lpstr>'Forma 12'!VAS083_F_Silumosatsiska3Geriamojovande7</vt:lpstr>
      <vt:lpstr>VAS083_F_Silumosatsiska3Geriamojovande7</vt:lpstr>
      <vt:lpstr>'Forma 12'!VAS083_F_Silumosatsiska3Geriamojovande8</vt:lpstr>
      <vt:lpstr>VAS083_F_Silumosatsiska3Geriamojovande8</vt:lpstr>
      <vt:lpstr>'Forma 12'!VAS083_F_Silumosatsiska3Geriamojovande9</vt:lpstr>
      <vt:lpstr>VAS083_F_Silumosatsiska3Geriamojovande9</vt:lpstr>
      <vt:lpstr>'Forma 12'!VAS083_F_Silumosatsiska3Kitareguliuoja1</vt:lpstr>
      <vt:lpstr>VAS083_F_Silumosatsiska3Kitareguliuoja1</vt:lpstr>
      <vt:lpstr>'Forma 12'!VAS083_F_Silumosatsiska3Kitosveiklosne1</vt:lpstr>
      <vt:lpstr>VAS083_F_Silumosatsiska3Kitosveiklosne1</vt:lpstr>
      <vt:lpstr>'Forma 12'!VAS083_F_Silumosatsiska3Nuotekudumblot1</vt:lpstr>
      <vt:lpstr>VAS083_F_Silumosatsiska3Nuotekudumblot1</vt:lpstr>
      <vt:lpstr>'Forma 12'!VAS083_F_Silumosatsiska3Nuotekusurinki1</vt:lpstr>
      <vt:lpstr>VAS083_F_Silumosatsiska3Nuotekusurinki1</vt:lpstr>
      <vt:lpstr>'Forma 12'!VAS083_F_Silumosatsiska3Nuotekuvalymas1</vt:lpstr>
      <vt:lpstr>VAS083_F_Silumosatsiska3Nuotekuvalymas1</vt:lpstr>
      <vt:lpstr>'Forma 12'!VAS083_F_Silumosatsiska3Pavirsiniunuot1</vt:lpstr>
      <vt:lpstr>VAS083_F_Silumosatsiska3Pavirsiniunuot1</vt:lpstr>
      <vt:lpstr>'Forma 12'!VAS083_F_Silumosirkarst1Apskaitosveikla1</vt:lpstr>
      <vt:lpstr>VAS083_F_Silumosirkarst1Apskaitosveikla1</vt:lpstr>
      <vt:lpstr>'Forma 12'!VAS083_F_Silumosirkarst1Geriamojovande7</vt:lpstr>
      <vt:lpstr>VAS083_F_Silumosirkarst1Geriamojovande7</vt:lpstr>
      <vt:lpstr>'Forma 12'!VAS083_F_Silumosirkarst1Geriamojovande8</vt:lpstr>
      <vt:lpstr>VAS083_F_Silumosirkarst1Geriamojovande8</vt:lpstr>
      <vt:lpstr>'Forma 12'!VAS083_F_Silumosirkarst1Geriamojovande9</vt:lpstr>
      <vt:lpstr>VAS083_F_Silumosirkarst1Geriamojovande9</vt:lpstr>
      <vt:lpstr>'Forma 12'!VAS083_F_Silumosirkarst1Kitareguliuoja1</vt:lpstr>
      <vt:lpstr>VAS083_F_Silumosirkarst1Kitareguliuoja1</vt:lpstr>
      <vt:lpstr>'Forma 12'!VAS083_F_Silumosirkarst1Kitosveiklosne1</vt:lpstr>
      <vt:lpstr>VAS083_F_Silumosirkarst1Kitosveiklosne1</vt:lpstr>
      <vt:lpstr>'Forma 12'!VAS083_F_Silumosirkarst1Nuotekudumblot1</vt:lpstr>
      <vt:lpstr>VAS083_F_Silumosirkarst1Nuotekudumblot1</vt:lpstr>
      <vt:lpstr>'Forma 12'!VAS083_F_Silumosirkarst1Nuotekusurinki1</vt:lpstr>
      <vt:lpstr>VAS083_F_Silumosirkarst1Nuotekusurinki1</vt:lpstr>
      <vt:lpstr>'Forma 12'!VAS083_F_Silumosirkarst1Nuotekuvalymas1</vt:lpstr>
      <vt:lpstr>VAS083_F_Silumosirkarst1Nuotekuvalymas1</vt:lpstr>
      <vt:lpstr>'Forma 12'!VAS083_F_Silumosirkarst1Pavirsiniunuot1</vt:lpstr>
      <vt:lpstr>VAS083_F_Silumosirkarst1Pavirsiniunuot1</vt:lpstr>
      <vt:lpstr>'Forma 12'!VAS083_F_Silumosirkarst2Apskaitosveikla1</vt:lpstr>
      <vt:lpstr>VAS083_F_Silumosirkarst2Apskaitosveikla1</vt:lpstr>
      <vt:lpstr>'Forma 12'!VAS083_F_Silumosirkarst2Geriamojovande7</vt:lpstr>
      <vt:lpstr>VAS083_F_Silumosirkarst2Geriamojovande7</vt:lpstr>
      <vt:lpstr>'Forma 12'!VAS083_F_Silumosirkarst2Geriamojovande8</vt:lpstr>
      <vt:lpstr>VAS083_F_Silumosirkarst2Geriamojovande8</vt:lpstr>
      <vt:lpstr>'Forma 12'!VAS083_F_Silumosirkarst2Geriamojovande9</vt:lpstr>
      <vt:lpstr>VAS083_F_Silumosirkarst2Geriamojovande9</vt:lpstr>
      <vt:lpstr>'Forma 12'!VAS083_F_Silumosirkarst2Kitareguliuoja1</vt:lpstr>
      <vt:lpstr>VAS083_F_Silumosirkarst2Kitareguliuoja1</vt:lpstr>
      <vt:lpstr>'Forma 12'!VAS083_F_Silumosirkarst2Kitosveiklosne1</vt:lpstr>
      <vt:lpstr>VAS083_F_Silumosirkarst2Kitosveiklosne1</vt:lpstr>
      <vt:lpstr>'Forma 12'!VAS083_F_Silumosirkarst2Nuotekudumblot1</vt:lpstr>
      <vt:lpstr>VAS083_F_Silumosirkarst2Nuotekudumblot1</vt:lpstr>
      <vt:lpstr>'Forma 12'!VAS083_F_Silumosirkarst2Nuotekusurinki1</vt:lpstr>
      <vt:lpstr>VAS083_F_Silumosirkarst2Nuotekusurinki1</vt:lpstr>
      <vt:lpstr>'Forma 12'!VAS083_F_Silumosirkarst2Nuotekuvalymas1</vt:lpstr>
      <vt:lpstr>VAS083_F_Silumosirkarst2Nuotekuvalymas1</vt:lpstr>
      <vt:lpstr>'Forma 12'!VAS083_F_Silumosirkarst2Pavirsiniunuot1</vt:lpstr>
      <vt:lpstr>VAS083_F_Silumosirkarst2Pavirsiniunuot1</vt:lpstr>
      <vt:lpstr>'Forma 12'!VAS083_F_Silumosirkarst3Apskaitosveikla1</vt:lpstr>
      <vt:lpstr>VAS083_F_Silumosirkarst3Apskaitosveikla1</vt:lpstr>
      <vt:lpstr>'Forma 12'!VAS083_F_Silumosirkarst3Geriamojovande7</vt:lpstr>
      <vt:lpstr>VAS083_F_Silumosirkarst3Geriamojovande7</vt:lpstr>
      <vt:lpstr>'Forma 12'!VAS083_F_Silumosirkarst3Geriamojovande8</vt:lpstr>
      <vt:lpstr>VAS083_F_Silumosirkarst3Geriamojovande8</vt:lpstr>
      <vt:lpstr>'Forma 12'!VAS083_F_Silumosirkarst3Geriamojovande9</vt:lpstr>
      <vt:lpstr>VAS083_F_Silumosirkarst3Geriamojovande9</vt:lpstr>
      <vt:lpstr>'Forma 12'!VAS083_F_Silumosirkarst3Kitareguliuoja1</vt:lpstr>
      <vt:lpstr>VAS083_F_Silumosirkarst3Kitareguliuoja1</vt:lpstr>
      <vt:lpstr>'Forma 12'!VAS083_F_Silumosirkarst3Kitosveiklosne1</vt:lpstr>
      <vt:lpstr>VAS083_F_Silumosirkarst3Kitosveiklosne1</vt:lpstr>
      <vt:lpstr>'Forma 12'!VAS083_F_Silumosirkarst3Nuotekudumblot1</vt:lpstr>
      <vt:lpstr>VAS083_F_Silumosirkarst3Nuotekudumblot1</vt:lpstr>
      <vt:lpstr>'Forma 12'!VAS083_F_Silumosirkarst3Nuotekusurinki1</vt:lpstr>
      <vt:lpstr>VAS083_F_Silumosirkarst3Nuotekusurinki1</vt:lpstr>
      <vt:lpstr>'Forma 12'!VAS083_F_Silumosirkarst3Nuotekuvalymas1</vt:lpstr>
      <vt:lpstr>VAS083_F_Silumosirkarst3Nuotekuvalymas1</vt:lpstr>
      <vt:lpstr>'Forma 12'!VAS083_F_Silumosirkarst3Pavirsiniunuot1</vt:lpstr>
      <vt:lpstr>VAS083_F_Silumosirkarst3Pavirsiniunuot1</vt:lpstr>
      <vt:lpstr>'Forma 12'!VAS083_F_Specprogramine1Apskaitosveikla1</vt:lpstr>
      <vt:lpstr>VAS083_F_Specprogramine1Apskaitosveikla1</vt:lpstr>
      <vt:lpstr>'Forma 12'!VAS083_F_Specprogramine1Geriamojovande7</vt:lpstr>
      <vt:lpstr>VAS083_F_Specprogramine1Geriamojovande7</vt:lpstr>
      <vt:lpstr>'Forma 12'!VAS083_F_Specprogramine1Geriamojovande8</vt:lpstr>
      <vt:lpstr>VAS083_F_Specprogramine1Geriamojovande8</vt:lpstr>
      <vt:lpstr>'Forma 12'!VAS083_F_Specprogramine1Geriamojovande9</vt:lpstr>
      <vt:lpstr>VAS083_F_Specprogramine1Geriamojovande9</vt:lpstr>
      <vt:lpstr>'Forma 12'!VAS083_F_Specprogramine1Kitareguliuoja1</vt:lpstr>
      <vt:lpstr>VAS083_F_Specprogramine1Kitareguliuoja1</vt:lpstr>
      <vt:lpstr>'Forma 12'!VAS083_F_Specprogramine1Kitosveiklosne1</vt:lpstr>
      <vt:lpstr>VAS083_F_Specprogramine1Kitosveiklosne1</vt:lpstr>
      <vt:lpstr>'Forma 12'!VAS083_F_Specprogramine1Nuotekudumblot1</vt:lpstr>
      <vt:lpstr>VAS083_F_Specprogramine1Nuotekudumblot1</vt:lpstr>
      <vt:lpstr>'Forma 12'!VAS083_F_Specprogramine1Nuotekusurinki1</vt:lpstr>
      <vt:lpstr>VAS083_F_Specprogramine1Nuotekusurinki1</vt:lpstr>
      <vt:lpstr>'Forma 12'!VAS083_F_Specprogramine1Nuotekuvalymas1</vt:lpstr>
      <vt:lpstr>VAS083_F_Specprogramine1Nuotekuvalymas1</vt:lpstr>
      <vt:lpstr>'Forma 12'!VAS083_F_Specprogramine1Pavirsiniunuot1</vt:lpstr>
      <vt:lpstr>VAS083_F_Specprogramine1Pavirsiniunuot1</vt:lpstr>
      <vt:lpstr>'Forma 12'!VAS083_F_Specprogramine2Apskaitosveikla1</vt:lpstr>
      <vt:lpstr>VAS083_F_Specprogramine2Apskaitosveikla1</vt:lpstr>
      <vt:lpstr>'Forma 12'!VAS083_F_Specprogramine2Geriamojovande7</vt:lpstr>
      <vt:lpstr>VAS083_F_Specprogramine2Geriamojovande7</vt:lpstr>
      <vt:lpstr>'Forma 12'!VAS083_F_Specprogramine2Geriamojovande8</vt:lpstr>
      <vt:lpstr>VAS083_F_Specprogramine2Geriamojovande8</vt:lpstr>
      <vt:lpstr>'Forma 12'!VAS083_F_Specprogramine2Geriamojovande9</vt:lpstr>
      <vt:lpstr>VAS083_F_Specprogramine2Geriamojovande9</vt:lpstr>
      <vt:lpstr>'Forma 12'!VAS083_F_Specprogramine2Kitareguliuoja1</vt:lpstr>
      <vt:lpstr>VAS083_F_Specprogramine2Kitareguliuoja1</vt:lpstr>
      <vt:lpstr>'Forma 12'!VAS083_F_Specprogramine2Kitosveiklosne1</vt:lpstr>
      <vt:lpstr>VAS083_F_Specprogramine2Kitosveiklosne1</vt:lpstr>
      <vt:lpstr>'Forma 12'!VAS083_F_Specprogramine2Nuotekudumblot1</vt:lpstr>
      <vt:lpstr>VAS083_F_Specprogramine2Nuotekudumblot1</vt:lpstr>
      <vt:lpstr>'Forma 12'!VAS083_F_Specprogramine2Nuotekusurinki1</vt:lpstr>
      <vt:lpstr>VAS083_F_Specprogramine2Nuotekusurinki1</vt:lpstr>
      <vt:lpstr>'Forma 12'!VAS083_F_Specprogramine2Nuotekuvalymas1</vt:lpstr>
      <vt:lpstr>VAS083_F_Specprogramine2Nuotekuvalymas1</vt:lpstr>
      <vt:lpstr>'Forma 12'!VAS083_F_Specprogramine2Pavirsiniunuot1</vt:lpstr>
      <vt:lpstr>VAS083_F_Specprogramine2Pavirsiniunuot1</vt:lpstr>
      <vt:lpstr>'Forma 12'!VAS083_F_Specprogramine3Apskaitosveikla1</vt:lpstr>
      <vt:lpstr>VAS083_F_Specprogramine3Apskaitosveikla1</vt:lpstr>
      <vt:lpstr>'Forma 12'!VAS083_F_Specprogramine3Geriamojovande7</vt:lpstr>
      <vt:lpstr>VAS083_F_Specprogramine3Geriamojovande7</vt:lpstr>
      <vt:lpstr>'Forma 12'!VAS083_F_Specprogramine3Geriamojovande8</vt:lpstr>
      <vt:lpstr>VAS083_F_Specprogramine3Geriamojovande8</vt:lpstr>
      <vt:lpstr>'Forma 12'!VAS083_F_Specprogramine3Geriamojovande9</vt:lpstr>
      <vt:lpstr>VAS083_F_Specprogramine3Geriamojovande9</vt:lpstr>
      <vt:lpstr>'Forma 12'!VAS083_F_Specprogramine3Kitareguliuoja1</vt:lpstr>
      <vt:lpstr>VAS083_F_Specprogramine3Kitareguliuoja1</vt:lpstr>
      <vt:lpstr>'Forma 12'!VAS083_F_Specprogramine3Kitosveiklosne1</vt:lpstr>
      <vt:lpstr>VAS083_F_Specprogramine3Kitosveiklosne1</vt:lpstr>
      <vt:lpstr>'Forma 12'!VAS083_F_Specprogramine3Nuotekudumblot1</vt:lpstr>
      <vt:lpstr>VAS083_F_Specprogramine3Nuotekudumblot1</vt:lpstr>
      <vt:lpstr>'Forma 12'!VAS083_F_Specprogramine3Nuotekusurinki1</vt:lpstr>
      <vt:lpstr>VAS083_F_Specprogramine3Nuotekusurinki1</vt:lpstr>
      <vt:lpstr>'Forma 12'!VAS083_F_Specprogramine3Nuotekuvalymas1</vt:lpstr>
      <vt:lpstr>VAS083_F_Specprogramine3Nuotekuvalymas1</vt:lpstr>
      <vt:lpstr>'Forma 12'!VAS083_F_Specprogramine3Pavirsiniunuot1</vt:lpstr>
      <vt:lpstr>VAS083_F_Specprogramine3Pavirsiniunuot1</vt:lpstr>
      <vt:lpstr>'Forma 12'!VAS083_F_Standartinepro1Apskaitosveikla1</vt:lpstr>
      <vt:lpstr>VAS083_F_Standartinepro1Apskaitosveikla1</vt:lpstr>
      <vt:lpstr>'Forma 12'!VAS083_F_Standartinepro1Geriamojovande7</vt:lpstr>
      <vt:lpstr>VAS083_F_Standartinepro1Geriamojovande7</vt:lpstr>
      <vt:lpstr>'Forma 12'!VAS083_F_Standartinepro1Geriamojovande8</vt:lpstr>
      <vt:lpstr>VAS083_F_Standartinepro1Geriamojovande8</vt:lpstr>
      <vt:lpstr>'Forma 12'!VAS083_F_Standartinepro1Geriamojovande9</vt:lpstr>
      <vt:lpstr>VAS083_F_Standartinepro1Geriamojovande9</vt:lpstr>
      <vt:lpstr>'Forma 12'!VAS083_F_Standartinepro1Kitareguliuoja1</vt:lpstr>
      <vt:lpstr>VAS083_F_Standartinepro1Kitareguliuoja1</vt:lpstr>
      <vt:lpstr>'Forma 12'!VAS083_F_Standartinepro1Kitosveiklosne1</vt:lpstr>
      <vt:lpstr>VAS083_F_Standartinepro1Kitosveiklosne1</vt:lpstr>
      <vt:lpstr>'Forma 12'!VAS083_F_Standartinepro1Nuotekudumblot1</vt:lpstr>
      <vt:lpstr>VAS083_F_Standartinepro1Nuotekudumblot1</vt:lpstr>
      <vt:lpstr>'Forma 12'!VAS083_F_Standartinepro1Nuotekusurinki1</vt:lpstr>
      <vt:lpstr>VAS083_F_Standartinepro1Nuotekusurinki1</vt:lpstr>
      <vt:lpstr>'Forma 12'!VAS083_F_Standartinepro1Nuotekuvalymas1</vt:lpstr>
      <vt:lpstr>VAS083_F_Standartinepro1Nuotekuvalymas1</vt:lpstr>
      <vt:lpstr>'Forma 12'!VAS083_F_Standartinepro1Pavirsiniunuot1</vt:lpstr>
      <vt:lpstr>VAS083_F_Standartinepro1Pavirsiniunuot1</vt:lpstr>
      <vt:lpstr>'Forma 12'!VAS083_F_Standartinepro2Apskaitosveikla1</vt:lpstr>
      <vt:lpstr>VAS083_F_Standartinepro2Apskaitosveikla1</vt:lpstr>
      <vt:lpstr>'Forma 12'!VAS083_F_Standartinepro2Geriamojovande7</vt:lpstr>
      <vt:lpstr>VAS083_F_Standartinepro2Geriamojovande7</vt:lpstr>
      <vt:lpstr>'Forma 12'!VAS083_F_Standartinepro2Geriamojovande8</vt:lpstr>
      <vt:lpstr>VAS083_F_Standartinepro2Geriamojovande8</vt:lpstr>
      <vt:lpstr>'Forma 12'!VAS083_F_Standartinepro2Geriamojovande9</vt:lpstr>
      <vt:lpstr>VAS083_F_Standartinepro2Geriamojovande9</vt:lpstr>
      <vt:lpstr>'Forma 12'!VAS083_F_Standartinepro2Kitareguliuoja1</vt:lpstr>
      <vt:lpstr>VAS083_F_Standartinepro2Kitareguliuoja1</vt:lpstr>
      <vt:lpstr>'Forma 12'!VAS083_F_Standartinepro2Kitosveiklosne1</vt:lpstr>
      <vt:lpstr>VAS083_F_Standartinepro2Kitosveiklosne1</vt:lpstr>
      <vt:lpstr>'Forma 12'!VAS083_F_Standartinepro2Nuotekudumblot1</vt:lpstr>
      <vt:lpstr>VAS083_F_Standartinepro2Nuotekudumblot1</vt:lpstr>
      <vt:lpstr>'Forma 12'!VAS083_F_Standartinepro2Nuotekusurinki1</vt:lpstr>
      <vt:lpstr>VAS083_F_Standartinepro2Nuotekusurinki1</vt:lpstr>
      <vt:lpstr>'Forma 12'!VAS083_F_Standartinepro2Nuotekuvalymas1</vt:lpstr>
      <vt:lpstr>VAS083_F_Standartinepro2Nuotekuvalymas1</vt:lpstr>
      <vt:lpstr>'Forma 12'!VAS083_F_Standartinepro2Pavirsiniunuot1</vt:lpstr>
      <vt:lpstr>VAS083_F_Standartinepro2Pavirsiniunuot1</vt:lpstr>
      <vt:lpstr>'Forma 12'!VAS083_F_Standartinepro3Apskaitosveikla1</vt:lpstr>
      <vt:lpstr>VAS083_F_Standartinepro3Apskaitosveikla1</vt:lpstr>
      <vt:lpstr>'Forma 12'!VAS083_F_Standartinepro3Geriamojovande7</vt:lpstr>
      <vt:lpstr>VAS083_F_Standartinepro3Geriamojovande7</vt:lpstr>
      <vt:lpstr>'Forma 12'!VAS083_F_Standartinepro3Geriamojovande8</vt:lpstr>
      <vt:lpstr>VAS083_F_Standartinepro3Geriamojovande8</vt:lpstr>
      <vt:lpstr>'Forma 12'!VAS083_F_Standartinepro3Geriamojovande9</vt:lpstr>
      <vt:lpstr>VAS083_F_Standartinepro3Geriamojovande9</vt:lpstr>
      <vt:lpstr>'Forma 12'!VAS083_F_Standartinepro3Kitareguliuoja1</vt:lpstr>
      <vt:lpstr>VAS083_F_Standartinepro3Kitareguliuoja1</vt:lpstr>
      <vt:lpstr>'Forma 12'!VAS083_F_Standartinepro3Kitosveiklosne1</vt:lpstr>
      <vt:lpstr>VAS083_F_Standartinepro3Kitosveiklosne1</vt:lpstr>
      <vt:lpstr>'Forma 12'!VAS083_F_Standartinepro3Nuotekudumblot1</vt:lpstr>
      <vt:lpstr>VAS083_F_Standartinepro3Nuotekudumblot1</vt:lpstr>
      <vt:lpstr>'Forma 12'!VAS083_F_Standartinepro3Nuotekusurinki1</vt:lpstr>
      <vt:lpstr>VAS083_F_Standartinepro3Nuotekusurinki1</vt:lpstr>
      <vt:lpstr>'Forma 12'!VAS083_F_Standartinepro3Nuotekuvalymas1</vt:lpstr>
      <vt:lpstr>VAS083_F_Standartinepro3Nuotekuvalymas1</vt:lpstr>
      <vt:lpstr>'Forma 12'!VAS083_F_Standartinepro3Pavirsiniunuot1</vt:lpstr>
      <vt:lpstr>VAS083_F_Standartinepro3Pavirsiniunuot1</vt:lpstr>
      <vt:lpstr>'Forma 12'!VAS083_F_Tiesiogiaipask1Apskaitosveikla1</vt:lpstr>
      <vt:lpstr>VAS083_F_Tiesiogiaipask1Apskaitosveikla1</vt:lpstr>
      <vt:lpstr>'Forma 12'!VAS083_F_Tiesiogiaipask1Geriamojovande7</vt:lpstr>
      <vt:lpstr>VAS083_F_Tiesiogiaipask1Geriamojovande7</vt:lpstr>
      <vt:lpstr>'Forma 12'!VAS083_F_Tiesiogiaipask1Geriamojovande8</vt:lpstr>
      <vt:lpstr>VAS083_F_Tiesiogiaipask1Geriamojovande8</vt:lpstr>
      <vt:lpstr>'Forma 12'!VAS083_F_Tiesiogiaipask1Geriamojovande9</vt:lpstr>
      <vt:lpstr>VAS083_F_Tiesiogiaipask1Geriamojovande9</vt:lpstr>
      <vt:lpstr>'Forma 12'!VAS083_F_Tiesiogiaipask1Kitareguliuoja1</vt:lpstr>
      <vt:lpstr>VAS083_F_Tiesiogiaipask1Kitareguliuoja1</vt:lpstr>
      <vt:lpstr>'Forma 12'!VAS083_F_Tiesiogiaipask1Kitosveiklosne1</vt:lpstr>
      <vt:lpstr>VAS083_F_Tiesiogiaipask1Kitosveiklosne1</vt:lpstr>
      <vt:lpstr>'Forma 12'!VAS083_F_Tiesiogiaipask1Nuotekudumblot1</vt:lpstr>
      <vt:lpstr>VAS083_F_Tiesiogiaipask1Nuotekudumblot1</vt:lpstr>
      <vt:lpstr>'Forma 12'!VAS083_F_Tiesiogiaipask1Nuotekusurinki1</vt:lpstr>
      <vt:lpstr>VAS083_F_Tiesiogiaipask1Nuotekusurinki1</vt:lpstr>
      <vt:lpstr>'Forma 12'!VAS083_F_Tiesiogiaipask1Nuotekuvalymas1</vt:lpstr>
      <vt:lpstr>VAS083_F_Tiesiogiaipask1Nuotekuvalymas1</vt:lpstr>
      <vt:lpstr>'Forma 12'!VAS083_F_Tiesiogiaipask1Pavirsiniunuot1</vt:lpstr>
      <vt:lpstr>VAS083_F_Tiesiogiaipask1Pavirsiniunuot1</vt:lpstr>
      <vt:lpstr>'Forma 12'!VAS083_F_Transportoprie1Apskaitosveikla1</vt:lpstr>
      <vt:lpstr>VAS083_F_Transportoprie1Apskaitosveikla1</vt:lpstr>
      <vt:lpstr>'Forma 12'!VAS083_F_Transportoprie1Geriamojovande7</vt:lpstr>
      <vt:lpstr>VAS083_F_Transportoprie1Geriamojovande7</vt:lpstr>
      <vt:lpstr>'Forma 12'!VAS083_F_Transportoprie1Geriamojovande8</vt:lpstr>
      <vt:lpstr>VAS083_F_Transportoprie1Geriamojovande8</vt:lpstr>
      <vt:lpstr>'Forma 12'!VAS083_F_Transportoprie1Geriamojovande9</vt:lpstr>
      <vt:lpstr>VAS083_F_Transportoprie1Geriamojovande9</vt:lpstr>
      <vt:lpstr>'Forma 12'!VAS083_F_Transportoprie1Kitareguliuoja1</vt:lpstr>
      <vt:lpstr>VAS083_F_Transportoprie1Kitareguliuoja1</vt:lpstr>
      <vt:lpstr>'Forma 12'!VAS083_F_Transportoprie1Kitosveiklosne1</vt:lpstr>
      <vt:lpstr>VAS083_F_Transportoprie1Kitosveiklosne1</vt:lpstr>
      <vt:lpstr>'Forma 12'!VAS083_F_Transportoprie1Nuotekudumblot1</vt:lpstr>
      <vt:lpstr>VAS083_F_Transportoprie1Nuotekudumblot1</vt:lpstr>
      <vt:lpstr>'Forma 12'!VAS083_F_Transportoprie1Nuotekusurinki1</vt:lpstr>
      <vt:lpstr>VAS083_F_Transportoprie1Nuotekusurinki1</vt:lpstr>
      <vt:lpstr>'Forma 12'!VAS083_F_Transportoprie1Nuotekuvalymas1</vt:lpstr>
      <vt:lpstr>VAS083_F_Transportoprie1Nuotekuvalymas1</vt:lpstr>
      <vt:lpstr>'Forma 12'!VAS083_F_Transportoprie1Pavirsiniunuot1</vt:lpstr>
      <vt:lpstr>VAS083_F_Transportoprie1Pavirsiniunuot1</vt:lpstr>
      <vt:lpstr>'Forma 12'!VAS083_F_Transportoprie2Apskaitosveikla1</vt:lpstr>
      <vt:lpstr>VAS083_F_Transportoprie2Apskaitosveikla1</vt:lpstr>
      <vt:lpstr>'Forma 12'!VAS083_F_Transportoprie2Geriamojovande7</vt:lpstr>
      <vt:lpstr>VAS083_F_Transportoprie2Geriamojovande7</vt:lpstr>
      <vt:lpstr>'Forma 12'!VAS083_F_Transportoprie2Geriamojovande8</vt:lpstr>
      <vt:lpstr>VAS083_F_Transportoprie2Geriamojovande8</vt:lpstr>
      <vt:lpstr>'Forma 12'!VAS083_F_Transportoprie2Geriamojovande9</vt:lpstr>
      <vt:lpstr>VAS083_F_Transportoprie2Geriamojovande9</vt:lpstr>
      <vt:lpstr>'Forma 12'!VAS083_F_Transportoprie2Kitareguliuoja1</vt:lpstr>
      <vt:lpstr>VAS083_F_Transportoprie2Kitareguliuoja1</vt:lpstr>
      <vt:lpstr>'Forma 12'!VAS083_F_Transportoprie2Kitosveiklosne1</vt:lpstr>
      <vt:lpstr>VAS083_F_Transportoprie2Kitosveiklosne1</vt:lpstr>
      <vt:lpstr>'Forma 12'!VAS083_F_Transportoprie2Nuotekudumblot1</vt:lpstr>
      <vt:lpstr>VAS083_F_Transportoprie2Nuotekudumblot1</vt:lpstr>
      <vt:lpstr>'Forma 12'!VAS083_F_Transportoprie2Nuotekusurinki1</vt:lpstr>
      <vt:lpstr>VAS083_F_Transportoprie2Nuotekusurinki1</vt:lpstr>
      <vt:lpstr>'Forma 12'!VAS083_F_Transportoprie2Nuotekuvalymas1</vt:lpstr>
      <vt:lpstr>VAS083_F_Transportoprie2Nuotekuvalymas1</vt:lpstr>
      <vt:lpstr>'Forma 12'!VAS083_F_Transportoprie2Pavirsiniunuot1</vt:lpstr>
      <vt:lpstr>VAS083_F_Transportoprie2Pavirsiniunuot1</vt:lpstr>
      <vt:lpstr>'Forma 12'!VAS083_F_Transportoprie3Apskaitosveikla1</vt:lpstr>
      <vt:lpstr>VAS083_F_Transportoprie3Apskaitosveikla1</vt:lpstr>
      <vt:lpstr>'Forma 12'!VAS083_F_Transportoprie3Geriamojovande7</vt:lpstr>
      <vt:lpstr>VAS083_F_Transportoprie3Geriamojovande7</vt:lpstr>
      <vt:lpstr>'Forma 12'!VAS083_F_Transportoprie3Geriamojovande8</vt:lpstr>
      <vt:lpstr>VAS083_F_Transportoprie3Geriamojovande8</vt:lpstr>
      <vt:lpstr>'Forma 12'!VAS083_F_Transportoprie3Geriamojovande9</vt:lpstr>
      <vt:lpstr>VAS083_F_Transportoprie3Geriamojovande9</vt:lpstr>
      <vt:lpstr>'Forma 12'!VAS083_F_Transportoprie3Kitareguliuoja1</vt:lpstr>
      <vt:lpstr>VAS083_F_Transportoprie3Kitareguliuoja1</vt:lpstr>
      <vt:lpstr>'Forma 12'!VAS083_F_Transportoprie3Kitosveiklosne1</vt:lpstr>
      <vt:lpstr>VAS083_F_Transportoprie3Kitosveiklosne1</vt:lpstr>
      <vt:lpstr>'Forma 12'!VAS083_F_Transportoprie3Nuotekudumblot1</vt:lpstr>
      <vt:lpstr>VAS083_F_Transportoprie3Nuotekudumblot1</vt:lpstr>
      <vt:lpstr>'Forma 12'!VAS083_F_Transportoprie3Nuotekusurinki1</vt:lpstr>
      <vt:lpstr>VAS083_F_Transportoprie3Nuotekusurinki1</vt:lpstr>
      <vt:lpstr>'Forma 12'!VAS083_F_Transportoprie3Nuotekuvalymas1</vt:lpstr>
      <vt:lpstr>VAS083_F_Transportoprie3Nuotekuvalymas1</vt:lpstr>
      <vt:lpstr>'Forma 12'!VAS083_F_Transportoprie3Pavirsiniunuot1</vt:lpstr>
      <vt:lpstr>VAS083_F_Transportoprie3Pavirsiniunuot1</vt:lpstr>
      <vt:lpstr>'Forma 12'!VAS083_F_Vandenssiurbli1Apskaitosveikla1</vt:lpstr>
      <vt:lpstr>VAS083_F_Vandenssiurbli1Apskaitosveikla1</vt:lpstr>
      <vt:lpstr>'Forma 12'!VAS083_F_Vandenssiurbli1Geriamojovande7</vt:lpstr>
      <vt:lpstr>VAS083_F_Vandenssiurbli1Geriamojovande7</vt:lpstr>
      <vt:lpstr>'Forma 12'!VAS083_F_Vandenssiurbli1Geriamojovande8</vt:lpstr>
      <vt:lpstr>VAS083_F_Vandenssiurbli1Geriamojovande8</vt:lpstr>
      <vt:lpstr>'Forma 12'!VAS083_F_Vandenssiurbli1Geriamojovande9</vt:lpstr>
      <vt:lpstr>VAS083_F_Vandenssiurbli1Geriamojovande9</vt:lpstr>
      <vt:lpstr>'Forma 12'!VAS083_F_Vandenssiurbli1Kitareguliuoja1</vt:lpstr>
      <vt:lpstr>VAS083_F_Vandenssiurbli1Kitareguliuoja1</vt:lpstr>
      <vt:lpstr>'Forma 12'!VAS083_F_Vandenssiurbli1Kitosveiklosne1</vt:lpstr>
      <vt:lpstr>VAS083_F_Vandenssiurbli1Kitosveiklosne1</vt:lpstr>
      <vt:lpstr>'Forma 12'!VAS083_F_Vandenssiurbli1Nuotekudumblot1</vt:lpstr>
      <vt:lpstr>VAS083_F_Vandenssiurbli1Nuotekudumblot1</vt:lpstr>
      <vt:lpstr>'Forma 12'!VAS083_F_Vandenssiurbli1Nuotekusurinki1</vt:lpstr>
      <vt:lpstr>VAS083_F_Vandenssiurbli1Nuotekusurinki1</vt:lpstr>
      <vt:lpstr>'Forma 12'!VAS083_F_Vandenssiurbli1Nuotekuvalymas1</vt:lpstr>
      <vt:lpstr>VAS083_F_Vandenssiurbli1Nuotekuvalymas1</vt:lpstr>
      <vt:lpstr>'Forma 12'!VAS083_F_Vandenssiurbli1Pavirsiniunuot1</vt:lpstr>
      <vt:lpstr>VAS083_F_Vandenssiurbli1Pavirsiniunuot1</vt:lpstr>
      <vt:lpstr>'Forma 12'!VAS083_F_Vandenssiurbli2Apskaitosveikla1</vt:lpstr>
      <vt:lpstr>VAS083_F_Vandenssiurbli2Apskaitosveikla1</vt:lpstr>
      <vt:lpstr>'Forma 12'!VAS083_F_Vandenssiurbli2Geriamojovande7</vt:lpstr>
      <vt:lpstr>VAS083_F_Vandenssiurbli2Geriamojovande7</vt:lpstr>
      <vt:lpstr>'Forma 12'!VAS083_F_Vandenssiurbli2Geriamojovande8</vt:lpstr>
      <vt:lpstr>VAS083_F_Vandenssiurbli2Geriamojovande8</vt:lpstr>
      <vt:lpstr>'Forma 12'!VAS083_F_Vandenssiurbli2Geriamojovande9</vt:lpstr>
      <vt:lpstr>VAS083_F_Vandenssiurbli2Geriamojovande9</vt:lpstr>
      <vt:lpstr>'Forma 12'!VAS083_F_Vandenssiurbli2Kitareguliuoja1</vt:lpstr>
      <vt:lpstr>VAS083_F_Vandenssiurbli2Kitareguliuoja1</vt:lpstr>
      <vt:lpstr>'Forma 12'!VAS083_F_Vandenssiurbli2Kitosveiklosne1</vt:lpstr>
      <vt:lpstr>VAS083_F_Vandenssiurbli2Kitosveiklosne1</vt:lpstr>
      <vt:lpstr>'Forma 12'!VAS083_F_Vandenssiurbli2Nuotekudumblot1</vt:lpstr>
      <vt:lpstr>VAS083_F_Vandenssiurbli2Nuotekudumblot1</vt:lpstr>
      <vt:lpstr>'Forma 12'!VAS083_F_Vandenssiurbli2Nuotekusurinki1</vt:lpstr>
      <vt:lpstr>VAS083_F_Vandenssiurbli2Nuotekusurinki1</vt:lpstr>
      <vt:lpstr>'Forma 12'!VAS083_F_Vandenssiurbli2Nuotekuvalymas1</vt:lpstr>
      <vt:lpstr>VAS083_F_Vandenssiurbli2Nuotekuvalymas1</vt:lpstr>
      <vt:lpstr>'Forma 12'!VAS083_F_Vandenssiurbli2Pavirsiniunuot1</vt:lpstr>
      <vt:lpstr>VAS083_F_Vandenssiurbli2Pavirsiniunuot1</vt:lpstr>
      <vt:lpstr>'Forma 12'!VAS083_F_Vandenssiurbli3Apskaitosveikla1</vt:lpstr>
      <vt:lpstr>VAS083_F_Vandenssiurbli3Apskaitosveikla1</vt:lpstr>
      <vt:lpstr>'Forma 12'!VAS083_F_Vandenssiurbli3Geriamojovande7</vt:lpstr>
      <vt:lpstr>VAS083_F_Vandenssiurbli3Geriamojovande7</vt:lpstr>
      <vt:lpstr>'Forma 12'!VAS083_F_Vandenssiurbli3Geriamojovande8</vt:lpstr>
      <vt:lpstr>VAS083_F_Vandenssiurbli3Geriamojovande8</vt:lpstr>
      <vt:lpstr>'Forma 12'!VAS083_F_Vandenssiurbli3Geriamojovande9</vt:lpstr>
      <vt:lpstr>VAS083_F_Vandenssiurbli3Geriamojovande9</vt:lpstr>
      <vt:lpstr>'Forma 12'!VAS083_F_Vandenssiurbli3Kitareguliuoja1</vt:lpstr>
      <vt:lpstr>VAS083_F_Vandenssiurbli3Kitareguliuoja1</vt:lpstr>
      <vt:lpstr>'Forma 12'!VAS083_F_Vandenssiurbli3Kitosveiklosne1</vt:lpstr>
      <vt:lpstr>VAS083_F_Vandenssiurbli3Kitosveiklosne1</vt:lpstr>
      <vt:lpstr>'Forma 12'!VAS083_F_Vandenssiurbli3Nuotekudumblot1</vt:lpstr>
      <vt:lpstr>VAS083_F_Vandenssiurbli3Nuotekudumblot1</vt:lpstr>
      <vt:lpstr>'Forma 12'!VAS083_F_Vandenssiurbli3Nuotekusurinki1</vt:lpstr>
      <vt:lpstr>VAS083_F_Vandenssiurbli3Nuotekusurinki1</vt:lpstr>
      <vt:lpstr>'Forma 12'!VAS083_F_Vandenssiurbli3Nuotekuvalymas1</vt:lpstr>
      <vt:lpstr>VAS083_F_Vandenssiurbli3Nuotekuvalymas1</vt:lpstr>
      <vt:lpstr>'Forma 12'!VAS083_F_Vandenssiurbli3Pavirsiniunuot1</vt:lpstr>
      <vt:lpstr>VAS083_F_Vandenssiurbli3Pavirsiniunuot1</vt:lpstr>
      <vt:lpstr>'Forma 13'!VAS084_D_Apskaitosveikla1</vt:lpstr>
      <vt:lpstr>VAS084_D_Apskaitosveikla1</vt:lpstr>
      <vt:lpstr>'Forma 13'!VAS084_D_Atsiskaitomiej1</vt:lpstr>
      <vt:lpstr>VAS084_D_Atsiskaitomiej1</vt:lpstr>
      <vt:lpstr>'Forma 13'!VAS084_D_Atsiskaitomiej2</vt:lpstr>
      <vt:lpstr>VAS084_D_Atsiskaitomiej2</vt:lpstr>
      <vt:lpstr>'Forma 13'!VAS084_D_Atsiskaitomiej3</vt:lpstr>
      <vt:lpstr>VAS084_D_Atsiskaitomiej3</vt:lpstr>
      <vt:lpstr>'Forma 13'!VAS084_D_Bendraipaskirs1</vt:lpstr>
      <vt:lpstr>VAS084_D_Bendraipaskirs1</vt:lpstr>
      <vt:lpstr>'Forma 13'!VAS084_D_Geriamojovande1</vt:lpstr>
      <vt:lpstr>VAS084_D_Geriamojovande1</vt:lpstr>
      <vt:lpstr>'Forma 13'!VAS084_D_Geriamojovande2</vt:lpstr>
      <vt:lpstr>VAS084_D_Geriamojovande2</vt:lpstr>
      <vt:lpstr>'Forma 13'!VAS084_D_Geriamojovande3</vt:lpstr>
      <vt:lpstr>VAS084_D_Geriamojovande3</vt:lpstr>
      <vt:lpstr>'Forma 13'!VAS084_D_Geriamojovande4</vt:lpstr>
      <vt:lpstr>VAS084_D_Geriamojovande4</vt:lpstr>
      <vt:lpstr>'Forma 13'!VAS084_D_Geriamojovande5</vt:lpstr>
      <vt:lpstr>VAS084_D_Geriamojovande5</vt:lpstr>
      <vt:lpstr>'Forma 13'!VAS084_D_Geriamojovande6</vt:lpstr>
      <vt:lpstr>VAS084_D_Geriamojovande6</vt:lpstr>
      <vt:lpstr>'Forma 13'!VAS084_D_Geriamojovande7</vt:lpstr>
      <vt:lpstr>VAS084_D_Geriamojovande7</vt:lpstr>
      <vt:lpstr>'Forma 13'!VAS084_D_Geriamojovande8</vt:lpstr>
      <vt:lpstr>VAS084_D_Geriamojovande8</vt:lpstr>
      <vt:lpstr>'Forma 13'!VAS084_D_Geriamojovande9</vt:lpstr>
      <vt:lpstr>VAS084_D_Geriamojovande9</vt:lpstr>
      <vt:lpstr>'Forma 13'!VAS084_D_Ilgalaikioturt1</vt:lpstr>
      <vt:lpstr>VAS084_D_Ilgalaikioturt1</vt:lpstr>
      <vt:lpstr>'Forma 13'!VAS084_D_Ilgalaikioturt10</vt:lpstr>
      <vt:lpstr>VAS084_D_Ilgalaikioturt10</vt:lpstr>
      <vt:lpstr>'Forma 13'!VAS084_D_Ilgalaikioturt100</vt:lpstr>
      <vt:lpstr>VAS084_D_Ilgalaikioturt100</vt:lpstr>
      <vt:lpstr>'Forma 13'!VAS084_D_Ilgalaikioturt101</vt:lpstr>
      <vt:lpstr>VAS084_D_Ilgalaikioturt101</vt:lpstr>
      <vt:lpstr>'Forma 13'!VAS084_D_Ilgalaikioturt102</vt:lpstr>
      <vt:lpstr>VAS084_D_Ilgalaikioturt102</vt:lpstr>
      <vt:lpstr>'Forma 13'!VAS084_D_Ilgalaikioturt103</vt:lpstr>
      <vt:lpstr>VAS084_D_Ilgalaikioturt103</vt:lpstr>
      <vt:lpstr>'Forma 13'!VAS084_D_Ilgalaikioturt104</vt:lpstr>
      <vt:lpstr>VAS084_D_Ilgalaikioturt104</vt:lpstr>
      <vt:lpstr>'Forma 13'!VAS084_D_Ilgalaikioturt105</vt:lpstr>
      <vt:lpstr>VAS084_D_Ilgalaikioturt105</vt:lpstr>
      <vt:lpstr>'Forma 13'!VAS084_D_Ilgalaikioturt106</vt:lpstr>
      <vt:lpstr>VAS084_D_Ilgalaikioturt106</vt:lpstr>
      <vt:lpstr>'Forma 13'!VAS084_D_Ilgalaikioturt107</vt:lpstr>
      <vt:lpstr>VAS084_D_Ilgalaikioturt107</vt:lpstr>
      <vt:lpstr>'Forma 13'!VAS084_D_Ilgalaikioturt108</vt:lpstr>
      <vt:lpstr>VAS084_D_Ilgalaikioturt108</vt:lpstr>
      <vt:lpstr>'Forma 13'!VAS084_D_Ilgalaikioturt109</vt:lpstr>
      <vt:lpstr>VAS084_D_Ilgalaikioturt109</vt:lpstr>
      <vt:lpstr>'Forma 13'!VAS084_D_Ilgalaikioturt11</vt:lpstr>
      <vt:lpstr>VAS084_D_Ilgalaikioturt11</vt:lpstr>
      <vt:lpstr>'Forma 13'!VAS084_D_Ilgalaikioturt110</vt:lpstr>
      <vt:lpstr>VAS084_D_Ilgalaikioturt110</vt:lpstr>
      <vt:lpstr>'Forma 13'!VAS084_D_Ilgalaikioturt111</vt:lpstr>
      <vt:lpstr>VAS084_D_Ilgalaikioturt111</vt:lpstr>
      <vt:lpstr>'Forma 13'!VAS084_D_Ilgalaikioturt112</vt:lpstr>
      <vt:lpstr>VAS084_D_Ilgalaikioturt112</vt:lpstr>
      <vt:lpstr>'Forma 13'!VAS084_D_Ilgalaikioturt113</vt:lpstr>
      <vt:lpstr>VAS084_D_Ilgalaikioturt113</vt:lpstr>
      <vt:lpstr>'Forma 13'!VAS084_D_Ilgalaikioturt114</vt:lpstr>
      <vt:lpstr>VAS084_D_Ilgalaikioturt114</vt:lpstr>
      <vt:lpstr>'Forma 13'!VAS084_D_Ilgalaikioturt115</vt:lpstr>
      <vt:lpstr>VAS084_D_Ilgalaikioturt115</vt:lpstr>
      <vt:lpstr>'Forma 13'!VAS084_D_Ilgalaikioturt116</vt:lpstr>
      <vt:lpstr>VAS084_D_Ilgalaikioturt116</vt:lpstr>
      <vt:lpstr>'Forma 13'!VAS084_D_Ilgalaikioturt117</vt:lpstr>
      <vt:lpstr>VAS084_D_Ilgalaikioturt117</vt:lpstr>
      <vt:lpstr>'Forma 13'!VAS084_D_Ilgalaikioturt118</vt:lpstr>
      <vt:lpstr>VAS084_D_Ilgalaikioturt118</vt:lpstr>
      <vt:lpstr>'Forma 13'!VAS084_D_Ilgalaikioturt119</vt:lpstr>
      <vt:lpstr>VAS084_D_Ilgalaikioturt119</vt:lpstr>
      <vt:lpstr>'Forma 13'!VAS084_D_Ilgalaikioturt12</vt:lpstr>
      <vt:lpstr>VAS084_D_Ilgalaikioturt12</vt:lpstr>
      <vt:lpstr>'Forma 13'!VAS084_D_Ilgalaikioturt120</vt:lpstr>
      <vt:lpstr>VAS084_D_Ilgalaikioturt120</vt:lpstr>
      <vt:lpstr>'Forma 13'!VAS084_D_Ilgalaikioturt121</vt:lpstr>
      <vt:lpstr>VAS084_D_Ilgalaikioturt121</vt:lpstr>
      <vt:lpstr>'Forma 13'!VAS084_D_Ilgalaikioturt122</vt:lpstr>
      <vt:lpstr>VAS084_D_Ilgalaikioturt122</vt:lpstr>
      <vt:lpstr>'Forma 13'!VAS084_D_Ilgalaikioturt123</vt:lpstr>
      <vt:lpstr>VAS084_D_Ilgalaikioturt123</vt:lpstr>
      <vt:lpstr>'Forma 13'!VAS084_D_Ilgalaikioturt124</vt:lpstr>
      <vt:lpstr>VAS084_D_Ilgalaikioturt124</vt:lpstr>
      <vt:lpstr>'Forma 13'!VAS084_D_Ilgalaikioturt125</vt:lpstr>
      <vt:lpstr>VAS084_D_Ilgalaikioturt125</vt:lpstr>
      <vt:lpstr>'Forma 13'!VAS084_D_Ilgalaikioturt126</vt:lpstr>
      <vt:lpstr>VAS084_D_Ilgalaikioturt126</vt:lpstr>
      <vt:lpstr>'Forma 13'!VAS084_D_Ilgalaikioturt127</vt:lpstr>
      <vt:lpstr>VAS084_D_Ilgalaikioturt127</vt:lpstr>
      <vt:lpstr>'Forma 13'!VAS084_D_Ilgalaikioturt128</vt:lpstr>
      <vt:lpstr>VAS084_D_Ilgalaikioturt128</vt:lpstr>
      <vt:lpstr>'Forma 13'!VAS084_D_Ilgalaikioturt129</vt:lpstr>
      <vt:lpstr>VAS084_D_Ilgalaikioturt129</vt:lpstr>
      <vt:lpstr>'Forma 13'!VAS084_D_Ilgalaikioturt13</vt:lpstr>
      <vt:lpstr>VAS084_D_Ilgalaikioturt13</vt:lpstr>
      <vt:lpstr>'Forma 13'!VAS084_D_Ilgalaikioturt130</vt:lpstr>
      <vt:lpstr>VAS084_D_Ilgalaikioturt130</vt:lpstr>
      <vt:lpstr>'Forma 13'!VAS084_D_Ilgalaikioturt131</vt:lpstr>
      <vt:lpstr>VAS084_D_Ilgalaikioturt131</vt:lpstr>
      <vt:lpstr>'Forma 13'!VAS084_D_Ilgalaikioturt132</vt:lpstr>
      <vt:lpstr>VAS084_D_Ilgalaikioturt132</vt:lpstr>
      <vt:lpstr>'Forma 13'!VAS084_D_Ilgalaikioturt133</vt:lpstr>
      <vt:lpstr>VAS084_D_Ilgalaikioturt133</vt:lpstr>
      <vt:lpstr>'Forma 13'!VAS084_D_Ilgalaikioturt134</vt:lpstr>
      <vt:lpstr>VAS084_D_Ilgalaikioturt134</vt:lpstr>
      <vt:lpstr>'Forma 13'!VAS084_D_Ilgalaikioturt135</vt:lpstr>
      <vt:lpstr>VAS084_D_Ilgalaikioturt135</vt:lpstr>
      <vt:lpstr>'Forma 13'!VAS084_D_Ilgalaikioturt136</vt:lpstr>
      <vt:lpstr>VAS084_D_Ilgalaikioturt136</vt:lpstr>
      <vt:lpstr>'Forma 13'!VAS084_D_Ilgalaikioturt137</vt:lpstr>
      <vt:lpstr>VAS084_D_Ilgalaikioturt137</vt:lpstr>
      <vt:lpstr>'Forma 13'!VAS084_D_Ilgalaikioturt138</vt:lpstr>
      <vt:lpstr>VAS084_D_Ilgalaikioturt138</vt:lpstr>
      <vt:lpstr>'Forma 13'!VAS084_D_Ilgalaikioturt139</vt:lpstr>
      <vt:lpstr>VAS084_D_Ilgalaikioturt139</vt:lpstr>
      <vt:lpstr>'Forma 13'!VAS084_D_Ilgalaikioturt14</vt:lpstr>
      <vt:lpstr>VAS084_D_Ilgalaikioturt14</vt:lpstr>
      <vt:lpstr>'Forma 13'!VAS084_D_Ilgalaikioturt140</vt:lpstr>
      <vt:lpstr>VAS084_D_Ilgalaikioturt140</vt:lpstr>
      <vt:lpstr>'Forma 13'!VAS084_D_Ilgalaikioturt141</vt:lpstr>
      <vt:lpstr>VAS084_D_Ilgalaikioturt141</vt:lpstr>
      <vt:lpstr>'Forma 13'!VAS084_D_Ilgalaikioturt142</vt:lpstr>
      <vt:lpstr>VAS084_D_Ilgalaikioturt142</vt:lpstr>
      <vt:lpstr>'Forma 13'!VAS084_D_Ilgalaikioturt143</vt:lpstr>
      <vt:lpstr>VAS084_D_Ilgalaikioturt143</vt:lpstr>
      <vt:lpstr>'Forma 13'!VAS084_D_Ilgalaikioturt144</vt:lpstr>
      <vt:lpstr>VAS084_D_Ilgalaikioturt144</vt:lpstr>
      <vt:lpstr>'Forma 13'!VAS084_D_Ilgalaikioturt145</vt:lpstr>
      <vt:lpstr>VAS084_D_Ilgalaikioturt145</vt:lpstr>
      <vt:lpstr>'Forma 13'!VAS084_D_Ilgalaikioturt146</vt:lpstr>
      <vt:lpstr>VAS084_D_Ilgalaikioturt146</vt:lpstr>
      <vt:lpstr>'Forma 13'!VAS084_D_Ilgalaikioturt147</vt:lpstr>
      <vt:lpstr>VAS084_D_Ilgalaikioturt147</vt:lpstr>
      <vt:lpstr>'Forma 13'!VAS084_D_Ilgalaikioturt148</vt:lpstr>
      <vt:lpstr>VAS084_D_Ilgalaikioturt148</vt:lpstr>
      <vt:lpstr>'Forma 13'!VAS084_D_Ilgalaikioturt149</vt:lpstr>
      <vt:lpstr>VAS084_D_Ilgalaikioturt149</vt:lpstr>
      <vt:lpstr>'Forma 13'!VAS084_D_Ilgalaikioturt15</vt:lpstr>
      <vt:lpstr>VAS084_D_Ilgalaikioturt15</vt:lpstr>
      <vt:lpstr>'Forma 13'!VAS084_D_Ilgalaikioturt150</vt:lpstr>
      <vt:lpstr>VAS084_D_Ilgalaikioturt150</vt:lpstr>
      <vt:lpstr>'Forma 13'!VAS084_D_Ilgalaikioturt151</vt:lpstr>
      <vt:lpstr>VAS084_D_Ilgalaikioturt151</vt:lpstr>
      <vt:lpstr>'Forma 13'!VAS084_D_Ilgalaikioturt152</vt:lpstr>
      <vt:lpstr>VAS084_D_Ilgalaikioturt152</vt:lpstr>
      <vt:lpstr>'Forma 13'!VAS084_D_Ilgalaikioturt153</vt:lpstr>
      <vt:lpstr>VAS084_D_Ilgalaikioturt153</vt:lpstr>
      <vt:lpstr>'Forma 13'!VAS084_D_Ilgalaikioturt154</vt:lpstr>
      <vt:lpstr>VAS084_D_Ilgalaikioturt154</vt:lpstr>
      <vt:lpstr>'Forma 13'!VAS084_D_Ilgalaikioturt155</vt:lpstr>
      <vt:lpstr>VAS084_D_Ilgalaikioturt155</vt:lpstr>
      <vt:lpstr>'Forma 13'!VAS084_D_Ilgalaikioturt156</vt:lpstr>
      <vt:lpstr>VAS084_D_Ilgalaikioturt156</vt:lpstr>
      <vt:lpstr>'Forma 13'!VAS084_D_Ilgalaikioturt157</vt:lpstr>
      <vt:lpstr>VAS084_D_Ilgalaikioturt157</vt:lpstr>
      <vt:lpstr>'Forma 13'!VAS084_D_Ilgalaikioturt158</vt:lpstr>
      <vt:lpstr>VAS084_D_Ilgalaikioturt158</vt:lpstr>
      <vt:lpstr>'Forma 13'!VAS084_D_Ilgalaikioturt159</vt:lpstr>
      <vt:lpstr>VAS084_D_Ilgalaikioturt159</vt:lpstr>
      <vt:lpstr>'Forma 13'!VAS084_D_Ilgalaikioturt16</vt:lpstr>
      <vt:lpstr>VAS084_D_Ilgalaikioturt16</vt:lpstr>
      <vt:lpstr>'Forma 13'!VAS084_D_Ilgalaikioturt160</vt:lpstr>
      <vt:lpstr>VAS084_D_Ilgalaikioturt160</vt:lpstr>
      <vt:lpstr>'Forma 13'!VAS084_D_Ilgalaikioturt161</vt:lpstr>
      <vt:lpstr>VAS084_D_Ilgalaikioturt161</vt:lpstr>
      <vt:lpstr>'Forma 13'!VAS084_D_Ilgalaikioturt162</vt:lpstr>
      <vt:lpstr>VAS084_D_Ilgalaikioturt162</vt:lpstr>
      <vt:lpstr>'Forma 13'!VAS084_D_Ilgalaikioturt163</vt:lpstr>
      <vt:lpstr>VAS084_D_Ilgalaikioturt163</vt:lpstr>
      <vt:lpstr>'Forma 13'!VAS084_D_Ilgalaikioturt164</vt:lpstr>
      <vt:lpstr>VAS084_D_Ilgalaikioturt164</vt:lpstr>
      <vt:lpstr>'Forma 13'!VAS084_D_Ilgalaikioturt165</vt:lpstr>
      <vt:lpstr>VAS084_D_Ilgalaikioturt165</vt:lpstr>
      <vt:lpstr>'Forma 13'!VAS084_D_Ilgalaikioturt166</vt:lpstr>
      <vt:lpstr>VAS084_D_Ilgalaikioturt166</vt:lpstr>
      <vt:lpstr>'Forma 13'!VAS084_D_Ilgalaikioturt167</vt:lpstr>
      <vt:lpstr>VAS084_D_Ilgalaikioturt167</vt:lpstr>
      <vt:lpstr>'Forma 13'!VAS084_D_Ilgalaikioturt168</vt:lpstr>
      <vt:lpstr>VAS084_D_Ilgalaikioturt168</vt:lpstr>
      <vt:lpstr>'Forma 13'!VAS084_D_Ilgalaikioturt17</vt:lpstr>
      <vt:lpstr>VAS084_D_Ilgalaikioturt17</vt:lpstr>
      <vt:lpstr>'Forma 13'!VAS084_D_Ilgalaikioturt18</vt:lpstr>
      <vt:lpstr>VAS084_D_Ilgalaikioturt18</vt:lpstr>
      <vt:lpstr>'Forma 13'!VAS084_D_Ilgalaikioturt19</vt:lpstr>
      <vt:lpstr>VAS084_D_Ilgalaikioturt19</vt:lpstr>
      <vt:lpstr>'Forma 13'!VAS084_D_Ilgalaikioturt2</vt:lpstr>
      <vt:lpstr>VAS084_D_Ilgalaikioturt2</vt:lpstr>
      <vt:lpstr>'Forma 13'!VAS084_D_Ilgalaikioturt20</vt:lpstr>
      <vt:lpstr>VAS084_D_Ilgalaikioturt20</vt:lpstr>
      <vt:lpstr>'Forma 13'!VAS084_D_Ilgalaikioturt21</vt:lpstr>
      <vt:lpstr>VAS084_D_Ilgalaikioturt21</vt:lpstr>
      <vt:lpstr>'Forma 13'!VAS084_D_Ilgalaikioturt22</vt:lpstr>
      <vt:lpstr>VAS084_D_Ilgalaikioturt22</vt:lpstr>
      <vt:lpstr>'Forma 13'!VAS084_D_Ilgalaikioturt23</vt:lpstr>
      <vt:lpstr>VAS084_D_Ilgalaikioturt23</vt:lpstr>
      <vt:lpstr>'Forma 13'!VAS084_D_Ilgalaikioturt24</vt:lpstr>
      <vt:lpstr>VAS084_D_Ilgalaikioturt24</vt:lpstr>
      <vt:lpstr>'Forma 13'!VAS084_D_Ilgalaikioturt25</vt:lpstr>
      <vt:lpstr>VAS084_D_Ilgalaikioturt25</vt:lpstr>
      <vt:lpstr>'Forma 13'!VAS084_D_Ilgalaikioturt26</vt:lpstr>
      <vt:lpstr>VAS084_D_Ilgalaikioturt26</vt:lpstr>
      <vt:lpstr>'Forma 13'!VAS084_D_Ilgalaikioturt27</vt:lpstr>
      <vt:lpstr>VAS084_D_Ilgalaikioturt27</vt:lpstr>
      <vt:lpstr>'Forma 13'!VAS084_D_Ilgalaikioturt28</vt:lpstr>
      <vt:lpstr>VAS084_D_Ilgalaikioturt28</vt:lpstr>
      <vt:lpstr>'Forma 13'!VAS084_D_Ilgalaikioturt29</vt:lpstr>
      <vt:lpstr>VAS084_D_Ilgalaikioturt29</vt:lpstr>
      <vt:lpstr>'Forma 13'!VAS084_D_Ilgalaikioturt3</vt:lpstr>
      <vt:lpstr>VAS084_D_Ilgalaikioturt3</vt:lpstr>
      <vt:lpstr>'Forma 13'!VAS084_D_Ilgalaikioturt30</vt:lpstr>
      <vt:lpstr>VAS084_D_Ilgalaikioturt30</vt:lpstr>
      <vt:lpstr>'Forma 13'!VAS084_D_Ilgalaikioturt31</vt:lpstr>
      <vt:lpstr>VAS084_D_Ilgalaikioturt31</vt:lpstr>
      <vt:lpstr>'Forma 13'!VAS084_D_Ilgalaikioturt32</vt:lpstr>
      <vt:lpstr>VAS084_D_Ilgalaikioturt32</vt:lpstr>
      <vt:lpstr>'Forma 13'!VAS084_D_Ilgalaikioturt33</vt:lpstr>
      <vt:lpstr>VAS084_D_Ilgalaikioturt33</vt:lpstr>
      <vt:lpstr>'Forma 13'!VAS084_D_Ilgalaikioturt34</vt:lpstr>
      <vt:lpstr>VAS084_D_Ilgalaikioturt34</vt:lpstr>
      <vt:lpstr>'Forma 13'!VAS084_D_Ilgalaikioturt35</vt:lpstr>
      <vt:lpstr>VAS084_D_Ilgalaikioturt35</vt:lpstr>
      <vt:lpstr>'Forma 13'!VAS084_D_Ilgalaikioturt36</vt:lpstr>
      <vt:lpstr>VAS084_D_Ilgalaikioturt36</vt:lpstr>
      <vt:lpstr>'Forma 13'!VAS084_D_Ilgalaikioturt37</vt:lpstr>
      <vt:lpstr>VAS084_D_Ilgalaikioturt37</vt:lpstr>
      <vt:lpstr>'Forma 13'!VAS084_D_Ilgalaikioturt38</vt:lpstr>
      <vt:lpstr>VAS084_D_Ilgalaikioturt38</vt:lpstr>
      <vt:lpstr>'Forma 13'!VAS084_D_Ilgalaikioturt39</vt:lpstr>
      <vt:lpstr>VAS084_D_Ilgalaikioturt39</vt:lpstr>
      <vt:lpstr>'Forma 13'!VAS084_D_Ilgalaikioturt4</vt:lpstr>
      <vt:lpstr>VAS084_D_Ilgalaikioturt4</vt:lpstr>
      <vt:lpstr>'Forma 13'!VAS084_D_Ilgalaikioturt40</vt:lpstr>
      <vt:lpstr>VAS084_D_Ilgalaikioturt40</vt:lpstr>
      <vt:lpstr>'Forma 13'!VAS084_D_Ilgalaikioturt41</vt:lpstr>
      <vt:lpstr>VAS084_D_Ilgalaikioturt41</vt:lpstr>
      <vt:lpstr>'Forma 13'!VAS084_D_Ilgalaikioturt42</vt:lpstr>
      <vt:lpstr>VAS084_D_Ilgalaikioturt42</vt:lpstr>
      <vt:lpstr>'Forma 13'!VAS084_D_Ilgalaikioturt43</vt:lpstr>
      <vt:lpstr>VAS084_D_Ilgalaikioturt43</vt:lpstr>
      <vt:lpstr>'Forma 13'!VAS084_D_Ilgalaikioturt44</vt:lpstr>
      <vt:lpstr>VAS084_D_Ilgalaikioturt44</vt:lpstr>
      <vt:lpstr>'Forma 13'!VAS084_D_Ilgalaikioturt45</vt:lpstr>
      <vt:lpstr>VAS084_D_Ilgalaikioturt45</vt:lpstr>
      <vt:lpstr>'Forma 13'!VAS084_D_Ilgalaikioturt46</vt:lpstr>
      <vt:lpstr>VAS084_D_Ilgalaikioturt46</vt:lpstr>
      <vt:lpstr>'Forma 13'!VAS084_D_Ilgalaikioturt47</vt:lpstr>
      <vt:lpstr>VAS084_D_Ilgalaikioturt47</vt:lpstr>
      <vt:lpstr>'Forma 13'!VAS084_D_Ilgalaikioturt48</vt:lpstr>
      <vt:lpstr>VAS084_D_Ilgalaikioturt48</vt:lpstr>
      <vt:lpstr>'Forma 13'!VAS084_D_Ilgalaikioturt49</vt:lpstr>
      <vt:lpstr>VAS084_D_Ilgalaikioturt49</vt:lpstr>
      <vt:lpstr>'Forma 13'!VAS084_D_Ilgalaikioturt5</vt:lpstr>
      <vt:lpstr>VAS084_D_Ilgalaikioturt5</vt:lpstr>
      <vt:lpstr>'Forma 13'!VAS084_D_Ilgalaikioturt50</vt:lpstr>
      <vt:lpstr>VAS084_D_Ilgalaikioturt50</vt:lpstr>
      <vt:lpstr>'Forma 13'!VAS084_D_Ilgalaikioturt51</vt:lpstr>
      <vt:lpstr>VAS084_D_Ilgalaikioturt51</vt:lpstr>
      <vt:lpstr>'Forma 13'!VAS084_D_Ilgalaikioturt52</vt:lpstr>
      <vt:lpstr>VAS084_D_Ilgalaikioturt52</vt:lpstr>
      <vt:lpstr>'Forma 13'!VAS084_D_Ilgalaikioturt53</vt:lpstr>
      <vt:lpstr>VAS084_D_Ilgalaikioturt53</vt:lpstr>
      <vt:lpstr>'Forma 13'!VAS084_D_Ilgalaikioturt54</vt:lpstr>
      <vt:lpstr>VAS084_D_Ilgalaikioturt54</vt:lpstr>
      <vt:lpstr>'Forma 13'!VAS084_D_Ilgalaikioturt55</vt:lpstr>
      <vt:lpstr>VAS084_D_Ilgalaikioturt55</vt:lpstr>
      <vt:lpstr>'Forma 13'!VAS084_D_Ilgalaikioturt56</vt:lpstr>
      <vt:lpstr>VAS084_D_Ilgalaikioturt56</vt:lpstr>
      <vt:lpstr>'Forma 13'!VAS084_D_Ilgalaikioturt57</vt:lpstr>
      <vt:lpstr>VAS084_D_Ilgalaikioturt57</vt:lpstr>
      <vt:lpstr>'Forma 13'!VAS084_D_Ilgalaikioturt58</vt:lpstr>
      <vt:lpstr>VAS084_D_Ilgalaikioturt58</vt:lpstr>
      <vt:lpstr>'Forma 13'!VAS084_D_Ilgalaikioturt59</vt:lpstr>
      <vt:lpstr>VAS084_D_Ilgalaikioturt59</vt:lpstr>
      <vt:lpstr>'Forma 13'!VAS084_D_Ilgalaikioturt6</vt:lpstr>
      <vt:lpstr>VAS084_D_Ilgalaikioturt6</vt:lpstr>
      <vt:lpstr>'Forma 13'!VAS084_D_Ilgalaikioturt60</vt:lpstr>
      <vt:lpstr>VAS084_D_Ilgalaikioturt60</vt:lpstr>
      <vt:lpstr>'Forma 13'!VAS084_D_Ilgalaikioturt61</vt:lpstr>
      <vt:lpstr>VAS084_D_Ilgalaikioturt61</vt:lpstr>
      <vt:lpstr>'Forma 13'!VAS084_D_Ilgalaikioturt62</vt:lpstr>
      <vt:lpstr>VAS084_D_Ilgalaikioturt62</vt:lpstr>
      <vt:lpstr>'Forma 13'!VAS084_D_Ilgalaikioturt63</vt:lpstr>
      <vt:lpstr>VAS084_D_Ilgalaikioturt63</vt:lpstr>
      <vt:lpstr>'Forma 13'!VAS084_D_Ilgalaikioturt64</vt:lpstr>
      <vt:lpstr>VAS084_D_Ilgalaikioturt64</vt:lpstr>
      <vt:lpstr>'Forma 13'!VAS084_D_Ilgalaikioturt65</vt:lpstr>
      <vt:lpstr>VAS084_D_Ilgalaikioturt65</vt:lpstr>
      <vt:lpstr>'Forma 13'!VAS084_D_Ilgalaikioturt66</vt:lpstr>
      <vt:lpstr>VAS084_D_Ilgalaikioturt66</vt:lpstr>
      <vt:lpstr>'Forma 13'!VAS084_D_Ilgalaikioturt67</vt:lpstr>
      <vt:lpstr>VAS084_D_Ilgalaikioturt67</vt:lpstr>
      <vt:lpstr>'Forma 13'!VAS084_D_Ilgalaikioturt68</vt:lpstr>
      <vt:lpstr>VAS084_D_Ilgalaikioturt68</vt:lpstr>
      <vt:lpstr>'Forma 13'!VAS084_D_Ilgalaikioturt69</vt:lpstr>
      <vt:lpstr>VAS084_D_Ilgalaikioturt69</vt:lpstr>
      <vt:lpstr>'Forma 13'!VAS084_D_Ilgalaikioturt7</vt:lpstr>
      <vt:lpstr>VAS084_D_Ilgalaikioturt7</vt:lpstr>
      <vt:lpstr>'Forma 13'!VAS084_D_Ilgalaikioturt70</vt:lpstr>
      <vt:lpstr>VAS084_D_Ilgalaikioturt70</vt:lpstr>
      <vt:lpstr>'Forma 13'!VAS084_D_Ilgalaikioturt71</vt:lpstr>
      <vt:lpstr>VAS084_D_Ilgalaikioturt71</vt:lpstr>
      <vt:lpstr>'Forma 13'!VAS084_D_Ilgalaikioturt72</vt:lpstr>
      <vt:lpstr>VAS084_D_Ilgalaikioturt72</vt:lpstr>
      <vt:lpstr>'Forma 13'!VAS084_D_Ilgalaikioturt73</vt:lpstr>
      <vt:lpstr>VAS084_D_Ilgalaikioturt73</vt:lpstr>
      <vt:lpstr>'Forma 13'!VAS084_D_Ilgalaikioturt74</vt:lpstr>
      <vt:lpstr>VAS084_D_Ilgalaikioturt74</vt:lpstr>
      <vt:lpstr>'Forma 13'!VAS084_D_Ilgalaikioturt75</vt:lpstr>
      <vt:lpstr>VAS084_D_Ilgalaikioturt75</vt:lpstr>
      <vt:lpstr>'Forma 13'!VAS084_D_Ilgalaikioturt76</vt:lpstr>
      <vt:lpstr>VAS084_D_Ilgalaikioturt76</vt:lpstr>
      <vt:lpstr>'Forma 13'!VAS084_D_Ilgalaikioturt77</vt:lpstr>
      <vt:lpstr>VAS084_D_Ilgalaikioturt77</vt:lpstr>
      <vt:lpstr>'Forma 13'!VAS084_D_Ilgalaikioturt78</vt:lpstr>
      <vt:lpstr>VAS084_D_Ilgalaikioturt78</vt:lpstr>
      <vt:lpstr>'Forma 13'!VAS084_D_Ilgalaikioturt79</vt:lpstr>
      <vt:lpstr>VAS084_D_Ilgalaikioturt79</vt:lpstr>
      <vt:lpstr>'Forma 13'!VAS084_D_Ilgalaikioturt8</vt:lpstr>
      <vt:lpstr>VAS084_D_Ilgalaikioturt8</vt:lpstr>
      <vt:lpstr>'Forma 13'!VAS084_D_Ilgalaikioturt80</vt:lpstr>
      <vt:lpstr>VAS084_D_Ilgalaikioturt80</vt:lpstr>
      <vt:lpstr>'Forma 13'!VAS084_D_Ilgalaikioturt81</vt:lpstr>
      <vt:lpstr>VAS084_D_Ilgalaikioturt81</vt:lpstr>
      <vt:lpstr>'Forma 13'!VAS084_D_Ilgalaikioturt82</vt:lpstr>
      <vt:lpstr>VAS084_D_Ilgalaikioturt82</vt:lpstr>
      <vt:lpstr>'Forma 13'!VAS084_D_Ilgalaikioturt83</vt:lpstr>
      <vt:lpstr>VAS084_D_Ilgalaikioturt83</vt:lpstr>
      <vt:lpstr>'Forma 13'!VAS084_D_Ilgalaikioturt84</vt:lpstr>
      <vt:lpstr>VAS084_D_Ilgalaikioturt84</vt:lpstr>
      <vt:lpstr>'Forma 13'!VAS084_D_Ilgalaikioturt85</vt:lpstr>
      <vt:lpstr>VAS084_D_Ilgalaikioturt85</vt:lpstr>
      <vt:lpstr>'Forma 13'!VAS084_D_Ilgalaikioturt86</vt:lpstr>
      <vt:lpstr>VAS084_D_Ilgalaikioturt86</vt:lpstr>
      <vt:lpstr>'Forma 13'!VAS084_D_Ilgalaikioturt87</vt:lpstr>
      <vt:lpstr>VAS084_D_Ilgalaikioturt87</vt:lpstr>
      <vt:lpstr>'Forma 13'!VAS084_D_Ilgalaikioturt88</vt:lpstr>
      <vt:lpstr>VAS084_D_Ilgalaikioturt88</vt:lpstr>
      <vt:lpstr>'Forma 13'!VAS084_D_Ilgalaikioturt89</vt:lpstr>
      <vt:lpstr>VAS084_D_Ilgalaikioturt89</vt:lpstr>
      <vt:lpstr>'Forma 13'!VAS084_D_Ilgalaikioturt9</vt:lpstr>
      <vt:lpstr>VAS084_D_Ilgalaikioturt9</vt:lpstr>
      <vt:lpstr>'Forma 13'!VAS084_D_Ilgalaikioturt90</vt:lpstr>
      <vt:lpstr>VAS084_D_Ilgalaikioturt90</vt:lpstr>
      <vt:lpstr>'Forma 13'!VAS084_D_Ilgalaikioturt91</vt:lpstr>
      <vt:lpstr>VAS084_D_Ilgalaikioturt91</vt:lpstr>
      <vt:lpstr>'Forma 13'!VAS084_D_Ilgalaikioturt92</vt:lpstr>
      <vt:lpstr>VAS084_D_Ilgalaikioturt92</vt:lpstr>
      <vt:lpstr>'Forma 13'!VAS084_D_Ilgalaikioturt93</vt:lpstr>
      <vt:lpstr>VAS084_D_Ilgalaikioturt93</vt:lpstr>
      <vt:lpstr>'Forma 13'!VAS084_D_Ilgalaikioturt94</vt:lpstr>
      <vt:lpstr>VAS084_D_Ilgalaikioturt94</vt:lpstr>
      <vt:lpstr>'Forma 13'!VAS084_D_Ilgalaikioturt95</vt:lpstr>
      <vt:lpstr>VAS084_D_Ilgalaikioturt95</vt:lpstr>
      <vt:lpstr>'Forma 13'!VAS084_D_Ilgalaikioturt96</vt:lpstr>
      <vt:lpstr>VAS084_D_Ilgalaikioturt96</vt:lpstr>
      <vt:lpstr>'Forma 13'!VAS084_D_Ilgalaikioturt97</vt:lpstr>
      <vt:lpstr>VAS084_D_Ilgalaikioturt97</vt:lpstr>
      <vt:lpstr>'Forma 13'!VAS084_D_Ilgalaikioturt98</vt:lpstr>
      <vt:lpstr>VAS084_D_Ilgalaikioturt98</vt:lpstr>
      <vt:lpstr>'Forma 13'!VAS084_D_Ilgalaikioturt99</vt:lpstr>
      <vt:lpstr>VAS084_D_Ilgalaikioturt99</vt:lpstr>
      <vt:lpstr>'Forma 13'!VAS084_D_Inventorinisnu1</vt:lpstr>
      <vt:lpstr>VAS084_D_Inventorinisnu1</vt:lpstr>
      <vt:lpstr>'Forma 13'!VAS084_D_Irankiaimatavi1</vt:lpstr>
      <vt:lpstr>VAS084_D_Irankiaimatavi1</vt:lpstr>
      <vt:lpstr>'Forma 13'!VAS084_D_Irankiaimatavi2</vt:lpstr>
      <vt:lpstr>VAS084_D_Irankiaimatavi2</vt:lpstr>
      <vt:lpstr>'Forma 13'!VAS084_D_Irankiaimatavi3</vt:lpstr>
      <vt:lpstr>VAS084_D_Irankiaimatavi3</vt:lpstr>
      <vt:lpstr>'Forma 13'!VAS084_D_Irasyti1</vt:lpstr>
      <vt:lpstr>VAS084_D_Irasyti1</vt:lpstr>
      <vt:lpstr>'Forma 13'!VAS084_D_Irasyti2</vt:lpstr>
      <vt:lpstr>VAS084_D_Irasyti2</vt:lpstr>
      <vt:lpstr>'Forma 13'!VAS084_D_Irasyti3</vt:lpstr>
      <vt:lpstr>VAS084_D_Irasyti3</vt:lpstr>
      <vt:lpstr>'Forma 13'!VAS084_D_Keliaiaikstele1</vt:lpstr>
      <vt:lpstr>VAS084_D_Keliaiaikstele1</vt:lpstr>
      <vt:lpstr>'Forma 13'!VAS084_D_Keliaiaikstele2</vt:lpstr>
      <vt:lpstr>VAS084_D_Keliaiaikstele2</vt:lpstr>
      <vt:lpstr>'Forma 13'!VAS084_D_Keliaiaikstele3</vt:lpstr>
      <vt:lpstr>VAS084_D_Keliaiaikstele3</vt:lpstr>
      <vt:lpstr>'Forma 13'!VAS084_D_Kitareguliuoja1</vt:lpstr>
      <vt:lpstr>VAS084_D_Kitareguliuoja1</vt:lpstr>
      <vt:lpstr>'Forma 13'!VAS084_D_Kitasilgalaiki1</vt:lpstr>
      <vt:lpstr>VAS084_D_Kitasilgalaiki1</vt:lpstr>
      <vt:lpstr>'Forma 13'!VAS084_D_Kitasilgalaiki2</vt:lpstr>
      <vt:lpstr>VAS084_D_Kitasilgalaiki2</vt:lpstr>
      <vt:lpstr>'Forma 13'!VAS084_D_Kitasilgalaiki3</vt:lpstr>
      <vt:lpstr>VAS084_D_Kitasilgalaiki3</vt:lpstr>
      <vt:lpstr>'Forma 13'!VAS084_D_Kitasnemateria1</vt:lpstr>
      <vt:lpstr>VAS084_D_Kitasnemateria1</vt:lpstr>
      <vt:lpstr>'Forma 13'!VAS084_D_Kitasnemateria2</vt:lpstr>
      <vt:lpstr>VAS084_D_Kitasnemateria2</vt:lpstr>
      <vt:lpstr>'Forma 13'!VAS084_D_Kitasnemateria3</vt:lpstr>
      <vt:lpstr>VAS084_D_Kitasnemateria3</vt:lpstr>
      <vt:lpstr>'Forma 13'!VAS084_D_Kitigeriamojov1</vt:lpstr>
      <vt:lpstr>VAS084_D_Kitigeriamojov1</vt:lpstr>
      <vt:lpstr>'Forma 13'!VAS084_D_Kitigeriamojov2</vt:lpstr>
      <vt:lpstr>VAS084_D_Kitigeriamojov2</vt:lpstr>
      <vt:lpstr>'Forma 13'!VAS084_D_Kitigeriamojov3</vt:lpstr>
      <vt:lpstr>VAS084_D_Kitigeriamojov3</vt:lpstr>
      <vt:lpstr>'Forma 13'!VAS084_D_Kitiirenginiai1</vt:lpstr>
      <vt:lpstr>VAS084_D_Kitiirenginiai1</vt:lpstr>
      <vt:lpstr>'Forma 13'!VAS084_D_Kitiirenginiai2</vt:lpstr>
      <vt:lpstr>VAS084_D_Kitiirenginiai2</vt:lpstr>
      <vt:lpstr>'Forma 13'!VAS084_D_Kitiirenginiai3</vt:lpstr>
      <vt:lpstr>VAS084_D_Kitiirenginiai3</vt:lpstr>
      <vt:lpstr>'Forma 13'!VAS084_D_Kitiirenginiai4</vt:lpstr>
      <vt:lpstr>VAS084_D_Kitiirenginiai4</vt:lpstr>
      <vt:lpstr>'Forma 13'!VAS084_D_Kitiirenginiai5</vt:lpstr>
      <vt:lpstr>VAS084_D_Kitiirenginiai5</vt:lpstr>
      <vt:lpstr>'Forma 13'!VAS084_D_Kitiirenginiai6</vt:lpstr>
      <vt:lpstr>VAS084_D_Kitiirenginiai6</vt:lpstr>
      <vt:lpstr>'Forma 13'!VAS084_D_Kitostransport1</vt:lpstr>
      <vt:lpstr>VAS084_D_Kitostransport1</vt:lpstr>
      <vt:lpstr>'Forma 13'!VAS084_D_Kitostransport2</vt:lpstr>
      <vt:lpstr>VAS084_D_Kitostransport2</vt:lpstr>
      <vt:lpstr>'Forma 13'!VAS084_D_Kitostransport3</vt:lpstr>
      <vt:lpstr>VAS084_D_Kitostransport3</vt:lpstr>
      <vt:lpstr>'Forma 13'!VAS084_D_Kitosveiklosne1</vt:lpstr>
      <vt:lpstr>VAS084_D_Kitosveiklosne1</vt:lpstr>
      <vt:lpstr>'Forma 13'!VAS084_D_Lengviejiautom1</vt:lpstr>
      <vt:lpstr>VAS084_D_Lengviejiautom1</vt:lpstr>
      <vt:lpstr>'Forma 13'!VAS084_D_Lengviejiautom2</vt:lpstr>
      <vt:lpstr>VAS084_D_Lengviejiautom2</vt:lpstr>
      <vt:lpstr>'Forma 13'!VAS084_D_Lengviejiautom3</vt:lpstr>
      <vt:lpstr>VAS084_D_Lengviejiautom3</vt:lpstr>
      <vt:lpstr>'Forma 13'!VAS084_D_Lrklimatokaito1</vt:lpstr>
      <vt:lpstr>VAS084_D_Lrklimatokaito1</vt:lpstr>
      <vt:lpstr>'Forma 13'!VAS084_D_Masinosiriranga1</vt:lpstr>
      <vt:lpstr>VAS084_D_Masinosiriranga1</vt:lpstr>
      <vt:lpstr>'Forma 13'!VAS084_D_Masinosiriranga2</vt:lpstr>
      <vt:lpstr>VAS084_D_Masinosiriranga2</vt:lpstr>
      <vt:lpstr>'Forma 13'!VAS084_D_Masinosiriranga3</vt:lpstr>
      <vt:lpstr>VAS084_D_Masinosiriranga3</vt:lpstr>
      <vt:lpstr>'Forma 13'!VAS084_D_Nematerialusis1</vt:lpstr>
      <vt:lpstr>VAS084_D_Nematerialusis1</vt:lpstr>
      <vt:lpstr>'Forma 13'!VAS084_D_Nematerialusis2</vt:lpstr>
      <vt:lpstr>VAS084_D_Nematerialusis2</vt:lpstr>
      <vt:lpstr>'Forma 13'!VAS084_D_Nematerialusis3</vt:lpstr>
      <vt:lpstr>VAS084_D_Nematerialusis3</vt:lpstr>
      <vt:lpstr>'Forma 13'!VAS084_D_Netiesiogiaipa1</vt:lpstr>
      <vt:lpstr>VAS084_D_Netiesiogiaipa1</vt:lpstr>
      <vt:lpstr>'Forma 13'!VAS084_D_Nuotekudumblot1</vt:lpstr>
      <vt:lpstr>VAS084_D_Nuotekudumblot1</vt:lpstr>
      <vt:lpstr>'Forma 13'!VAS084_D_Nuotekuirdumbl1</vt:lpstr>
      <vt:lpstr>VAS084_D_Nuotekuirdumbl1</vt:lpstr>
      <vt:lpstr>'Forma 13'!VAS084_D_Nuotekuirdumbl2</vt:lpstr>
      <vt:lpstr>VAS084_D_Nuotekuirdumbl2</vt:lpstr>
      <vt:lpstr>'Forma 13'!VAS084_D_Nuotekuirdumbl3</vt:lpstr>
      <vt:lpstr>VAS084_D_Nuotekuirdumbl3</vt:lpstr>
      <vt:lpstr>'Forma 13'!VAS084_D_Nuotekusurinki1</vt:lpstr>
      <vt:lpstr>VAS084_D_Nuotekusurinki1</vt:lpstr>
      <vt:lpstr>'Forma 13'!VAS084_D_Nuotekuvalymas1</vt:lpstr>
      <vt:lpstr>VAS084_D_Nuotekuvalymas1</vt:lpstr>
      <vt:lpstr>'Forma 13'!VAS084_D_Pastataiadmini1</vt:lpstr>
      <vt:lpstr>VAS084_D_Pastataiadmini1</vt:lpstr>
      <vt:lpstr>'Forma 13'!VAS084_D_Pastataiadmini2</vt:lpstr>
      <vt:lpstr>VAS084_D_Pastataiadmini2</vt:lpstr>
      <vt:lpstr>'Forma 13'!VAS084_D_Pastataiadmini3</vt:lpstr>
      <vt:lpstr>VAS084_D_Pastataiadmini3</vt:lpstr>
      <vt:lpstr>'Forma 13'!VAS084_D_Pastataiirstat1</vt:lpstr>
      <vt:lpstr>VAS084_D_Pastataiirstat1</vt:lpstr>
      <vt:lpstr>'Forma 13'!VAS084_D_Pastataiirstat2</vt:lpstr>
      <vt:lpstr>VAS084_D_Pastataiirstat2</vt:lpstr>
      <vt:lpstr>'Forma 13'!VAS084_D_Pastataiirstat3</vt:lpstr>
      <vt:lpstr>VAS084_D_Pastataiirstat3</vt:lpstr>
      <vt:lpstr>'Forma 13'!VAS084_D_Pavirsiniunuot1</vt:lpstr>
      <vt:lpstr>VAS084_D_Pavirsiniunuot1</vt:lpstr>
      <vt:lpstr>'Forma 13'!VAS084_D_Saulessviesose1</vt:lpstr>
      <vt:lpstr>VAS084_D_Saulessviesose1</vt:lpstr>
      <vt:lpstr>'Forma 13'!VAS084_D_Saulessviesose2</vt:lpstr>
      <vt:lpstr>VAS084_D_Saulessviesose2</vt:lpstr>
      <vt:lpstr>'Forma 13'!VAS084_D_Saulessviesose3</vt:lpstr>
      <vt:lpstr>VAS084_D_Saulessviesose3</vt:lpstr>
      <vt:lpstr>'Forma 13'!VAS084_D_Silumosatsiska1</vt:lpstr>
      <vt:lpstr>VAS084_D_Silumosatsiska1</vt:lpstr>
      <vt:lpstr>'Forma 13'!VAS084_D_Silumosatsiska2</vt:lpstr>
      <vt:lpstr>VAS084_D_Silumosatsiska2</vt:lpstr>
      <vt:lpstr>'Forma 13'!VAS084_D_Silumosatsiska3</vt:lpstr>
      <vt:lpstr>VAS084_D_Silumosatsiska3</vt:lpstr>
      <vt:lpstr>'Forma 13'!VAS084_D_Silumosirkarst1</vt:lpstr>
      <vt:lpstr>VAS084_D_Silumosirkarst1</vt:lpstr>
      <vt:lpstr>'Forma 13'!VAS084_D_Silumosirkarst2</vt:lpstr>
      <vt:lpstr>VAS084_D_Silumosirkarst2</vt:lpstr>
      <vt:lpstr>'Forma 13'!VAS084_D_Silumosirkarst3</vt:lpstr>
      <vt:lpstr>VAS084_D_Silumosirkarst3</vt:lpstr>
      <vt:lpstr>'Forma 13'!VAS084_D_Specprogramine1</vt:lpstr>
      <vt:lpstr>VAS084_D_Specprogramine1</vt:lpstr>
      <vt:lpstr>'Forma 13'!VAS084_D_Specprogramine2</vt:lpstr>
      <vt:lpstr>VAS084_D_Specprogramine2</vt:lpstr>
      <vt:lpstr>'Forma 13'!VAS084_D_Specprogramine3</vt:lpstr>
      <vt:lpstr>VAS084_D_Specprogramine3</vt:lpstr>
      <vt:lpstr>'Forma 13'!VAS084_D_Standartinepro1</vt:lpstr>
      <vt:lpstr>VAS084_D_Standartinepro1</vt:lpstr>
      <vt:lpstr>'Forma 13'!VAS084_D_Standartinepro2</vt:lpstr>
      <vt:lpstr>VAS084_D_Standartinepro2</vt:lpstr>
      <vt:lpstr>'Forma 13'!VAS084_D_Standartinepro3</vt:lpstr>
      <vt:lpstr>VAS084_D_Standartinepro3</vt:lpstr>
      <vt:lpstr>'Forma 13'!VAS084_D_Tiesiogiaipask1</vt:lpstr>
      <vt:lpstr>VAS084_D_Tiesiogiaipask1</vt:lpstr>
      <vt:lpstr>'Forma 13'!VAS084_D_Transportoprie1</vt:lpstr>
      <vt:lpstr>VAS084_D_Transportoprie1</vt:lpstr>
      <vt:lpstr>'Forma 13'!VAS084_D_Transportoprie2</vt:lpstr>
      <vt:lpstr>VAS084_D_Transportoprie2</vt:lpstr>
      <vt:lpstr>'Forma 13'!VAS084_D_Transportoprie3</vt:lpstr>
      <vt:lpstr>VAS084_D_Transportoprie3</vt:lpstr>
      <vt:lpstr>'Forma 13'!VAS084_D_Turtovienetask1</vt:lpstr>
      <vt:lpstr>VAS084_D_Turtovienetask1</vt:lpstr>
      <vt:lpstr>'Forma 13'!VAS084_D_Vandenssiurbli1</vt:lpstr>
      <vt:lpstr>VAS084_D_Vandenssiurbli1</vt:lpstr>
      <vt:lpstr>'Forma 13'!VAS084_D_Vandenssiurbli2</vt:lpstr>
      <vt:lpstr>VAS084_D_Vandenssiurbli2</vt:lpstr>
      <vt:lpstr>'Forma 13'!VAS084_D_Vandenssiurbli3</vt:lpstr>
      <vt:lpstr>VAS084_D_Vandenssiurbli3</vt:lpstr>
      <vt:lpstr>'Forma 13'!VAS084_F_Atsiskaitomiej1Apskaitosveikla1</vt:lpstr>
      <vt:lpstr>VAS084_F_Atsiskaitomiej1Apskaitosveikla1</vt:lpstr>
      <vt:lpstr>'Forma 13'!VAS084_F_Atsiskaitomiej1Geriamojovande7</vt:lpstr>
      <vt:lpstr>VAS084_F_Atsiskaitomiej1Geriamojovande7</vt:lpstr>
      <vt:lpstr>'Forma 13'!VAS084_F_Atsiskaitomiej1Geriamojovande8</vt:lpstr>
      <vt:lpstr>VAS084_F_Atsiskaitomiej1Geriamojovande8</vt:lpstr>
      <vt:lpstr>'Forma 13'!VAS084_F_Atsiskaitomiej1Geriamojovande9</vt:lpstr>
      <vt:lpstr>VAS084_F_Atsiskaitomiej1Geriamojovande9</vt:lpstr>
      <vt:lpstr>'Forma 13'!VAS084_F_Atsiskaitomiej1Kitareguliuoja1</vt:lpstr>
      <vt:lpstr>VAS084_F_Atsiskaitomiej1Kitareguliuoja1</vt:lpstr>
      <vt:lpstr>'Forma 13'!VAS084_F_Atsiskaitomiej1Kitosveiklosne1</vt:lpstr>
      <vt:lpstr>VAS084_F_Atsiskaitomiej1Kitosveiklosne1</vt:lpstr>
      <vt:lpstr>'Forma 13'!VAS084_F_Atsiskaitomiej1Nuotekudumblot1</vt:lpstr>
      <vt:lpstr>VAS084_F_Atsiskaitomiej1Nuotekudumblot1</vt:lpstr>
      <vt:lpstr>'Forma 13'!VAS084_F_Atsiskaitomiej1Nuotekusurinki1</vt:lpstr>
      <vt:lpstr>VAS084_F_Atsiskaitomiej1Nuotekusurinki1</vt:lpstr>
      <vt:lpstr>'Forma 13'!VAS084_F_Atsiskaitomiej1Nuotekuvalymas1</vt:lpstr>
      <vt:lpstr>VAS084_F_Atsiskaitomiej1Nuotekuvalymas1</vt:lpstr>
      <vt:lpstr>'Forma 13'!VAS084_F_Atsiskaitomiej1Pavirsiniunuot1</vt:lpstr>
      <vt:lpstr>VAS084_F_Atsiskaitomiej1Pavirsiniunuot1</vt:lpstr>
      <vt:lpstr>'Forma 13'!VAS084_F_Atsiskaitomiej2Apskaitosveikla1</vt:lpstr>
      <vt:lpstr>VAS084_F_Atsiskaitomiej2Apskaitosveikla1</vt:lpstr>
      <vt:lpstr>'Forma 13'!VAS084_F_Atsiskaitomiej2Geriamojovande7</vt:lpstr>
      <vt:lpstr>VAS084_F_Atsiskaitomiej2Geriamojovande7</vt:lpstr>
      <vt:lpstr>'Forma 13'!VAS084_F_Atsiskaitomiej2Geriamojovande8</vt:lpstr>
      <vt:lpstr>VAS084_F_Atsiskaitomiej2Geriamojovande8</vt:lpstr>
      <vt:lpstr>'Forma 13'!VAS084_F_Atsiskaitomiej2Geriamojovande9</vt:lpstr>
      <vt:lpstr>VAS084_F_Atsiskaitomiej2Geriamojovande9</vt:lpstr>
      <vt:lpstr>'Forma 13'!VAS084_F_Atsiskaitomiej2Kitareguliuoja1</vt:lpstr>
      <vt:lpstr>VAS084_F_Atsiskaitomiej2Kitareguliuoja1</vt:lpstr>
      <vt:lpstr>'Forma 13'!VAS084_F_Atsiskaitomiej2Kitosveiklosne1</vt:lpstr>
      <vt:lpstr>VAS084_F_Atsiskaitomiej2Kitosveiklosne1</vt:lpstr>
      <vt:lpstr>'Forma 13'!VAS084_F_Atsiskaitomiej2Nuotekudumblot1</vt:lpstr>
      <vt:lpstr>VAS084_F_Atsiskaitomiej2Nuotekudumblot1</vt:lpstr>
      <vt:lpstr>'Forma 13'!VAS084_F_Atsiskaitomiej2Nuotekusurinki1</vt:lpstr>
      <vt:lpstr>VAS084_F_Atsiskaitomiej2Nuotekusurinki1</vt:lpstr>
      <vt:lpstr>'Forma 13'!VAS084_F_Atsiskaitomiej2Nuotekuvalymas1</vt:lpstr>
      <vt:lpstr>VAS084_F_Atsiskaitomiej2Nuotekuvalymas1</vt:lpstr>
      <vt:lpstr>'Forma 13'!VAS084_F_Atsiskaitomiej2Pavirsiniunuot1</vt:lpstr>
      <vt:lpstr>VAS084_F_Atsiskaitomiej2Pavirsiniunuot1</vt:lpstr>
      <vt:lpstr>'Forma 13'!VAS084_F_Atsiskaitomiej3Apskaitosveikla1</vt:lpstr>
      <vt:lpstr>VAS084_F_Atsiskaitomiej3Apskaitosveikla1</vt:lpstr>
      <vt:lpstr>'Forma 13'!VAS084_F_Atsiskaitomiej3Geriamojovande7</vt:lpstr>
      <vt:lpstr>VAS084_F_Atsiskaitomiej3Geriamojovande7</vt:lpstr>
      <vt:lpstr>'Forma 13'!VAS084_F_Atsiskaitomiej3Geriamojovande8</vt:lpstr>
      <vt:lpstr>VAS084_F_Atsiskaitomiej3Geriamojovande8</vt:lpstr>
      <vt:lpstr>'Forma 13'!VAS084_F_Atsiskaitomiej3Geriamojovande9</vt:lpstr>
      <vt:lpstr>VAS084_F_Atsiskaitomiej3Geriamojovande9</vt:lpstr>
      <vt:lpstr>'Forma 13'!VAS084_F_Atsiskaitomiej3Kitareguliuoja1</vt:lpstr>
      <vt:lpstr>VAS084_F_Atsiskaitomiej3Kitareguliuoja1</vt:lpstr>
      <vt:lpstr>'Forma 13'!VAS084_F_Atsiskaitomiej3Kitosveiklosne1</vt:lpstr>
      <vt:lpstr>VAS084_F_Atsiskaitomiej3Kitosveiklosne1</vt:lpstr>
      <vt:lpstr>'Forma 13'!VAS084_F_Atsiskaitomiej3Nuotekudumblot1</vt:lpstr>
      <vt:lpstr>VAS084_F_Atsiskaitomiej3Nuotekudumblot1</vt:lpstr>
      <vt:lpstr>'Forma 13'!VAS084_F_Atsiskaitomiej3Nuotekusurinki1</vt:lpstr>
      <vt:lpstr>VAS084_F_Atsiskaitomiej3Nuotekusurinki1</vt:lpstr>
      <vt:lpstr>'Forma 13'!VAS084_F_Atsiskaitomiej3Nuotekuvalymas1</vt:lpstr>
      <vt:lpstr>VAS084_F_Atsiskaitomiej3Nuotekuvalymas1</vt:lpstr>
      <vt:lpstr>'Forma 13'!VAS084_F_Atsiskaitomiej3Pavirsiniunuot1</vt:lpstr>
      <vt:lpstr>VAS084_F_Atsiskaitomiej3Pavirsiniunuot1</vt:lpstr>
      <vt:lpstr>'Forma 13'!VAS084_F_Bendraipaskirs1Apskaitosveikla1</vt:lpstr>
      <vt:lpstr>VAS084_F_Bendraipaskirs1Apskaitosveikla1</vt:lpstr>
      <vt:lpstr>'Forma 13'!VAS084_F_Bendraipaskirs1Geriamojovande7</vt:lpstr>
      <vt:lpstr>VAS084_F_Bendraipaskirs1Geriamojovande7</vt:lpstr>
      <vt:lpstr>'Forma 13'!VAS084_F_Bendraipaskirs1Geriamojovande8</vt:lpstr>
      <vt:lpstr>VAS084_F_Bendraipaskirs1Geriamojovande8</vt:lpstr>
      <vt:lpstr>'Forma 13'!VAS084_F_Bendraipaskirs1Geriamojovande9</vt:lpstr>
      <vt:lpstr>VAS084_F_Bendraipaskirs1Geriamojovande9</vt:lpstr>
      <vt:lpstr>'Forma 13'!VAS084_F_Bendraipaskirs1Kitareguliuoja1</vt:lpstr>
      <vt:lpstr>VAS084_F_Bendraipaskirs1Kitareguliuoja1</vt:lpstr>
      <vt:lpstr>'Forma 13'!VAS084_F_Bendraipaskirs1Kitosveiklosne1</vt:lpstr>
      <vt:lpstr>VAS084_F_Bendraipaskirs1Kitosveiklosne1</vt:lpstr>
      <vt:lpstr>'Forma 13'!VAS084_F_Bendraipaskirs1Nuotekudumblot1</vt:lpstr>
      <vt:lpstr>VAS084_F_Bendraipaskirs1Nuotekudumblot1</vt:lpstr>
      <vt:lpstr>'Forma 13'!VAS084_F_Bendraipaskirs1Nuotekusurinki1</vt:lpstr>
      <vt:lpstr>VAS084_F_Bendraipaskirs1Nuotekusurinki1</vt:lpstr>
      <vt:lpstr>'Forma 13'!VAS084_F_Bendraipaskirs1Nuotekuvalymas1</vt:lpstr>
      <vt:lpstr>VAS084_F_Bendraipaskirs1Nuotekuvalymas1</vt:lpstr>
      <vt:lpstr>'Forma 13'!VAS084_F_Bendraipaskirs1Pavirsiniunuot1</vt:lpstr>
      <vt:lpstr>VAS084_F_Bendraipaskirs1Pavirsiniunuot1</vt:lpstr>
      <vt:lpstr>'Forma 13'!VAS084_F_Geriamojovande1Apskaitosveikla1</vt:lpstr>
      <vt:lpstr>VAS084_F_Geriamojovande1Apskaitosveikla1</vt:lpstr>
      <vt:lpstr>'Forma 13'!VAS084_F_Geriamojovande1Geriamojovande7</vt:lpstr>
      <vt:lpstr>VAS084_F_Geriamojovande1Geriamojovande7</vt:lpstr>
      <vt:lpstr>'Forma 13'!VAS084_F_Geriamojovande1Geriamojovande8</vt:lpstr>
      <vt:lpstr>VAS084_F_Geriamojovande1Geriamojovande8</vt:lpstr>
      <vt:lpstr>'Forma 13'!VAS084_F_Geriamojovande1Geriamojovande9</vt:lpstr>
      <vt:lpstr>VAS084_F_Geriamojovande1Geriamojovande9</vt:lpstr>
      <vt:lpstr>'Forma 13'!VAS084_F_Geriamojovande1Kitareguliuoja1</vt:lpstr>
      <vt:lpstr>VAS084_F_Geriamojovande1Kitareguliuoja1</vt:lpstr>
      <vt:lpstr>'Forma 13'!VAS084_F_Geriamojovande1Kitosveiklosne1</vt:lpstr>
      <vt:lpstr>VAS084_F_Geriamojovande1Kitosveiklosne1</vt:lpstr>
      <vt:lpstr>'Forma 13'!VAS084_F_Geriamojovande1Nuotekudumblot1</vt:lpstr>
      <vt:lpstr>VAS084_F_Geriamojovande1Nuotekudumblot1</vt:lpstr>
      <vt:lpstr>'Forma 13'!VAS084_F_Geriamojovande1Nuotekusurinki1</vt:lpstr>
      <vt:lpstr>VAS084_F_Geriamojovande1Nuotekusurinki1</vt:lpstr>
      <vt:lpstr>'Forma 13'!VAS084_F_Geriamojovande1Nuotekuvalymas1</vt:lpstr>
      <vt:lpstr>VAS084_F_Geriamojovande1Nuotekuvalymas1</vt:lpstr>
      <vt:lpstr>'Forma 13'!VAS084_F_Geriamojovande1Pavirsiniunuot1</vt:lpstr>
      <vt:lpstr>VAS084_F_Geriamojovande1Pavirsiniunuot1</vt:lpstr>
      <vt:lpstr>'Forma 13'!VAS084_F_Geriamojovande2Apskaitosveikla1</vt:lpstr>
      <vt:lpstr>VAS084_F_Geriamojovande2Apskaitosveikla1</vt:lpstr>
      <vt:lpstr>'Forma 13'!VAS084_F_Geriamojovande2Geriamojovande7</vt:lpstr>
      <vt:lpstr>VAS084_F_Geriamojovande2Geriamojovande7</vt:lpstr>
      <vt:lpstr>'Forma 13'!VAS084_F_Geriamojovande2Geriamojovande8</vt:lpstr>
      <vt:lpstr>VAS084_F_Geriamojovande2Geriamojovande8</vt:lpstr>
      <vt:lpstr>'Forma 13'!VAS084_F_Geriamojovande2Geriamojovande9</vt:lpstr>
      <vt:lpstr>VAS084_F_Geriamojovande2Geriamojovande9</vt:lpstr>
      <vt:lpstr>'Forma 13'!VAS084_F_Geriamojovande2Kitareguliuoja1</vt:lpstr>
      <vt:lpstr>VAS084_F_Geriamojovande2Kitareguliuoja1</vt:lpstr>
      <vt:lpstr>'Forma 13'!VAS084_F_Geriamojovande2Kitosveiklosne1</vt:lpstr>
      <vt:lpstr>VAS084_F_Geriamojovande2Kitosveiklosne1</vt:lpstr>
      <vt:lpstr>'Forma 13'!VAS084_F_Geriamojovande2Nuotekudumblot1</vt:lpstr>
      <vt:lpstr>VAS084_F_Geriamojovande2Nuotekudumblot1</vt:lpstr>
      <vt:lpstr>'Forma 13'!VAS084_F_Geriamojovande2Nuotekusurinki1</vt:lpstr>
      <vt:lpstr>VAS084_F_Geriamojovande2Nuotekusurinki1</vt:lpstr>
      <vt:lpstr>'Forma 13'!VAS084_F_Geriamojovande2Nuotekuvalymas1</vt:lpstr>
      <vt:lpstr>VAS084_F_Geriamojovande2Nuotekuvalymas1</vt:lpstr>
      <vt:lpstr>'Forma 13'!VAS084_F_Geriamojovande2Pavirsiniunuot1</vt:lpstr>
      <vt:lpstr>VAS084_F_Geriamojovande2Pavirsiniunuot1</vt:lpstr>
      <vt:lpstr>'Forma 13'!VAS084_F_Geriamojovande3Apskaitosveikla1</vt:lpstr>
      <vt:lpstr>VAS084_F_Geriamojovande3Apskaitosveikla1</vt:lpstr>
      <vt:lpstr>'Forma 13'!VAS084_F_Geriamojovande3Geriamojovande7</vt:lpstr>
      <vt:lpstr>VAS084_F_Geriamojovande3Geriamojovande7</vt:lpstr>
      <vt:lpstr>'Forma 13'!VAS084_F_Geriamojovande3Geriamojovande8</vt:lpstr>
      <vt:lpstr>VAS084_F_Geriamojovande3Geriamojovande8</vt:lpstr>
      <vt:lpstr>'Forma 13'!VAS084_F_Geriamojovande3Geriamojovande9</vt:lpstr>
      <vt:lpstr>VAS084_F_Geriamojovande3Geriamojovande9</vt:lpstr>
      <vt:lpstr>'Forma 13'!VAS084_F_Geriamojovande3Kitareguliuoja1</vt:lpstr>
      <vt:lpstr>VAS084_F_Geriamojovande3Kitareguliuoja1</vt:lpstr>
      <vt:lpstr>'Forma 13'!VAS084_F_Geriamojovande3Kitosveiklosne1</vt:lpstr>
      <vt:lpstr>VAS084_F_Geriamojovande3Kitosveiklosne1</vt:lpstr>
      <vt:lpstr>'Forma 13'!VAS084_F_Geriamojovande3Nuotekudumblot1</vt:lpstr>
      <vt:lpstr>VAS084_F_Geriamojovande3Nuotekudumblot1</vt:lpstr>
      <vt:lpstr>'Forma 13'!VAS084_F_Geriamojovande3Nuotekusurinki1</vt:lpstr>
      <vt:lpstr>VAS084_F_Geriamojovande3Nuotekusurinki1</vt:lpstr>
      <vt:lpstr>'Forma 13'!VAS084_F_Geriamojovande3Nuotekuvalymas1</vt:lpstr>
      <vt:lpstr>VAS084_F_Geriamojovande3Nuotekuvalymas1</vt:lpstr>
      <vt:lpstr>'Forma 13'!VAS084_F_Geriamojovande3Pavirsiniunuot1</vt:lpstr>
      <vt:lpstr>VAS084_F_Geriamojovande3Pavirsiniunuot1</vt:lpstr>
      <vt:lpstr>'Forma 13'!VAS084_F_Geriamojovande4Apskaitosveikla1</vt:lpstr>
      <vt:lpstr>VAS084_F_Geriamojovande4Apskaitosveikla1</vt:lpstr>
      <vt:lpstr>'Forma 13'!VAS084_F_Geriamojovande4Geriamojovande7</vt:lpstr>
      <vt:lpstr>VAS084_F_Geriamojovande4Geriamojovande7</vt:lpstr>
      <vt:lpstr>'Forma 13'!VAS084_F_Geriamojovande4Geriamojovande8</vt:lpstr>
      <vt:lpstr>VAS084_F_Geriamojovande4Geriamojovande8</vt:lpstr>
      <vt:lpstr>'Forma 13'!VAS084_F_Geriamojovande4Geriamojovande9</vt:lpstr>
      <vt:lpstr>VAS084_F_Geriamojovande4Geriamojovande9</vt:lpstr>
      <vt:lpstr>'Forma 13'!VAS084_F_Geriamojovande4Kitareguliuoja1</vt:lpstr>
      <vt:lpstr>VAS084_F_Geriamojovande4Kitareguliuoja1</vt:lpstr>
      <vt:lpstr>'Forma 13'!VAS084_F_Geriamojovande4Kitosveiklosne1</vt:lpstr>
      <vt:lpstr>VAS084_F_Geriamojovande4Kitosveiklosne1</vt:lpstr>
      <vt:lpstr>'Forma 13'!VAS084_F_Geriamojovande4Nuotekudumblot1</vt:lpstr>
      <vt:lpstr>VAS084_F_Geriamojovande4Nuotekudumblot1</vt:lpstr>
      <vt:lpstr>'Forma 13'!VAS084_F_Geriamojovande4Nuotekusurinki1</vt:lpstr>
      <vt:lpstr>VAS084_F_Geriamojovande4Nuotekusurinki1</vt:lpstr>
      <vt:lpstr>'Forma 13'!VAS084_F_Geriamojovande4Nuotekuvalymas1</vt:lpstr>
      <vt:lpstr>VAS084_F_Geriamojovande4Nuotekuvalymas1</vt:lpstr>
      <vt:lpstr>'Forma 13'!VAS084_F_Geriamojovande4Pavirsiniunuot1</vt:lpstr>
      <vt:lpstr>VAS084_F_Geriamojovande4Pavirsiniunuot1</vt:lpstr>
      <vt:lpstr>'Forma 13'!VAS084_F_Geriamojovande5Apskaitosveikla1</vt:lpstr>
      <vt:lpstr>VAS084_F_Geriamojovande5Apskaitosveikla1</vt:lpstr>
      <vt:lpstr>'Forma 13'!VAS084_F_Geriamojovande5Geriamojovande7</vt:lpstr>
      <vt:lpstr>VAS084_F_Geriamojovande5Geriamojovande7</vt:lpstr>
      <vt:lpstr>'Forma 13'!VAS084_F_Geriamojovande5Geriamojovande8</vt:lpstr>
      <vt:lpstr>VAS084_F_Geriamojovande5Geriamojovande8</vt:lpstr>
      <vt:lpstr>'Forma 13'!VAS084_F_Geriamojovande5Geriamojovande9</vt:lpstr>
      <vt:lpstr>VAS084_F_Geriamojovande5Geriamojovande9</vt:lpstr>
      <vt:lpstr>'Forma 13'!VAS084_F_Geriamojovande5Kitareguliuoja1</vt:lpstr>
      <vt:lpstr>VAS084_F_Geriamojovande5Kitareguliuoja1</vt:lpstr>
      <vt:lpstr>'Forma 13'!VAS084_F_Geriamojovande5Kitosveiklosne1</vt:lpstr>
      <vt:lpstr>VAS084_F_Geriamojovande5Kitosveiklosne1</vt:lpstr>
      <vt:lpstr>'Forma 13'!VAS084_F_Geriamojovande5Nuotekudumblot1</vt:lpstr>
      <vt:lpstr>VAS084_F_Geriamojovande5Nuotekudumblot1</vt:lpstr>
      <vt:lpstr>'Forma 13'!VAS084_F_Geriamojovande5Nuotekusurinki1</vt:lpstr>
      <vt:lpstr>VAS084_F_Geriamojovande5Nuotekusurinki1</vt:lpstr>
      <vt:lpstr>'Forma 13'!VAS084_F_Geriamojovande5Nuotekuvalymas1</vt:lpstr>
      <vt:lpstr>VAS084_F_Geriamojovande5Nuotekuvalymas1</vt:lpstr>
      <vt:lpstr>'Forma 13'!VAS084_F_Geriamojovande5Pavirsiniunuot1</vt:lpstr>
      <vt:lpstr>VAS084_F_Geriamojovande5Pavirsiniunuot1</vt:lpstr>
      <vt:lpstr>'Forma 13'!VAS084_F_Geriamojovande6Apskaitosveikla1</vt:lpstr>
      <vt:lpstr>VAS084_F_Geriamojovande6Apskaitosveikla1</vt:lpstr>
      <vt:lpstr>'Forma 13'!VAS084_F_Geriamojovande6Geriamojovande7</vt:lpstr>
      <vt:lpstr>VAS084_F_Geriamojovande6Geriamojovande7</vt:lpstr>
      <vt:lpstr>'Forma 13'!VAS084_F_Geriamojovande6Geriamojovande8</vt:lpstr>
      <vt:lpstr>VAS084_F_Geriamojovande6Geriamojovande8</vt:lpstr>
      <vt:lpstr>'Forma 13'!VAS084_F_Geriamojovande6Geriamojovande9</vt:lpstr>
      <vt:lpstr>VAS084_F_Geriamojovande6Geriamojovande9</vt:lpstr>
      <vt:lpstr>'Forma 13'!VAS084_F_Geriamojovande6Kitareguliuoja1</vt:lpstr>
      <vt:lpstr>VAS084_F_Geriamojovande6Kitareguliuoja1</vt:lpstr>
      <vt:lpstr>'Forma 13'!VAS084_F_Geriamojovande6Kitosveiklosne1</vt:lpstr>
      <vt:lpstr>VAS084_F_Geriamojovande6Kitosveiklosne1</vt:lpstr>
      <vt:lpstr>'Forma 13'!VAS084_F_Geriamojovande6Nuotekudumblot1</vt:lpstr>
      <vt:lpstr>VAS084_F_Geriamojovande6Nuotekudumblot1</vt:lpstr>
      <vt:lpstr>'Forma 13'!VAS084_F_Geriamojovande6Nuotekusurinki1</vt:lpstr>
      <vt:lpstr>VAS084_F_Geriamojovande6Nuotekusurinki1</vt:lpstr>
      <vt:lpstr>'Forma 13'!VAS084_F_Geriamojovande6Nuotekuvalymas1</vt:lpstr>
      <vt:lpstr>VAS084_F_Geriamojovande6Nuotekuvalymas1</vt:lpstr>
      <vt:lpstr>'Forma 13'!VAS084_F_Geriamojovande6Pavirsiniunuot1</vt:lpstr>
      <vt:lpstr>VAS084_F_Geriamojovande6Pavirsiniunuot1</vt:lpstr>
      <vt:lpstr>'Forma 13'!VAS084_F_Ilgalaikioturt100Apskaitosveikla1</vt:lpstr>
      <vt:lpstr>VAS084_F_Ilgalaikioturt100Apskaitosveikla1</vt:lpstr>
      <vt:lpstr>'Forma 13'!VAS084_F_Ilgalaikioturt100Geriamojovande7</vt:lpstr>
      <vt:lpstr>VAS084_F_Ilgalaikioturt100Geriamojovande7</vt:lpstr>
      <vt:lpstr>'Forma 13'!VAS084_F_Ilgalaikioturt100Geriamojovande8</vt:lpstr>
      <vt:lpstr>VAS084_F_Ilgalaikioturt100Geriamojovande8</vt:lpstr>
      <vt:lpstr>'Forma 13'!VAS084_F_Ilgalaikioturt100Geriamojovande9</vt:lpstr>
      <vt:lpstr>VAS084_F_Ilgalaikioturt100Geriamojovande9</vt:lpstr>
      <vt:lpstr>'Forma 13'!VAS084_F_Ilgalaikioturt100Inventorinisnu1</vt:lpstr>
      <vt:lpstr>VAS084_F_Ilgalaikioturt100Inventorinisnu1</vt:lpstr>
      <vt:lpstr>'Forma 13'!VAS084_F_Ilgalaikioturt100Kitareguliuoja1</vt:lpstr>
      <vt:lpstr>VAS084_F_Ilgalaikioturt100Kitareguliuoja1</vt:lpstr>
      <vt:lpstr>'Forma 13'!VAS084_F_Ilgalaikioturt100Kitosveiklosne1</vt:lpstr>
      <vt:lpstr>VAS084_F_Ilgalaikioturt100Kitosveiklosne1</vt:lpstr>
      <vt:lpstr>'Forma 13'!VAS084_F_Ilgalaikioturt100Lrklimatokaito1</vt:lpstr>
      <vt:lpstr>VAS084_F_Ilgalaikioturt100Lrklimatokaito1</vt:lpstr>
      <vt:lpstr>'Forma 13'!VAS084_F_Ilgalaikioturt100Nuotekudumblot1</vt:lpstr>
      <vt:lpstr>VAS084_F_Ilgalaikioturt100Nuotekudumblot1</vt:lpstr>
      <vt:lpstr>'Forma 13'!VAS084_F_Ilgalaikioturt100Nuotekusurinki1</vt:lpstr>
      <vt:lpstr>VAS084_F_Ilgalaikioturt100Nuotekusurinki1</vt:lpstr>
      <vt:lpstr>'Forma 13'!VAS084_F_Ilgalaikioturt100Nuotekuvalymas1</vt:lpstr>
      <vt:lpstr>VAS084_F_Ilgalaikioturt100Nuotekuvalymas1</vt:lpstr>
      <vt:lpstr>'Forma 13'!VAS084_F_Ilgalaikioturt100Pavirsiniunuot1</vt:lpstr>
      <vt:lpstr>VAS084_F_Ilgalaikioturt100Pavirsiniunuot1</vt:lpstr>
      <vt:lpstr>'Forma 13'!VAS084_F_Ilgalaikioturt100Turtovienetask1</vt:lpstr>
      <vt:lpstr>VAS084_F_Ilgalaikioturt100Turtovienetask1</vt:lpstr>
      <vt:lpstr>'Forma 13'!VAS084_F_Ilgalaikioturt101Apskaitosveikla1</vt:lpstr>
      <vt:lpstr>VAS084_F_Ilgalaikioturt101Apskaitosveikla1</vt:lpstr>
      <vt:lpstr>'Forma 13'!VAS084_F_Ilgalaikioturt101Geriamojovande7</vt:lpstr>
      <vt:lpstr>VAS084_F_Ilgalaikioturt101Geriamojovande7</vt:lpstr>
      <vt:lpstr>'Forma 13'!VAS084_F_Ilgalaikioturt101Geriamojovande8</vt:lpstr>
      <vt:lpstr>VAS084_F_Ilgalaikioturt101Geriamojovande8</vt:lpstr>
      <vt:lpstr>'Forma 13'!VAS084_F_Ilgalaikioturt101Geriamojovande9</vt:lpstr>
      <vt:lpstr>VAS084_F_Ilgalaikioturt101Geriamojovande9</vt:lpstr>
      <vt:lpstr>'Forma 13'!VAS084_F_Ilgalaikioturt101Inventorinisnu1</vt:lpstr>
      <vt:lpstr>VAS084_F_Ilgalaikioturt101Inventorinisnu1</vt:lpstr>
      <vt:lpstr>'Forma 13'!VAS084_F_Ilgalaikioturt101Kitareguliuoja1</vt:lpstr>
      <vt:lpstr>VAS084_F_Ilgalaikioturt101Kitareguliuoja1</vt:lpstr>
      <vt:lpstr>'Forma 13'!VAS084_F_Ilgalaikioturt101Kitosveiklosne1</vt:lpstr>
      <vt:lpstr>VAS084_F_Ilgalaikioturt101Kitosveiklosne1</vt:lpstr>
      <vt:lpstr>'Forma 13'!VAS084_F_Ilgalaikioturt101Lrklimatokaito1</vt:lpstr>
      <vt:lpstr>VAS084_F_Ilgalaikioturt101Lrklimatokaito1</vt:lpstr>
      <vt:lpstr>'Forma 13'!VAS084_F_Ilgalaikioturt101Nuotekudumblot1</vt:lpstr>
      <vt:lpstr>VAS084_F_Ilgalaikioturt101Nuotekudumblot1</vt:lpstr>
      <vt:lpstr>'Forma 13'!VAS084_F_Ilgalaikioturt101Nuotekusurinki1</vt:lpstr>
      <vt:lpstr>VAS084_F_Ilgalaikioturt101Nuotekusurinki1</vt:lpstr>
      <vt:lpstr>'Forma 13'!VAS084_F_Ilgalaikioturt101Nuotekuvalymas1</vt:lpstr>
      <vt:lpstr>VAS084_F_Ilgalaikioturt101Nuotekuvalymas1</vt:lpstr>
      <vt:lpstr>'Forma 13'!VAS084_F_Ilgalaikioturt101Pavirsiniunuot1</vt:lpstr>
      <vt:lpstr>VAS084_F_Ilgalaikioturt101Pavirsiniunuot1</vt:lpstr>
      <vt:lpstr>'Forma 13'!VAS084_F_Ilgalaikioturt101Turtovienetask1</vt:lpstr>
      <vt:lpstr>VAS084_F_Ilgalaikioturt101Turtovienetask1</vt:lpstr>
      <vt:lpstr>'Forma 13'!VAS084_F_Ilgalaikioturt102Apskaitosveikla1</vt:lpstr>
      <vt:lpstr>VAS084_F_Ilgalaikioturt102Apskaitosveikla1</vt:lpstr>
      <vt:lpstr>'Forma 13'!VAS084_F_Ilgalaikioturt102Geriamojovande7</vt:lpstr>
      <vt:lpstr>VAS084_F_Ilgalaikioturt102Geriamojovande7</vt:lpstr>
      <vt:lpstr>'Forma 13'!VAS084_F_Ilgalaikioturt102Geriamojovande8</vt:lpstr>
      <vt:lpstr>VAS084_F_Ilgalaikioturt102Geriamojovande8</vt:lpstr>
      <vt:lpstr>'Forma 13'!VAS084_F_Ilgalaikioturt102Geriamojovande9</vt:lpstr>
      <vt:lpstr>VAS084_F_Ilgalaikioturt102Geriamojovande9</vt:lpstr>
      <vt:lpstr>'Forma 13'!VAS084_F_Ilgalaikioturt102Inventorinisnu1</vt:lpstr>
      <vt:lpstr>VAS084_F_Ilgalaikioturt102Inventorinisnu1</vt:lpstr>
      <vt:lpstr>'Forma 13'!VAS084_F_Ilgalaikioturt102Kitareguliuoja1</vt:lpstr>
      <vt:lpstr>VAS084_F_Ilgalaikioturt102Kitareguliuoja1</vt:lpstr>
      <vt:lpstr>'Forma 13'!VAS084_F_Ilgalaikioturt102Kitosveiklosne1</vt:lpstr>
      <vt:lpstr>VAS084_F_Ilgalaikioturt102Kitosveiklosne1</vt:lpstr>
      <vt:lpstr>'Forma 13'!VAS084_F_Ilgalaikioturt102Lrklimatokaito1</vt:lpstr>
      <vt:lpstr>VAS084_F_Ilgalaikioturt102Lrklimatokaito1</vt:lpstr>
      <vt:lpstr>'Forma 13'!VAS084_F_Ilgalaikioturt102Nuotekudumblot1</vt:lpstr>
      <vt:lpstr>VAS084_F_Ilgalaikioturt102Nuotekudumblot1</vt:lpstr>
      <vt:lpstr>'Forma 13'!VAS084_F_Ilgalaikioturt102Nuotekusurinki1</vt:lpstr>
      <vt:lpstr>VAS084_F_Ilgalaikioturt102Nuotekusurinki1</vt:lpstr>
      <vt:lpstr>'Forma 13'!VAS084_F_Ilgalaikioturt102Nuotekuvalymas1</vt:lpstr>
      <vt:lpstr>VAS084_F_Ilgalaikioturt102Nuotekuvalymas1</vt:lpstr>
      <vt:lpstr>'Forma 13'!VAS084_F_Ilgalaikioturt102Pavirsiniunuot1</vt:lpstr>
      <vt:lpstr>VAS084_F_Ilgalaikioturt102Pavirsiniunuot1</vt:lpstr>
      <vt:lpstr>'Forma 13'!VAS084_F_Ilgalaikioturt102Turtovienetask1</vt:lpstr>
      <vt:lpstr>VAS084_F_Ilgalaikioturt102Turtovienetask1</vt:lpstr>
      <vt:lpstr>'Forma 13'!VAS084_F_Ilgalaikioturt103Apskaitosveikla1</vt:lpstr>
      <vt:lpstr>VAS084_F_Ilgalaikioturt103Apskaitosveikla1</vt:lpstr>
      <vt:lpstr>'Forma 13'!VAS084_F_Ilgalaikioturt103Geriamojovande7</vt:lpstr>
      <vt:lpstr>VAS084_F_Ilgalaikioturt103Geriamojovande7</vt:lpstr>
      <vt:lpstr>'Forma 13'!VAS084_F_Ilgalaikioturt103Geriamojovande8</vt:lpstr>
      <vt:lpstr>VAS084_F_Ilgalaikioturt103Geriamojovande8</vt:lpstr>
      <vt:lpstr>'Forma 13'!VAS084_F_Ilgalaikioturt103Geriamojovande9</vt:lpstr>
      <vt:lpstr>VAS084_F_Ilgalaikioturt103Geriamojovande9</vt:lpstr>
      <vt:lpstr>'Forma 13'!VAS084_F_Ilgalaikioturt103Inventorinisnu1</vt:lpstr>
      <vt:lpstr>VAS084_F_Ilgalaikioturt103Inventorinisnu1</vt:lpstr>
      <vt:lpstr>'Forma 13'!VAS084_F_Ilgalaikioturt103Kitareguliuoja1</vt:lpstr>
      <vt:lpstr>VAS084_F_Ilgalaikioturt103Kitareguliuoja1</vt:lpstr>
      <vt:lpstr>'Forma 13'!VAS084_F_Ilgalaikioturt103Kitosveiklosne1</vt:lpstr>
      <vt:lpstr>VAS084_F_Ilgalaikioturt103Kitosveiklosne1</vt:lpstr>
      <vt:lpstr>'Forma 13'!VAS084_F_Ilgalaikioturt103Lrklimatokaito1</vt:lpstr>
      <vt:lpstr>VAS084_F_Ilgalaikioturt103Lrklimatokaito1</vt:lpstr>
      <vt:lpstr>'Forma 13'!VAS084_F_Ilgalaikioturt103Nuotekudumblot1</vt:lpstr>
      <vt:lpstr>VAS084_F_Ilgalaikioturt103Nuotekudumblot1</vt:lpstr>
      <vt:lpstr>'Forma 13'!VAS084_F_Ilgalaikioturt103Nuotekusurinki1</vt:lpstr>
      <vt:lpstr>VAS084_F_Ilgalaikioturt103Nuotekusurinki1</vt:lpstr>
      <vt:lpstr>'Forma 13'!VAS084_F_Ilgalaikioturt103Nuotekuvalymas1</vt:lpstr>
      <vt:lpstr>VAS084_F_Ilgalaikioturt103Nuotekuvalymas1</vt:lpstr>
      <vt:lpstr>'Forma 13'!VAS084_F_Ilgalaikioturt103Pavirsiniunuot1</vt:lpstr>
      <vt:lpstr>VAS084_F_Ilgalaikioturt103Pavirsiniunuot1</vt:lpstr>
      <vt:lpstr>'Forma 13'!VAS084_F_Ilgalaikioturt103Turtovienetask1</vt:lpstr>
      <vt:lpstr>VAS084_F_Ilgalaikioturt103Turtovienetask1</vt:lpstr>
      <vt:lpstr>'Forma 13'!VAS084_F_Ilgalaikioturt104Apskaitosveikla1</vt:lpstr>
      <vt:lpstr>VAS084_F_Ilgalaikioturt104Apskaitosveikla1</vt:lpstr>
      <vt:lpstr>'Forma 13'!VAS084_F_Ilgalaikioturt104Geriamojovande7</vt:lpstr>
      <vt:lpstr>VAS084_F_Ilgalaikioturt104Geriamojovande7</vt:lpstr>
      <vt:lpstr>'Forma 13'!VAS084_F_Ilgalaikioturt104Geriamojovande8</vt:lpstr>
      <vt:lpstr>VAS084_F_Ilgalaikioturt104Geriamojovande8</vt:lpstr>
      <vt:lpstr>'Forma 13'!VAS084_F_Ilgalaikioturt104Geriamojovande9</vt:lpstr>
      <vt:lpstr>VAS084_F_Ilgalaikioturt104Geriamojovande9</vt:lpstr>
      <vt:lpstr>'Forma 13'!VAS084_F_Ilgalaikioturt104Inventorinisnu1</vt:lpstr>
      <vt:lpstr>VAS084_F_Ilgalaikioturt104Inventorinisnu1</vt:lpstr>
      <vt:lpstr>'Forma 13'!VAS084_F_Ilgalaikioturt104Kitareguliuoja1</vt:lpstr>
      <vt:lpstr>VAS084_F_Ilgalaikioturt104Kitareguliuoja1</vt:lpstr>
      <vt:lpstr>'Forma 13'!VAS084_F_Ilgalaikioturt104Kitosveiklosne1</vt:lpstr>
      <vt:lpstr>VAS084_F_Ilgalaikioturt104Kitosveiklosne1</vt:lpstr>
      <vt:lpstr>'Forma 13'!VAS084_F_Ilgalaikioturt104Lrklimatokaito1</vt:lpstr>
      <vt:lpstr>VAS084_F_Ilgalaikioturt104Lrklimatokaito1</vt:lpstr>
      <vt:lpstr>'Forma 13'!VAS084_F_Ilgalaikioturt104Nuotekudumblot1</vt:lpstr>
      <vt:lpstr>VAS084_F_Ilgalaikioturt104Nuotekudumblot1</vt:lpstr>
      <vt:lpstr>'Forma 13'!VAS084_F_Ilgalaikioturt104Nuotekusurinki1</vt:lpstr>
      <vt:lpstr>VAS084_F_Ilgalaikioturt104Nuotekusurinki1</vt:lpstr>
      <vt:lpstr>'Forma 13'!VAS084_F_Ilgalaikioturt104Nuotekuvalymas1</vt:lpstr>
      <vt:lpstr>VAS084_F_Ilgalaikioturt104Nuotekuvalymas1</vt:lpstr>
      <vt:lpstr>'Forma 13'!VAS084_F_Ilgalaikioturt104Pavirsiniunuot1</vt:lpstr>
      <vt:lpstr>VAS084_F_Ilgalaikioturt104Pavirsiniunuot1</vt:lpstr>
      <vt:lpstr>'Forma 13'!VAS084_F_Ilgalaikioturt104Turtovienetask1</vt:lpstr>
      <vt:lpstr>VAS084_F_Ilgalaikioturt104Turtovienetask1</vt:lpstr>
      <vt:lpstr>'Forma 13'!VAS084_F_Ilgalaikioturt105Apskaitosveikla1</vt:lpstr>
      <vt:lpstr>VAS084_F_Ilgalaikioturt105Apskaitosveikla1</vt:lpstr>
      <vt:lpstr>'Forma 13'!VAS084_F_Ilgalaikioturt105Geriamojovande7</vt:lpstr>
      <vt:lpstr>VAS084_F_Ilgalaikioturt105Geriamojovande7</vt:lpstr>
      <vt:lpstr>'Forma 13'!VAS084_F_Ilgalaikioturt105Geriamojovande8</vt:lpstr>
      <vt:lpstr>VAS084_F_Ilgalaikioturt105Geriamojovande8</vt:lpstr>
      <vt:lpstr>'Forma 13'!VAS084_F_Ilgalaikioturt105Geriamojovande9</vt:lpstr>
      <vt:lpstr>VAS084_F_Ilgalaikioturt105Geriamojovande9</vt:lpstr>
      <vt:lpstr>'Forma 13'!VAS084_F_Ilgalaikioturt105Inventorinisnu1</vt:lpstr>
      <vt:lpstr>VAS084_F_Ilgalaikioturt105Inventorinisnu1</vt:lpstr>
      <vt:lpstr>'Forma 13'!VAS084_F_Ilgalaikioturt105Kitareguliuoja1</vt:lpstr>
      <vt:lpstr>VAS084_F_Ilgalaikioturt105Kitareguliuoja1</vt:lpstr>
      <vt:lpstr>'Forma 13'!VAS084_F_Ilgalaikioturt105Kitosveiklosne1</vt:lpstr>
      <vt:lpstr>VAS084_F_Ilgalaikioturt105Kitosveiklosne1</vt:lpstr>
      <vt:lpstr>'Forma 13'!VAS084_F_Ilgalaikioturt105Lrklimatokaito1</vt:lpstr>
      <vt:lpstr>VAS084_F_Ilgalaikioturt105Lrklimatokaito1</vt:lpstr>
      <vt:lpstr>'Forma 13'!VAS084_F_Ilgalaikioturt105Nuotekudumblot1</vt:lpstr>
      <vt:lpstr>VAS084_F_Ilgalaikioturt105Nuotekudumblot1</vt:lpstr>
      <vt:lpstr>'Forma 13'!VAS084_F_Ilgalaikioturt105Nuotekusurinki1</vt:lpstr>
      <vt:lpstr>VAS084_F_Ilgalaikioturt105Nuotekusurinki1</vt:lpstr>
      <vt:lpstr>'Forma 13'!VAS084_F_Ilgalaikioturt105Nuotekuvalymas1</vt:lpstr>
      <vt:lpstr>VAS084_F_Ilgalaikioturt105Nuotekuvalymas1</vt:lpstr>
      <vt:lpstr>'Forma 13'!VAS084_F_Ilgalaikioturt105Pavirsiniunuot1</vt:lpstr>
      <vt:lpstr>VAS084_F_Ilgalaikioturt105Pavirsiniunuot1</vt:lpstr>
      <vt:lpstr>'Forma 13'!VAS084_F_Ilgalaikioturt105Turtovienetask1</vt:lpstr>
      <vt:lpstr>VAS084_F_Ilgalaikioturt105Turtovienetask1</vt:lpstr>
      <vt:lpstr>'Forma 13'!VAS084_F_Ilgalaikioturt106Apskaitosveikla1</vt:lpstr>
      <vt:lpstr>VAS084_F_Ilgalaikioturt106Apskaitosveikla1</vt:lpstr>
      <vt:lpstr>'Forma 13'!VAS084_F_Ilgalaikioturt106Geriamojovande7</vt:lpstr>
      <vt:lpstr>VAS084_F_Ilgalaikioturt106Geriamojovande7</vt:lpstr>
      <vt:lpstr>'Forma 13'!VAS084_F_Ilgalaikioturt106Geriamojovande8</vt:lpstr>
      <vt:lpstr>VAS084_F_Ilgalaikioturt106Geriamojovande8</vt:lpstr>
      <vt:lpstr>'Forma 13'!VAS084_F_Ilgalaikioturt106Geriamojovande9</vt:lpstr>
      <vt:lpstr>VAS084_F_Ilgalaikioturt106Geriamojovande9</vt:lpstr>
      <vt:lpstr>'Forma 13'!VAS084_F_Ilgalaikioturt106Inventorinisnu1</vt:lpstr>
      <vt:lpstr>VAS084_F_Ilgalaikioturt106Inventorinisnu1</vt:lpstr>
      <vt:lpstr>'Forma 13'!VAS084_F_Ilgalaikioturt106Kitareguliuoja1</vt:lpstr>
      <vt:lpstr>VAS084_F_Ilgalaikioturt106Kitareguliuoja1</vt:lpstr>
      <vt:lpstr>'Forma 13'!VAS084_F_Ilgalaikioturt106Kitosveiklosne1</vt:lpstr>
      <vt:lpstr>VAS084_F_Ilgalaikioturt106Kitosveiklosne1</vt:lpstr>
      <vt:lpstr>'Forma 13'!VAS084_F_Ilgalaikioturt106Lrklimatokaito1</vt:lpstr>
      <vt:lpstr>VAS084_F_Ilgalaikioturt106Lrklimatokaito1</vt:lpstr>
      <vt:lpstr>'Forma 13'!VAS084_F_Ilgalaikioturt106Nuotekudumblot1</vt:lpstr>
      <vt:lpstr>VAS084_F_Ilgalaikioturt106Nuotekudumblot1</vt:lpstr>
      <vt:lpstr>'Forma 13'!VAS084_F_Ilgalaikioturt106Nuotekusurinki1</vt:lpstr>
      <vt:lpstr>VAS084_F_Ilgalaikioturt106Nuotekusurinki1</vt:lpstr>
      <vt:lpstr>'Forma 13'!VAS084_F_Ilgalaikioturt106Nuotekuvalymas1</vt:lpstr>
      <vt:lpstr>VAS084_F_Ilgalaikioturt106Nuotekuvalymas1</vt:lpstr>
      <vt:lpstr>'Forma 13'!VAS084_F_Ilgalaikioturt106Pavirsiniunuot1</vt:lpstr>
      <vt:lpstr>VAS084_F_Ilgalaikioturt106Pavirsiniunuot1</vt:lpstr>
      <vt:lpstr>'Forma 13'!VAS084_F_Ilgalaikioturt106Turtovienetask1</vt:lpstr>
      <vt:lpstr>VAS084_F_Ilgalaikioturt106Turtovienetask1</vt:lpstr>
      <vt:lpstr>'Forma 13'!VAS084_F_Ilgalaikioturt107Apskaitosveikla1</vt:lpstr>
      <vt:lpstr>VAS084_F_Ilgalaikioturt107Apskaitosveikla1</vt:lpstr>
      <vt:lpstr>'Forma 13'!VAS084_F_Ilgalaikioturt107Geriamojovande7</vt:lpstr>
      <vt:lpstr>VAS084_F_Ilgalaikioturt107Geriamojovande7</vt:lpstr>
      <vt:lpstr>'Forma 13'!VAS084_F_Ilgalaikioturt107Geriamojovande8</vt:lpstr>
      <vt:lpstr>VAS084_F_Ilgalaikioturt107Geriamojovande8</vt:lpstr>
      <vt:lpstr>'Forma 13'!VAS084_F_Ilgalaikioturt107Geriamojovande9</vt:lpstr>
      <vt:lpstr>VAS084_F_Ilgalaikioturt107Geriamojovande9</vt:lpstr>
      <vt:lpstr>'Forma 13'!VAS084_F_Ilgalaikioturt107Inventorinisnu1</vt:lpstr>
      <vt:lpstr>VAS084_F_Ilgalaikioturt107Inventorinisnu1</vt:lpstr>
      <vt:lpstr>'Forma 13'!VAS084_F_Ilgalaikioturt107Kitareguliuoja1</vt:lpstr>
      <vt:lpstr>VAS084_F_Ilgalaikioturt107Kitareguliuoja1</vt:lpstr>
      <vt:lpstr>'Forma 13'!VAS084_F_Ilgalaikioturt107Kitosveiklosne1</vt:lpstr>
      <vt:lpstr>VAS084_F_Ilgalaikioturt107Kitosveiklosne1</vt:lpstr>
      <vt:lpstr>'Forma 13'!VAS084_F_Ilgalaikioturt107Lrklimatokaito1</vt:lpstr>
      <vt:lpstr>VAS084_F_Ilgalaikioturt107Lrklimatokaito1</vt:lpstr>
      <vt:lpstr>'Forma 13'!VAS084_F_Ilgalaikioturt107Nuotekudumblot1</vt:lpstr>
      <vt:lpstr>VAS084_F_Ilgalaikioturt107Nuotekudumblot1</vt:lpstr>
      <vt:lpstr>'Forma 13'!VAS084_F_Ilgalaikioturt107Nuotekusurinki1</vt:lpstr>
      <vt:lpstr>VAS084_F_Ilgalaikioturt107Nuotekusurinki1</vt:lpstr>
      <vt:lpstr>'Forma 13'!VAS084_F_Ilgalaikioturt107Nuotekuvalymas1</vt:lpstr>
      <vt:lpstr>VAS084_F_Ilgalaikioturt107Nuotekuvalymas1</vt:lpstr>
      <vt:lpstr>'Forma 13'!VAS084_F_Ilgalaikioturt107Pavirsiniunuot1</vt:lpstr>
      <vt:lpstr>VAS084_F_Ilgalaikioturt107Pavirsiniunuot1</vt:lpstr>
      <vt:lpstr>'Forma 13'!VAS084_F_Ilgalaikioturt107Turtovienetask1</vt:lpstr>
      <vt:lpstr>VAS084_F_Ilgalaikioturt107Turtovienetask1</vt:lpstr>
      <vt:lpstr>'Forma 13'!VAS084_F_Ilgalaikioturt108Apskaitosveikla1</vt:lpstr>
      <vt:lpstr>VAS084_F_Ilgalaikioturt108Apskaitosveikla1</vt:lpstr>
      <vt:lpstr>'Forma 13'!VAS084_F_Ilgalaikioturt108Geriamojovande7</vt:lpstr>
      <vt:lpstr>VAS084_F_Ilgalaikioturt108Geriamojovande7</vt:lpstr>
      <vt:lpstr>'Forma 13'!VAS084_F_Ilgalaikioturt108Geriamojovande8</vt:lpstr>
      <vt:lpstr>VAS084_F_Ilgalaikioturt108Geriamojovande8</vt:lpstr>
      <vt:lpstr>'Forma 13'!VAS084_F_Ilgalaikioturt108Geriamojovande9</vt:lpstr>
      <vt:lpstr>VAS084_F_Ilgalaikioturt108Geriamojovande9</vt:lpstr>
      <vt:lpstr>'Forma 13'!VAS084_F_Ilgalaikioturt108Inventorinisnu1</vt:lpstr>
      <vt:lpstr>VAS084_F_Ilgalaikioturt108Inventorinisnu1</vt:lpstr>
      <vt:lpstr>'Forma 13'!VAS084_F_Ilgalaikioturt108Kitareguliuoja1</vt:lpstr>
      <vt:lpstr>VAS084_F_Ilgalaikioturt108Kitareguliuoja1</vt:lpstr>
      <vt:lpstr>'Forma 13'!VAS084_F_Ilgalaikioturt108Kitosveiklosne1</vt:lpstr>
      <vt:lpstr>VAS084_F_Ilgalaikioturt108Kitosveiklosne1</vt:lpstr>
      <vt:lpstr>'Forma 13'!VAS084_F_Ilgalaikioturt108Lrklimatokaito1</vt:lpstr>
      <vt:lpstr>VAS084_F_Ilgalaikioturt108Lrklimatokaito1</vt:lpstr>
      <vt:lpstr>'Forma 13'!VAS084_F_Ilgalaikioturt108Nuotekudumblot1</vt:lpstr>
      <vt:lpstr>VAS084_F_Ilgalaikioturt108Nuotekudumblot1</vt:lpstr>
      <vt:lpstr>'Forma 13'!VAS084_F_Ilgalaikioturt108Nuotekusurinki1</vt:lpstr>
      <vt:lpstr>VAS084_F_Ilgalaikioturt108Nuotekusurinki1</vt:lpstr>
      <vt:lpstr>'Forma 13'!VAS084_F_Ilgalaikioturt108Nuotekuvalymas1</vt:lpstr>
      <vt:lpstr>VAS084_F_Ilgalaikioturt108Nuotekuvalymas1</vt:lpstr>
      <vt:lpstr>'Forma 13'!VAS084_F_Ilgalaikioturt108Pavirsiniunuot1</vt:lpstr>
      <vt:lpstr>VAS084_F_Ilgalaikioturt108Pavirsiniunuot1</vt:lpstr>
      <vt:lpstr>'Forma 13'!VAS084_F_Ilgalaikioturt108Turtovienetask1</vt:lpstr>
      <vt:lpstr>VAS084_F_Ilgalaikioturt108Turtovienetask1</vt:lpstr>
      <vt:lpstr>'Forma 13'!VAS084_F_Ilgalaikioturt109Apskaitosveikla1</vt:lpstr>
      <vt:lpstr>VAS084_F_Ilgalaikioturt109Apskaitosveikla1</vt:lpstr>
      <vt:lpstr>'Forma 13'!VAS084_F_Ilgalaikioturt109Geriamojovande7</vt:lpstr>
      <vt:lpstr>VAS084_F_Ilgalaikioturt109Geriamojovande7</vt:lpstr>
      <vt:lpstr>'Forma 13'!VAS084_F_Ilgalaikioturt109Geriamojovande8</vt:lpstr>
      <vt:lpstr>VAS084_F_Ilgalaikioturt109Geriamojovande8</vt:lpstr>
      <vt:lpstr>'Forma 13'!VAS084_F_Ilgalaikioturt109Geriamojovande9</vt:lpstr>
      <vt:lpstr>VAS084_F_Ilgalaikioturt109Geriamojovande9</vt:lpstr>
      <vt:lpstr>'Forma 13'!VAS084_F_Ilgalaikioturt109Inventorinisnu1</vt:lpstr>
      <vt:lpstr>VAS084_F_Ilgalaikioturt109Inventorinisnu1</vt:lpstr>
      <vt:lpstr>'Forma 13'!VAS084_F_Ilgalaikioturt109Kitareguliuoja1</vt:lpstr>
      <vt:lpstr>VAS084_F_Ilgalaikioturt109Kitareguliuoja1</vt:lpstr>
      <vt:lpstr>'Forma 13'!VAS084_F_Ilgalaikioturt109Kitosveiklosne1</vt:lpstr>
      <vt:lpstr>VAS084_F_Ilgalaikioturt109Kitosveiklosne1</vt:lpstr>
      <vt:lpstr>'Forma 13'!VAS084_F_Ilgalaikioturt109Lrklimatokaito1</vt:lpstr>
      <vt:lpstr>VAS084_F_Ilgalaikioturt109Lrklimatokaito1</vt:lpstr>
      <vt:lpstr>'Forma 13'!VAS084_F_Ilgalaikioturt109Nuotekudumblot1</vt:lpstr>
      <vt:lpstr>VAS084_F_Ilgalaikioturt109Nuotekudumblot1</vt:lpstr>
      <vt:lpstr>'Forma 13'!VAS084_F_Ilgalaikioturt109Nuotekusurinki1</vt:lpstr>
      <vt:lpstr>VAS084_F_Ilgalaikioturt109Nuotekusurinki1</vt:lpstr>
      <vt:lpstr>'Forma 13'!VAS084_F_Ilgalaikioturt109Nuotekuvalymas1</vt:lpstr>
      <vt:lpstr>VAS084_F_Ilgalaikioturt109Nuotekuvalymas1</vt:lpstr>
      <vt:lpstr>'Forma 13'!VAS084_F_Ilgalaikioturt109Pavirsiniunuot1</vt:lpstr>
      <vt:lpstr>VAS084_F_Ilgalaikioturt109Pavirsiniunuot1</vt:lpstr>
      <vt:lpstr>'Forma 13'!VAS084_F_Ilgalaikioturt109Turtovienetask1</vt:lpstr>
      <vt:lpstr>VAS084_F_Ilgalaikioturt109Turtovienetask1</vt:lpstr>
      <vt:lpstr>'Forma 13'!VAS084_F_Ilgalaikioturt10Apskaitosveikla1</vt:lpstr>
      <vt:lpstr>VAS084_F_Ilgalaikioturt10Apskaitosveikla1</vt:lpstr>
      <vt:lpstr>'Forma 13'!VAS084_F_Ilgalaikioturt10Geriamojovande7</vt:lpstr>
      <vt:lpstr>VAS084_F_Ilgalaikioturt10Geriamojovande7</vt:lpstr>
      <vt:lpstr>'Forma 13'!VAS084_F_Ilgalaikioturt10Geriamojovande8</vt:lpstr>
      <vt:lpstr>VAS084_F_Ilgalaikioturt10Geriamojovande8</vt:lpstr>
      <vt:lpstr>'Forma 13'!VAS084_F_Ilgalaikioturt10Geriamojovande9</vt:lpstr>
      <vt:lpstr>VAS084_F_Ilgalaikioturt10Geriamojovande9</vt:lpstr>
      <vt:lpstr>'Forma 13'!VAS084_F_Ilgalaikioturt10Inventorinisnu1</vt:lpstr>
      <vt:lpstr>VAS084_F_Ilgalaikioturt10Inventorinisnu1</vt:lpstr>
      <vt:lpstr>'Forma 13'!VAS084_F_Ilgalaikioturt10Kitareguliuoja1</vt:lpstr>
      <vt:lpstr>VAS084_F_Ilgalaikioturt10Kitareguliuoja1</vt:lpstr>
      <vt:lpstr>'Forma 13'!VAS084_F_Ilgalaikioturt10Kitosveiklosne1</vt:lpstr>
      <vt:lpstr>VAS084_F_Ilgalaikioturt10Kitosveiklosne1</vt:lpstr>
      <vt:lpstr>'Forma 13'!VAS084_F_Ilgalaikioturt10Lrklimatokaito1</vt:lpstr>
      <vt:lpstr>VAS084_F_Ilgalaikioturt10Lrklimatokaito1</vt:lpstr>
      <vt:lpstr>'Forma 13'!VAS084_F_Ilgalaikioturt10Nuotekudumblot1</vt:lpstr>
      <vt:lpstr>VAS084_F_Ilgalaikioturt10Nuotekudumblot1</vt:lpstr>
      <vt:lpstr>'Forma 13'!VAS084_F_Ilgalaikioturt10Nuotekusurinki1</vt:lpstr>
      <vt:lpstr>VAS084_F_Ilgalaikioturt10Nuotekusurinki1</vt:lpstr>
      <vt:lpstr>'Forma 13'!VAS084_F_Ilgalaikioturt10Nuotekuvalymas1</vt:lpstr>
      <vt:lpstr>VAS084_F_Ilgalaikioturt10Nuotekuvalymas1</vt:lpstr>
      <vt:lpstr>'Forma 13'!VAS084_F_Ilgalaikioturt10Pavirsiniunuot1</vt:lpstr>
      <vt:lpstr>VAS084_F_Ilgalaikioturt10Pavirsiniunuot1</vt:lpstr>
      <vt:lpstr>'Forma 13'!VAS084_F_Ilgalaikioturt10Turtovienetask1</vt:lpstr>
      <vt:lpstr>VAS084_F_Ilgalaikioturt10Turtovienetask1</vt:lpstr>
      <vt:lpstr>'Forma 13'!VAS084_F_Ilgalaikioturt110Apskaitosveikla1</vt:lpstr>
      <vt:lpstr>VAS084_F_Ilgalaikioturt110Apskaitosveikla1</vt:lpstr>
      <vt:lpstr>'Forma 13'!VAS084_F_Ilgalaikioturt110Geriamojovande7</vt:lpstr>
      <vt:lpstr>VAS084_F_Ilgalaikioturt110Geriamojovande7</vt:lpstr>
      <vt:lpstr>'Forma 13'!VAS084_F_Ilgalaikioturt110Geriamojovande8</vt:lpstr>
      <vt:lpstr>VAS084_F_Ilgalaikioturt110Geriamojovande8</vt:lpstr>
      <vt:lpstr>'Forma 13'!VAS084_F_Ilgalaikioturt110Geriamojovande9</vt:lpstr>
      <vt:lpstr>VAS084_F_Ilgalaikioturt110Geriamojovande9</vt:lpstr>
      <vt:lpstr>'Forma 13'!VAS084_F_Ilgalaikioturt110Inventorinisnu1</vt:lpstr>
      <vt:lpstr>VAS084_F_Ilgalaikioturt110Inventorinisnu1</vt:lpstr>
      <vt:lpstr>'Forma 13'!VAS084_F_Ilgalaikioturt110Kitareguliuoja1</vt:lpstr>
      <vt:lpstr>VAS084_F_Ilgalaikioturt110Kitareguliuoja1</vt:lpstr>
      <vt:lpstr>'Forma 13'!VAS084_F_Ilgalaikioturt110Kitosveiklosne1</vt:lpstr>
      <vt:lpstr>VAS084_F_Ilgalaikioturt110Kitosveiklosne1</vt:lpstr>
      <vt:lpstr>'Forma 13'!VAS084_F_Ilgalaikioturt110Lrklimatokaito1</vt:lpstr>
      <vt:lpstr>VAS084_F_Ilgalaikioturt110Lrklimatokaito1</vt:lpstr>
      <vt:lpstr>'Forma 13'!VAS084_F_Ilgalaikioturt110Nuotekudumblot1</vt:lpstr>
      <vt:lpstr>VAS084_F_Ilgalaikioturt110Nuotekudumblot1</vt:lpstr>
      <vt:lpstr>'Forma 13'!VAS084_F_Ilgalaikioturt110Nuotekusurinki1</vt:lpstr>
      <vt:lpstr>VAS084_F_Ilgalaikioturt110Nuotekusurinki1</vt:lpstr>
      <vt:lpstr>'Forma 13'!VAS084_F_Ilgalaikioturt110Nuotekuvalymas1</vt:lpstr>
      <vt:lpstr>VAS084_F_Ilgalaikioturt110Nuotekuvalymas1</vt:lpstr>
      <vt:lpstr>'Forma 13'!VAS084_F_Ilgalaikioturt110Pavirsiniunuot1</vt:lpstr>
      <vt:lpstr>VAS084_F_Ilgalaikioturt110Pavirsiniunuot1</vt:lpstr>
      <vt:lpstr>'Forma 13'!VAS084_F_Ilgalaikioturt110Turtovienetask1</vt:lpstr>
      <vt:lpstr>VAS084_F_Ilgalaikioturt110Turtovienetask1</vt:lpstr>
      <vt:lpstr>'Forma 13'!VAS084_F_Ilgalaikioturt111Apskaitosveikla1</vt:lpstr>
      <vt:lpstr>VAS084_F_Ilgalaikioturt111Apskaitosveikla1</vt:lpstr>
      <vt:lpstr>'Forma 13'!VAS084_F_Ilgalaikioturt111Geriamojovande7</vt:lpstr>
      <vt:lpstr>VAS084_F_Ilgalaikioturt111Geriamojovande7</vt:lpstr>
      <vt:lpstr>'Forma 13'!VAS084_F_Ilgalaikioturt111Geriamojovande8</vt:lpstr>
      <vt:lpstr>VAS084_F_Ilgalaikioturt111Geriamojovande8</vt:lpstr>
      <vt:lpstr>'Forma 13'!VAS084_F_Ilgalaikioturt111Geriamojovande9</vt:lpstr>
      <vt:lpstr>VAS084_F_Ilgalaikioturt111Geriamojovande9</vt:lpstr>
      <vt:lpstr>'Forma 13'!VAS084_F_Ilgalaikioturt111Inventorinisnu1</vt:lpstr>
      <vt:lpstr>VAS084_F_Ilgalaikioturt111Inventorinisnu1</vt:lpstr>
      <vt:lpstr>'Forma 13'!VAS084_F_Ilgalaikioturt111Kitareguliuoja1</vt:lpstr>
      <vt:lpstr>VAS084_F_Ilgalaikioturt111Kitareguliuoja1</vt:lpstr>
      <vt:lpstr>'Forma 13'!VAS084_F_Ilgalaikioturt111Kitosveiklosne1</vt:lpstr>
      <vt:lpstr>VAS084_F_Ilgalaikioturt111Kitosveiklosne1</vt:lpstr>
      <vt:lpstr>'Forma 13'!VAS084_F_Ilgalaikioturt111Lrklimatokaito1</vt:lpstr>
      <vt:lpstr>VAS084_F_Ilgalaikioturt111Lrklimatokaito1</vt:lpstr>
      <vt:lpstr>'Forma 13'!VAS084_F_Ilgalaikioturt111Nuotekudumblot1</vt:lpstr>
      <vt:lpstr>VAS084_F_Ilgalaikioturt111Nuotekudumblot1</vt:lpstr>
      <vt:lpstr>'Forma 13'!VAS084_F_Ilgalaikioturt111Nuotekusurinki1</vt:lpstr>
      <vt:lpstr>VAS084_F_Ilgalaikioturt111Nuotekusurinki1</vt:lpstr>
      <vt:lpstr>'Forma 13'!VAS084_F_Ilgalaikioturt111Nuotekuvalymas1</vt:lpstr>
      <vt:lpstr>VAS084_F_Ilgalaikioturt111Nuotekuvalymas1</vt:lpstr>
      <vt:lpstr>'Forma 13'!VAS084_F_Ilgalaikioturt111Pavirsiniunuot1</vt:lpstr>
      <vt:lpstr>VAS084_F_Ilgalaikioturt111Pavirsiniunuot1</vt:lpstr>
      <vt:lpstr>'Forma 13'!VAS084_F_Ilgalaikioturt111Turtovienetask1</vt:lpstr>
      <vt:lpstr>VAS084_F_Ilgalaikioturt111Turtovienetask1</vt:lpstr>
      <vt:lpstr>'Forma 13'!VAS084_F_Ilgalaikioturt112Apskaitosveikla1</vt:lpstr>
      <vt:lpstr>VAS084_F_Ilgalaikioturt112Apskaitosveikla1</vt:lpstr>
      <vt:lpstr>'Forma 13'!VAS084_F_Ilgalaikioturt112Geriamojovande7</vt:lpstr>
      <vt:lpstr>VAS084_F_Ilgalaikioturt112Geriamojovande7</vt:lpstr>
      <vt:lpstr>'Forma 13'!VAS084_F_Ilgalaikioturt112Geriamojovande8</vt:lpstr>
      <vt:lpstr>VAS084_F_Ilgalaikioturt112Geriamojovande8</vt:lpstr>
      <vt:lpstr>'Forma 13'!VAS084_F_Ilgalaikioturt112Geriamojovande9</vt:lpstr>
      <vt:lpstr>VAS084_F_Ilgalaikioturt112Geriamojovande9</vt:lpstr>
      <vt:lpstr>'Forma 13'!VAS084_F_Ilgalaikioturt112Inventorinisnu1</vt:lpstr>
      <vt:lpstr>VAS084_F_Ilgalaikioturt112Inventorinisnu1</vt:lpstr>
      <vt:lpstr>'Forma 13'!VAS084_F_Ilgalaikioturt112Kitareguliuoja1</vt:lpstr>
      <vt:lpstr>VAS084_F_Ilgalaikioturt112Kitareguliuoja1</vt:lpstr>
      <vt:lpstr>'Forma 13'!VAS084_F_Ilgalaikioturt112Kitosveiklosne1</vt:lpstr>
      <vt:lpstr>VAS084_F_Ilgalaikioturt112Kitosveiklosne1</vt:lpstr>
      <vt:lpstr>'Forma 13'!VAS084_F_Ilgalaikioturt112Lrklimatokaito1</vt:lpstr>
      <vt:lpstr>VAS084_F_Ilgalaikioturt112Lrklimatokaito1</vt:lpstr>
      <vt:lpstr>'Forma 13'!VAS084_F_Ilgalaikioturt112Nuotekudumblot1</vt:lpstr>
      <vt:lpstr>VAS084_F_Ilgalaikioturt112Nuotekudumblot1</vt:lpstr>
      <vt:lpstr>'Forma 13'!VAS084_F_Ilgalaikioturt112Nuotekusurinki1</vt:lpstr>
      <vt:lpstr>VAS084_F_Ilgalaikioturt112Nuotekusurinki1</vt:lpstr>
      <vt:lpstr>'Forma 13'!VAS084_F_Ilgalaikioturt112Nuotekuvalymas1</vt:lpstr>
      <vt:lpstr>VAS084_F_Ilgalaikioturt112Nuotekuvalymas1</vt:lpstr>
      <vt:lpstr>'Forma 13'!VAS084_F_Ilgalaikioturt112Pavirsiniunuot1</vt:lpstr>
      <vt:lpstr>VAS084_F_Ilgalaikioturt112Pavirsiniunuot1</vt:lpstr>
      <vt:lpstr>'Forma 13'!VAS084_F_Ilgalaikioturt112Turtovienetask1</vt:lpstr>
      <vt:lpstr>VAS084_F_Ilgalaikioturt112Turtovienetask1</vt:lpstr>
      <vt:lpstr>'Forma 13'!VAS084_F_Ilgalaikioturt113Apskaitosveikla1</vt:lpstr>
      <vt:lpstr>VAS084_F_Ilgalaikioturt113Apskaitosveikla1</vt:lpstr>
      <vt:lpstr>'Forma 13'!VAS084_F_Ilgalaikioturt113Geriamojovande7</vt:lpstr>
      <vt:lpstr>VAS084_F_Ilgalaikioturt113Geriamojovande7</vt:lpstr>
      <vt:lpstr>'Forma 13'!VAS084_F_Ilgalaikioturt113Geriamojovande8</vt:lpstr>
      <vt:lpstr>VAS084_F_Ilgalaikioturt113Geriamojovande8</vt:lpstr>
      <vt:lpstr>'Forma 13'!VAS084_F_Ilgalaikioturt113Geriamojovande9</vt:lpstr>
      <vt:lpstr>VAS084_F_Ilgalaikioturt113Geriamojovande9</vt:lpstr>
      <vt:lpstr>'Forma 13'!VAS084_F_Ilgalaikioturt113Inventorinisnu1</vt:lpstr>
      <vt:lpstr>VAS084_F_Ilgalaikioturt113Inventorinisnu1</vt:lpstr>
      <vt:lpstr>'Forma 13'!VAS084_F_Ilgalaikioturt113Kitareguliuoja1</vt:lpstr>
      <vt:lpstr>VAS084_F_Ilgalaikioturt113Kitareguliuoja1</vt:lpstr>
      <vt:lpstr>'Forma 13'!VAS084_F_Ilgalaikioturt113Kitosveiklosne1</vt:lpstr>
      <vt:lpstr>VAS084_F_Ilgalaikioturt113Kitosveiklosne1</vt:lpstr>
      <vt:lpstr>'Forma 13'!VAS084_F_Ilgalaikioturt113Lrklimatokaito1</vt:lpstr>
      <vt:lpstr>VAS084_F_Ilgalaikioturt113Lrklimatokaito1</vt:lpstr>
      <vt:lpstr>'Forma 13'!VAS084_F_Ilgalaikioturt113Nuotekudumblot1</vt:lpstr>
      <vt:lpstr>VAS084_F_Ilgalaikioturt113Nuotekudumblot1</vt:lpstr>
      <vt:lpstr>'Forma 13'!VAS084_F_Ilgalaikioturt113Nuotekusurinki1</vt:lpstr>
      <vt:lpstr>VAS084_F_Ilgalaikioturt113Nuotekusurinki1</vt:lpstr>
      <vt:lpstr>'Forma 13'!VAS084_F_Ilgalaikioturt113Nuotekuvalymas1</vt:lpstr>
      <vt:lpstr>VAS084_F_Ilgalaikioturt113Nuotekuvalymas1</vt:lpstr>
      <vt:lpstr>'Forma 13'!VAS084_F_Ilgalaikioturt113Pavirsiniunuot1</vt:lpstr>
      <vt:lpstr>VAS084_F_Ilgalaikioturt113Pavirsiniunuot1</vt:lpstr>
      <vt:lpstr>'Forma 13'!VAS084_F_Ilgalaikioturt113Turtovienetask1</vt:lpstr>
      <vt:lpstr>VAS084_F_Ilgalaikioturt113Turtovienetask1</vt:lpstr>
      <vt:lpstr>'Forma 13'!VAS084_F_Ilgalaikioturt114Apskaitosveikla1</vt:lpstr>
      <vt:lpstr>VAS084_F_Ilgalaikioturt114Apskaitosveikla1</vt:lpstr>
      <vt:lpstr>'Forma 13'!VAS084_F_Ilgalaikioturt114Geriamojovande7</vt:lpstr>
      <vt:lpstr>VAS084_F_Ilgalaikioturt114Geriamojovande7</vt:lpstr>
      <vt:lpstr>'Forma 13'!VAS084_F_Ilgalaikioturt114Geriamojovande8</vt:lpstr>
      <vt:lpstr>VAS084_F_Ilgalaikioturt114Geriamojovande8</vt:lpstr>
      <vt:lpstr>'Forma 13'!VAS084_F_Ilgalaikioturt114Geriamojovande9</vt:lpstr>
      <vt:lpstr>VAS084_F_Ilgalaikioturt114Geriamojovande9</vt:lpstr>
      <vt:lpstr>'Forma 13'!VAS084_F_Ilgalaikioturt114Inventorinisnu1</vt:lpstr>
      <vt:lpstr>VAS084_F_Ilgalaikioturt114Inventorinisnu1</vt:lpstr>
      <vt:lpstr>'Forma 13'!VAS084_F_Ilgalaikioturt114Kitareguliuoja1</vt:lpstr>
      <vt:lpstr>VAS084_F_Ilgalaikioturt114Kitareguliuoja1</vt:lpstr>
      <vt:lpstr>'Forma 13'!VAS084_F_Ilgalaikioturt114Kitosveiklosne1</vt:lpstr>
      <vt:lpstr>VAS084_F_Ilgalaikioturt114Kitosveiklosne1</vt:lpstr>
      <vt:lpstr>'Forma 13'!VAS084_F_Ilgalaikioturt114Lrklimatokaito1</vt:lpstr>
      <vt:lpstr>VAS084_F_Ilgalaikioturt114Lrklimatokaito1</vt:lpstr>
      <vt:lpstr>'Forma 13'!VAS084_F_Ilgalaikioturt114Nuotekudumblot1</vt:lpstr>
      <vt:lpstr>VAS084_F_Ilgalaikioturt114Nuotekudumblot1</vt:lpstr>
      <vt:lpstr>'Forma 13'!VAS084_F_Ilgalaikioturt114Nuotekusurinki1</vt:lpstr>
      <vt:lpstr>VAS084_F_Ilgalaikioturt114Nuotekusurinki1</vt:lpstr>
      <vt:lpstr>'Forma 13'!VAS084_F_Ilgalaikioturt114Nuotekuvalymas1</vt:lpstr>
      <vt:lpstr>VAS084_F_Ilgalaikioturt114Nuotekuvalymas1</vt:lpstr>
      <vt:lpstr>'Forma 13'!VAS084_F_Ilgalaikioturt114Pavirsiniunuot1</vt:lpstr>
      <vt:lpstr>VAS084_F_Ilgalaikioturt114Pavirsiniunuot1</vt:lpstr>
      <vt:lpstr>'Forma 13'!VAS084_F_Ilgalaikioturt114Turtovienetask1</vt:lpstr>
      <vt:lpstr>VAS084_F_Ilgalaikioturt114Turtovienetask1</vt:lpstr>
      <vt:lpstr>'Forma 13'!VAS084_F_Ilgalaikioturt115Apskaitosveikla1</vt:lpstr>
      <vt:lpstr>VAS084_F_Ilgalaikioturt115Apskaitosveikla1</vt:lpstr>
      <vt:lpstr>'Forma 13'!VAS084_F_Ilgalaikioturt115Geriamojovande7</vt:lpstr>
      <vt:lpstr>VAS084_F_Ilgalaikioturt115Geriamojovande7</vt:lpstr>
      <vt:lpstr>'Forma 13'!VAS084_F_Ilgalaikioturt115Geriamojovande8</vt:lpstr>
      <vt:lpstr>VAS084_F_Ilgalaikioturt115Geriamojovande8</vt:lpstr>
      <vt:lpstr>'Forma 13'!VAS084_F_Ilgalaikioturt115Geriamojovande9</vt:lpstr>
      <vt:lpstr>VAS084_F_Ilgalaikioturt115Geriamojovande9</vt:lpstr>
      <vt:lpstr>'Forma 13'!VAS084_F_Ilgalaikioturt115Inventorinisnu1</vt:lpstr>
      <vt:lpstr>VAS084_F_Ilgalaikioturt115Inventorinisnu1</vt:lpstr>
      <vt:lpstr>'Forma 13'!VAS084_F_Ilgalaikioturt115Kitareguliuoja1</vt:lpstr>
      <vt:lpstr>VAS084_F_Ilgalaikioturt115Kitareguliuoja1</vt:lpstr>
      <vt:lpstr>'Forma 13'!VAS084_F_Ilgalaikioturt115Kitosveiklosne1</vt:lpstr>
      <vt:lpstr>VAS084_F_Ilgalaikioturt115Kitosveiklosne1</vt:lpstr>
      <vt:lpstr>'Forma 13'!VAS084_F_Ilgalaikioturt115Lrklimatokaito1</vt:lpstr>
      <vt:lpstr>VAS084_F_Ilgalaikioturt115Lrklimatokaito1</vt:lpstr>
      <vt:lpstr>'Forma 13'!VAS084_F_Ilgalaikioturt115Nuotekudumblot1</vt:lpstr>
      <vt:lpstr>VAS084_F_Ilgalaikioturt115Nuotekudumblot1</vt:lpstr>
      <vt:lpstr>'Forma 13'!VAS084_F_Ilgalaikioturt115Nuotekusurinki1</vt:lpstr>
      <vt:lpstr>VAS084_F_Ilgalaikioturt115Nuotekusurinki1</vt:lpstr>
      <vt:lpstr>'Forma 13'!VAS084_F_Ilgalaikioturt115Nuotekuvalymas1</vt:lpstr>
      <vt:lpstr>VAS084_F_Ilgalaikioturt115Nuotekuvalymas1</vt:lpstr>
      <vt:lpstr>'Forma 13'!VAS084_F_Ilgalaikioturt115Pavirsiniunuot1</vt:lpstr>
      <vt:lpstr>VAS084_F_Ilgalaikioturt115Pavirsiniunuot1</vt:lpstr>
      <vt:lpstr>'Forma 13'!VAS084_F_Ilgalaikioturt115Turtovienetask1</vt:lpstr>
      <vt:lpstr>VAS084_F_Ilgalaikioturt115Turtovienetask1</vt:lpstr>
      <vt:lpstr>'Forma 13'!VAS084_F_Ilgalaikioturt116Apskaitosveikla1</vt:lpstr>
      <vt:lpstr>VAS084_F_Ilgalaikioturt116Apskaitosveikla1</vt:lpstr>
      <vt:lpstr>'Forma 13'!VAS084_F_Ilgalaikioturt116Geriamojovande7</vt:lpstr>
      <vt:lpstr>VAS084_F_Ilgalaikioturt116Geriamojovande7</vt:lpstr>
      <vt:lpstr>'Forma 13'!VAS084_F_Ilgalaikioturt116Geriamojovande8</vt:lpstr>
      <vt:lpstr>VAS084_F_Ilgalaikioturt116Geriamojovande8</vt:lpstr>
      <vt:lpstr>'Forma 13'!VAS084_F_Ilgalaikioturt116Geriamojovande9</vt:lpstr>
      <vt:lpstr>VAS084_F_Ilgalaikioturt116Geriamojovande9</vt:lpstr>
      <vt:lpstr>'Forma 13'!VAS084_F_Ilgalaikioturt116Inventorinisnu1</vt:lpstr>
      <vt:lpstr>VAS084_F_Ilgalaikioturt116Inventorinisnu1</vt:lpstr>
      <vt:lpstr>'Forma 13'!VAS084_F_Ilgalaikioturt116Kitareguliuoja1</vt:lpstr>
      <vt:lpstr>VAS084_F_Ilgalaikioturt116Kitareguliuoja1</vt:lpstr>
      <vt:lpstr>'Forma 13'!VAS084_F_Ilgalaikioturt116Kitosveiklosne1</vt:lpstr>
      <vt:lpstr>VAS084_F_Ilgalaikioturt116Kitosveiklosne1</vt:lpstr>
      <vt:lpstr>'Forma 13'!VAS084_F_Ilgalaikioturt116Lrklimatokaito1</vt:lpstr>
      <vt:lpstr>VAS084_F_Ilgalaikioturt116Lrklimatokaito1</vt:lpstr>
      <vt:lpstr>'Forma 13'!VAS084_F_Ilgalaikioturt116Nuotekudumblot1</vt:lpstr>
      <vt:lpstr>VAS084_F_Ilgalaikioturt116Nuotekudumblot1</vt:lpstr>
      <vt:lpstr>'Forma 13'!VAS084_F_Ilgalaikioturt116Nuotekusurinki1</vt:lpstr>
      <vt:lpstr>VAS084_F_Ilgalaikioturt116Nuotekusurinki1</vt:lpstr>
      <vt:lpstr>'Forma 13'!VAS084_F_Ilgalaikioturt116Nuotekuvalymas1</vt:lpstr>
      <vt:lpstr>VAS084_F_Ilgalaikioturt116Nuotekuvalymas1</vt:lpstr>
      <vt:lpstr>'Forma 13'!VAS084_F_Ilgalaikioturt116Pavirsiniunuot1</vt:lpstr>
      <vt:lpstr>VAS084_F_Ilgalaikioturt116Pavirsiniunuot1</vt:lpstr>
      <vt:lpstr>'Forma 13'!VAS084_F_Ilgalaikioturt116Turtovienetask1</vt:lpstr>
      <vt:lpstr>VAS084_F_Ilgalaikioturt116Turtovienetask1</vt:lpstr>
      <vt:lpstr>'Forma 13'!VAS084_F_Ilgalaikioturt117Apskaitosveikla1</vt:lpstr>
      <vt:lpstr>VAS084_F_Ilgalaikioturt117Apskaitosveikla1</vt:lpstr>
      <vt:lpstr>'Forma 13'!VAS084_F_Ilgalaikioturt117Geriamojovande7</vt:lpstr>
      <vt:lpstr>VAS084_F_Ilgalaikioturt117Geriamojovande7</vt:lpstr>
      <vt:lpstr>'Forma 13'!VAS084_F_Ilgalaikioturt117Geriamojovande8</vt:lpstr>
      <vt:lpstr>VAS084_F_Ilgalaikioturt117Geriamojovande8</vt:lpstr>
      <vt:lpstr>'Forma 13'!VAS084_F_Ilgalaikioturt117Geriamojovande9</vt:lpstr>
      <vt:lpstr>VAS084_F_Ilgalaikioturt117Geriamojovande9</vt:lpstr>
      <vt:lpstr>'Forma 13'!VAS084_F_Ilgalaikioturt117Inventorinisnu1</vt:lpstr>
      <vt:lpstr>VAS084_F_Ilgalaikioturt117Inventorinisnu1</vt:lpstr>
      <vt:lpstr>'Forma 13'!VAS084_F_Ilgalaikioturt117Kitareguliuoja1</vt:lpstr>
      <vt:lpstr>VAS084_F_Ilgalaikioturt117Kitareguliuoja1</vt:lpstr>
      <vt:lpstr>'Forma 13'!VAS084_F_Ilgalaikioturt117Kitosveiklosne1</vt:lpstr>
      <vt:lpstr>VAS084_F_Ilgalaikioturt117Kitosveiklosne1</vt:lpstr>
      <vt:lpstr>'Forma 13'!VAS084_F_Ilgalaikioturt117Lrklimatokaito1</vt:lpstr>
      <vt:lpstr>VAS084_F_Ilgalaikioturt117Lrklimatokaito1</vt:lpstr>
      <vt:lpstr>'Forma 13'!VAS084_F_Ilgalaikioturt117Nuotekudumblot1</vt:lpstr>
      <vt:lpstr>VAS084_F_Ilgalaikioturt117Nuotekudumblot1</vt:lpstr>
      <vt:lpstr>'Forma 13'!VAS084_F_Ilgalaikioturt117Nuotekusurinki1</vt:lpstr>
      <vt:lpstr>VAS084_F_Ilgalaikioturt117Nuotekusurinki1</vt:lpstr>
      <vt:lpstr>'Forma 13'!VAS084_F_Ilgalaikioturt117Nuotekuvalymas1</vt:lpstr>
      <vt:lpstr>VAS084_F_Ilgalaikioturt117Nuotekuvalymas1</vt:lpstr>
      <vt:lpstr>'Forma 13'!VAS084_F_Ilgalaikioturt117Pavirsiniunuot1</vt:lpstr>
      <vt:lpstr>VAS084_F_Ilgalaikioturt117Pavirsiniunuot1</vt:lpstr>
      <vt:lpstr>'Forma 13'!VAS084_F_Ilgalaikioturt117Turtovienetask1</vt:lpstr>
      <vt:lpstr>VAS084_F_Ilgalaikioturt117Turtovienetask1</vt:lpstr>
      <vt:lpstr>'Forma 13'!VAS084_F_Ilgalaikioturt118Apskaitosveikla1</vt:lpstr>
      <vt:lpstr>VAS084_F_Ilgalaikioturt118Apskaitosveikla1</vt:lpstr>
      <vt:lpstr>'Forma 13'!VAS084_F_Ilgalaikioturt118Geriamojovande7</vt:lpstr>
      <vt:lpstr>VAS084_F_Ilgalaikioturt118Geriamojovande7</vt:lpstr>
      <vt:lpstr>'Forma 13'!VAS084_F_Ilgalaikioturt118Geriamojovande8</vt:lpstr>
      <vt:lpstr>VAS084_F_Ilgalaikioturt118Geriamojovande8</vt:lpstr>
      <vt:lpstr>'Forma 13'!VAS084_F_Ilgalaikioturt118Geriamojovande9</vt:lpstr>
      <vt:lpstr>VAS084_F_Ilgalaikioturt118Geriamojovande9</vt:lpstr>
      <vt:lpstr>'Forma 13'!VAS084_F_Ilgalaikioturt118Inventorinisnu1</vt:lpstr>
      <vt:lpstr>VAS084_F_Ilgalaikioturt118Inventorinisnu1</vt:lpstr>
      <vt:lpstr>'Forma 13'!VAS084_F_Ilgalaikioturt118Kitareguliuoja1</vt:lpstr>
      <vt:lpstr>VAS084_F_Ilgalaikioturt118Kitareguliuoja1</vt:lpstr>
      <vt:lpstr>'Forma 13'!VAS084_F_Ilgalaikioturt118Kitosveiklosne1</vt:lpstr>
      <vt:lpstr>VAS084_F_Ilgalaikioturt118Kitosveiklosne1</vt:lpstr>
      <vt:lpstr>'Forma 13'!VAS084_F_Ilgalaikioturt118Lrklimatokaito1</vt:lpstr>
      <vt:lpstr>VAS084_F_Ilgalaikioturt118Lrklimatokaito1</vt:lpstr>
      <vt:lpstr>'Forma 13'!VAS084_F_Ilgalaikioturt118Nuotekudumblot1</vt:lpstr>
      <vt:lpstr>VAS084_F_Ilgalaikioturt118Nuotekudumblot1</vt:lpstr>
      <vt:lpstr>'Forma 13'!VAS084_F_Ilgalaikioturt118Nuotekusurinki1</vt:lpstr>
      <vt:lpstr>VAS084_F_Ilgalaikioturt118Nuotekusurinki1</vt:lpstr>
      <vt:lpstr>'Forma 13'!VAS084_F_Ilgalaikioturt118Nuotekuvalymas1</vt:lpstr>
      <vt:lpstr>VAS084_F_Ilgalaikioturt118Nuotekuvalymas1</vt:lpstr>
      <vt:lpstr>'Forma 13'!VAS084_F_Ilgalaikioturt118Pavirsiniunuot1</vt:lpstr>
      <vt:lpstr>VAS084_F_Ilgalaikioturt118Pavirsiniunuot1</vt:lpstr>
      <vt:lpstr>'Forma 13'!VAS084_F_Ilgalaikioturt118Turtovienetask1</vt:lpstr>
      <vt:lpstr>VAS084_F_Ilgalaikioturt118Turtovienetask1</vt:lpstr>
      <vt:lpstr>'Forma 13'!VAS084_F_Ilgalaikioturt119Apskaitosveikla1</vt:lpstr>
      <vt:lpstr>VAS084_F_Ilgalaikioturt119Apskaitosveikla1</vt:lpstr>
      <vt:lpstr>'Forma 13'!VAS084_F_Ilgalaikioturt119Geriamojovande7</vt:lpstr>
      <vt:lpstr>VAS084_F_Ilgalaikioturt119Geriamojovande7</vt:lpstr>
      <vt:lpstr>'Forma 13'!VAS084_F_Ilgalaikioturt119Geriamojovande8</vt:lpstr>
      <vt:lpstr>VAS084_F_Ilgalaikioturt119Geriamojovande8</vt:lpstr>
      <vt:lpstr>'Forma 13'!VAS084_F_Ilgalaikioturt119Geriamojovande9</vt:lpstr>
      <vt:lpstr>VAS084_F_Ilgalaikioturt119Geriamojovande9</vt:lpstr>
      <vt:lpstr>'Forma 13'!VAS084_F_Ilgalaikioturt119Inventorinisnu1</vt:lpstr>
      <vt:lpstr>VAS084_F_Ilgalaikioturt119Inventorinisnu1</vt:lpstr>
      <vt:lpstr>'Forma 13'!VAS084_F_Ilgalaikioturt119Kitareguliuoja1</vt:lpstr>
      <vt:lpstr>VAS084_F_Ilgalaikioturt119Kitareguliuoja1</vt:lpstr>
      <vt:lpstr>'Forma 13'!VAS084_F_Ilgalaikioturt119Kitosveiklosne1</vt:lpstr>
      <vt:lpstr>VAS084_F_Ilgalaikioturt119Kitosveiklosne1</vt:lpstr>
      <vt:lpstr>'Forma 13'!VAS084_F_Ilgalaikioturt119Lrklimatokaito1</vt:lpstr>
      <vt:lpstr>VAS084_F_Ilgalaikioturt119Lrklimatokaito1</vt:lpstr>
      <vt:lpstr>'Forma 13'!VAS084_F_Ilgalaikioturt119Nuotekudumblot1</vt:lpstr>
      <vt:lpstr>VAS084_F_Ilgalaikioturt119Nuotekudumblot1</vt:lpstr>
      <vt:lpstr>'Forma 13'!VAS084_F_Ilgalaikioturt119Nuotekusurinki1</vt:lpstr>
      <vt:lpstr>VAS084_F_Ilgalaikioturt119Nuotekusurinki1</vt:lpstr>
      <vt:lpstr>'Forma 13'!VAS084_F_Ilgalaikioturt119Nuotekuvalymas1</vt:lpstr>
      <vt:lpstr>VAS084_F_Ilgalaikioturt119Nuotekuvalymas1</vt:lpstr>
      <vt:lpstr>'Forma 13'!VAS084_F_Ilgalaikioturt119Pavirsiniunuot1</vt:lpstr>
      <vt:lpstr>VAS084_F_Ilgalaikioturt119Pavirsiniunuot1</vt:lpstr>
      <vt:lpstr>'Forma 13'!VAS084_F_Ilgalaikioturt119Turtovienetask1</vt:lpstr>
      <vt:lpstr>VAS084_F_Ilgalaikioturt119Turtovienetask1</vt:lpstr>
      <vt:lpstr>'Forma 13'!VAS084_F_Ilgalaikioturt11Apskaitosveikla1</vt:lpstr>
      <vt:lpstr>VAS084_F_Ilgalaikioturt11Apskaitosveikla1</vt:lpstr>
      <vt:lpstr>'Forma 13'!VAS084_F_Ilgalaikioturt11Geriamojovande7</vt:lpstr>
      <vt:lpstr>VAS084_F_Ilgalaikioturt11Geriamojovande7</vt:lpstr>
      <vt:lpstr>'Forma 13'!VAS084_F_Ilgalaikioturt11Geriamojovande8</vt:lpstr>
      <vt:lpstr>VAS084_F_Ilgalaikioturt11Geriamojovande8</vt:lpstr>
      <vt:lpstr>'Forma 13'!VAS084_F_Ilgalaikioturt11Geriamojovande9</vt:lpstr>
      <vt:lpstr>VAS084_F_Ilgalaikioturt11Geriamojovande9</vt:lpstr>
      <vt:lpstr>'Forma 13'!VAS084_F_Ilgalaikioturt11Inventorinisnu1</vt:lpstr>
      <vt:lpstr>VAS084_F_Ilgalaikioturt11Inventorinisnu1</vt:lpstr>
      <vt:lpstr>'Forma 13'!VAS084_F_Ilgalaikioturt11Kitareguliuoja1</vt:lpstr>
      <vt:lpstr>VAS084_F_Ilgalaikioturt11Kitareguliuoja1</vt:lpstr>
      <vt:lpstr>'Forma 13'!VAS084_F_Ilgalaikioturt11Kitosveiklosne1</vt:lpstr>
      <vt:lpstr>VAS084_F_Ilgalaikioturt11Kitosveiklosne1</vt:lpstr>
      <vt:lpstr>'Forma 13'!VAS084_F_Ilgalaikioturt11Lrklimatokaito1</vt:lpstr>
      <vt:lpstr>VAS084_F_Ilgalaikioturt11Lrklimatokaito1</vt:lpstr>
      <vt:lpstr>'Forma 13'!VAS084_F_Ilgalaikioturt11Nuotekudumblot1</vt:lpstr>
      <vt:lpstr>VAS084_F_Ilgalaikioturt11Nuotekudumblot1</vt:lpstr>
      <vt:lpstr>'Forma 13'!VAS084_F_Ilgalaikioturt11Nuotekusurinki1</vt:lpstr>
      <vt:lpstr>VAS084_F_Ilgalaikioturt11Nuotekusurinki1</vt:lpstr>
      <vt:lpstr>'Forma 13'!VAS084_F_Ilgalaikioturt11Nuotekuvalymas1</vt:lpstr>
      <vt:lpstr>VAS084_F_Ilgalaikioturt11Nuotekuvalymas1</vt:lpstr>
      <vt:lpstr>'Forma 13'!VAS084_F_Ilgalaikioturt11Pavirsiniunuot1</vt:lpstr>
      <vt:lpstr>VAS084_F_Ilgalaikioturt11Pavirsiniunuot1</vt:lpstr>
      <vt:lpstr>'Forma 13'!VAS084_F_Ilgalaikioturt11Turtovienetask1</vt:lpstr>
      <vt:lpstr>VAS084_F_Ilgalaikioturt11Turtovienetask1</vt:lpstr>
      <vt:lpstr>'Forma 13'!VAS084_F_Ilgalaikioturt120Apskaitosveikla1</vt:lpstr>
      <vt:lpstr>VAS084_F_Ilgalaikioturt120Apskaitosveikla1</vt:lpstr>
      <vt:lpstr>'Forma 13'!VAS084_F_Ilgalaikioturt120Geriamojovande7</vt:lpstr>
      <vt:lpstr>VAS084_F_Ilgalaikioturt120Geriamojovande7</vt:lpstr>
      <vt:lpstr>'Forma 13'!VAS084_F_Ilgalaikioturt120Geriamojovande8</vt:lpstr>
      <vt:lpstr>VAS084_F_Ilgalaikioturt120Geriamojovande8</vt:lpstr>
      <vt:lpstr>'Forma 13'!VAS084_F_Ilgalaikioturt120Geriamojovande9</vt:lpstr>
      <vt:lpstr>VAS084_F_Ilgalaikioturt120Geriamojovande9</vt:lpstr>
      <vt:lpstr>'Forma 13'!VAS084_F_Ilgalaikioturt120Inventorinisnu1</vt:lpstr>
      <vt:lpstr>VAS084_F_Ilgalaikioturt120Inventorinisnu1</vt:lpstr>
      <vt:lpstr>'Forma 13'!VAS084_F_Ilgalaikioturt120Kitareguliuoja1</vt:lpstr>
      <vt:lpstr>VAS084_F_Ilgalaikioturt120Kitareguliuoja1</vt:lpstr>
      <vt:lpstr>'Forma 13'!VAS084_F_Ilgalaikioturt120Kitosveiklosne1</vt:lpstr>
      <vt:lpstr>VAS084_F_Ilgalaikioturt120Kitosveiklosne1</vt:lpstr>
      <vt:lpstr>'Forma 13'!VAS084_F_Ilgalaikioturt120Lrklimatokaito1</vt:lpstr>
      <vt:lpstr>VAS084_F_Ilgalaikioturt120Lrklimatokaito1</vt:lpstr>
      <vt:lpstr>'Forma 13'!VAS084_F_Ilgalaikioturt120Nuotekudumblot1</vt:lpstr>
      <vt:lpstr>VAS084_F_Ilgalaikioturt120Nuotekudumblot1</vt:lpstr>
      <vt:lpstr>'Forma 13'!VAS084_F_Ilgalaikioturt120Nuotekusurinki1</vt:lpstr>
      <vt:lpstr>VAS084_F_Ilgalaikioturt120Nuotekusurinki1</vt:lpstr>
      <vt:lpstr>'Forma 13'!VAS084_F_Ilgalaikioturt120Nuotekuvalymas1</vt:lpstr>
      <vt:lpstr>VAS084_F_Ilgalaikioturt120Nuotekuvalymas1</vt:lpstr>
      <vt:lpstr>'Forma 13'!VAS084_F_Ilgalaikioturt120Pavirsiniunuot1</vt:lpstr>
      <vt:lpstr>VAS084_F_Ilgalaikioturt120Pavirsiniunuot1</vt:lpstr>
      <vt:lpstr>'Forma 13'!VAS084_F_Ilgalaikioturt120Turtovienetask1</vt:lpstr>
      <vt:lpstr>VAS084_F_Ilgalaikioturt120Turtovienetask1</vt:lpstr>
      <vt:lpstr>'Forma 13'!VAS084_F_Ilgalaikioturt121Apskaitosveikla1</vt:lpstr>
      <vt:lpstr>VAS084_F_Ilgalaikioturt121Apskaitosveikla1</vt:lpstr>
      <vt:lpstr>'Forma 13'!VAS084_F_Ilgalaikioturt121Geriamojovande7</vt:lpstr>
      <vt:lpstr>VAS084_F_Ilgalaikioturt121Geriamojovande7</vt:lpstr>
      <vt:lpstr>'Forma 13'!VAS084_F_Ilgalaikioturt121Geriamojovande8</vt:lpstr>
      <vt:lpstr>VAS084_F_Ilgalaikioturt121Geriamojovande8</vt:lpstr>
      <vt:lpstr>'Forma 13'!VAS084_F_Ilgalaikioturt121Geriamojovande9</vt:lpstr>
      <vt:lpstr>VAS084_F_Ilgalaikioturt121Geriamojovande9</vt:lpstr>
      <vt:lpstr>'Forma 13'!VAS084_F_Ilgalaikioturt121Inventorinisnu1</vt:lpstr>
      <vt:lpstr>VAS084_F_Ilgalaikioturt121Inventorinisnu1</vt:lpstr>
      <vt:lpstr>'Forma 13'!VAS084_F_Ilgalaikioturt121Kitareguliuoja1</vt:lpstr>
      <vt:lpstr>VAS084_F_Ilgalaikioturt121Kitareguliuoja1</vt:lpstr>
      <vt:lpstr>'Forma 13'!VAS084_F_Ilgalaikioturt121Kitosveiklosne1</vt:lpstr>
      <vt:lpstr>VAS084_F_Ilgalaikioturt121Kitosveiklosne1</vt:lpstr>
      <vt:lpstr>'Forma 13'!VAS084_F_Ilgalaikioturt121Lrklimatokaito1</vt:lpstr>
      <vt:lpstr>VAS084_F_Ilgalaikioturt121Lrklimatokaito1</vt:lpstr>
      <vt:lpstr>'Forma 13'!VAS084_F_Ilgalaikioturt121Nuotekudumblot1</vt:lpstr>
      <vt:lpstr>VAS084_F_Ilgalaikioturt121Nuotekudumblot1</vt:lpstr>
      <vt:lpstr>'Forma 13'!VAS084_F_Ilgalaikioturt121Nuotekusurinki1</vt:lpstr>
      <vt:lpstr>VAS084_F_Ilgalaikioturt121Nuotekusurinki1</vt:lpstr>
      <vt:lpstr>'Forma 13'!VAS084_F_Ilgalaikioturt121Nuotekuvalymas1</vt:lpstr>
      <vt:lpstr>VAS084_F_Ilgalaikioturt121Nuotekuvalymas1</vt:lpstr>
      <vt:lpstr>'Forma 13'!VAS084_F_Ilgalaikioturt121Pavirsiniunuot1</vt:lpstr>
      <vt:lpstr>VAS084_F_Ilgalaikioturt121Pavirsiniunuot1</vt:lpstr>
      <vt:lpstr>'Forma 13'!VAS084_F_Ilgalaikioturt121Turtovienetask1</vt:lpstr>
      <vt:lpstr>VAS084_F_Ilgalaikioturt121Turtovienetask1</vt:lpstr>
      <vt:lpstr>'Forma 13'!VAS084_F_Ilgalaikioturt122Apskaitosveikla1</vt:lpstr>
      <vt:lpstr>VAS084_F_Ilgalaikioturt122Apskaitosveikla1</vt:lpstr>
      <vt:lpstr>'Forma 13'!VAS084_F_Ilgalaikioturt122Geriamojovande7</vt:lpstr>
      <vt:lpstr>VAS084_F_Ilgalaikioturt122Geriamojovande7</vt:lpstr>
      <vt:lpstr>'Forma 13'!VAS084_F_Ilgalaikioturt122Geriamojovande8</vt:lpstr>
      <vt:lpstr>VAS084_F_Ilgalaikioturt122Geriamojovande8</vt:lpstr>
      <vt:lpstr>'Forma 13'!VAS084_F_Ilgalaikioturt122Geriamojovande9</vt:lpstr>
      <vt:lpstr>VAS084_F_Ilgalaikioturt122Geriamojovande9</vt:lpstr>
      <vt:lpstr>'Forma 13'!VAS084_F_Ilgalaikioturt122Inventorinisnu1</vt:lpstr>
      <vt:lpstr>VAS084_F_Ilgalaikioturt122Inventorinisnu1</vt:lpstr>
      <vt:lpstr>'Forma 13'!VAS084_F_Ilgalaikioturt122Kitareguliuoja1</vt:lpstr>
      <vt:lpstr>VAS084_F_Ilgalaikioturt122Kitareguliuoja1</vt:lpstr>
      <vt:lpstr>'Forma 13'!VAS084_F_Ilgalaikioturt122Kitosveiklosne1</vt:lpstr>
      <vt:lpstr>VAS084_F_Ilgalaikioturt122Kitosveiklosne1</vt:lpstr>
      <vt:lpstr>'Forma 13'!VAS084_F_Ilgalaikioturt122Lrklimatokaito1</vt:lpstr>
      <vt:lpstr>VAS084_F_Ilgalaikioturt122Lrklimatokaito1</vt:lpstr>
      <vt:lpstr>'Forma 13'!VAS084_F_Ilgalaikioturt122Nuotekudumblot1</vt:lpstr>
      <vt:lpstr>VAS084_F_Ilgalaikioturt122Nuotekudumblot1</vt:lpstr>
      <vt:lpstr>'Forma 13'!VAS084_F_Ilgalaikioturt122Nuotekusurinki1</vt:lpstr>
      <vt:lpstr>VAS084_F_Ilgalaikioturt122Nuotekusurinki1</vt:lpstr>
      <vt:lpstr>'Forma 13'!VAS084_F_Ilgalaikioturt122Nuotekuvalymas1</vt:lpstr>
      <vt:lpstr>VAS084_F_Ilgalaikioturt122Nuotekuvalymas1</vt:lpstr>
      <vt:lpstr>'Forma 13'!VAS084_F_Ilgalaikioturt122Pavirsiniunuot1</vt:lpstr>
      <vt:lpstr>VAS084_F_Ilgalaikioturt122Pavirsiniunuot1</vt:lpstr>
      <vt:lpstr>'Forma 13'!VAS084_F_Ilgalaikioturt122Turtovienetask1</vt:lpstr>
      <vt:lpstr>VAS084_F_Ilgalaikioturt122Turtovienetask1</vt:lpstr>
      <vt:lpstr>'Forma 13'!VAS084_F_Ilgalaikioturt123Apskaitosveikla1</vt:lpstr>
      <vt:lpstr>VAS084_F_Ilgalaikioturt123Apskaitosveikla1</vt:lpstr>
      <vt:lpstr>'Forma 13'!VAS084_F_Ilgalaikioturt123Geriamojovande7</vt:lpstr>
      <vt:lpstr>VAS084_F_Ilgalaikioturt123Geriamojovande7</vt:lpstr>
      <vt:lpstr>'Forma 13'!VAS084_F_Ilgalaikioturt123Geriamojovande8</vt:lpstr>
      <vt:lpstr>VAS084_F_Ilgalaikioturt123Geriamojovande8</vt:lpstr>
      <vt:lpstr>'Forma 13'!VAS084_F_Ilgalaikioturt123Geriamojovande9</vt:lpstr>
      <vt:lpstr>VAS084_F_Ilgalaikioturt123Geriamojovande9</vt:lpstr>
      <vt:lpstr>'Forma 13'!VAS084_F_Ilgalaikioturt123Inventorinisnu1</vt:lpstr>
      <vt:lpstr>VAS084_F_Ilgalaikioturt123Inventorinisnu1</vt:lpstr>
      <vt:lpstr>'Forma 13'!VAS084_F_Ilgalaikioturt123Kitareguliuoja1</vt:lpstr>
      <vt:lpstr>VAS084_F_Ilgalaikioturt123Kitareguliuoja1</vt:lpstr>
      <vt:lpstr>'Forma 13'!VAS084_F_Ilgalaikioturt123Kitosveiklosne1</vt:lpstr>
      <vt:lpstr>VAS084_F_Ilgalaikioturt123Kitosveiklosne1</vt:lpstr>
      <vt:lpstr>'Forma 13'!VAS084_F_Ilgalaikioturt123Lrklimatokaito1</vt:lpstr>
      <vt:lpstr>VAS084_F_Ilgalaikioturt123Lrklimatokaito1</vt:lpstr>
      <vt:lpstr>'Forma 13'!VAS084_F_Ilgalaikioturt123Nuotekudumblot1</vt:lpstr>
      <vt:lpstr>VAS084_F_Ilgalaikioturt123Nuotekudumblot1</vt:lpstr>
      <vt:lpstr>'Forma 13'!VAS084_F_Ilgalaikioturt123Nuotekusurinki1</vt:lpstr>
      <vt:lpstr>VAS084_F_Ilgalaikioturt123Nuotekusurinki1</vt:lpstr>
      <vt:lpstr>'Forma 13'!VAS084_F_Ilgalaikioturt123Nuotekuvalymas1</vt:lpstr>
      <vt:lpstr>VAS084_F_Ilgalaikioturt123Nuotekuvalymas1</vt:lpstr>
      <vt:lpstr>'Forma 13'!VAS084_F_Ilgalaikioturt123Pavirsiniunuot1</vt:lpstr>
      <vt:lpstr>VAS084_F_Ilgalaikioturt123Pavirsiniunuot1</vt:lpstr>
      <vt:lpstr>'Forma 13'!VAS084_F_Ilgalaikioturt123Turtovienetask1</vt:lpstr>
      <vt:lpstr>VAS084_F_Ilgalaikioturt123Turtovienetask1</vt:lpstr>
      <vt:lpstr>'Forma 13'!VAS084_F_Ilgalaikioturt124Apskaitosveikla1</vt:lpstr>
      <vt:lpstr>VAS084_F_Ilgalaikioturt124Apskaitosveikla1</vt:lpstr>
      <vt:lpstr>'Forma 13'!VAS084_F_Ilgalaikioturt124Geriamojovande7</vt:lpstr>
      <vt:lpstr>VAS084_F_Ilgalaikioturt124Geriamojovande7</vt:lpstr>
      <vt:lpstr>'Forma 13'!VAS084_F_Ilgalaikioturt124Geriamojovande8</vt:lpstr>
      <vt:lpstr>VAS084_F_Ilgalaikioturt124Geriamojovande8</vt:lpstr>
      <vt:lpstr>'Forma 13'!VAS084_F_Ilgalaikioturt124Geriamojovande9</vt:lpstr>
      <vt:lpstr>VAS084_F_Ilgalaikioturt124Geriamojovande9</vt:lpstr>
      <vt:lpstr>'Forma 13'!VAS084_F_Ilgalaikioturt124Inventorinisnu1</vt:lpstr>
      <vt:lpstr>VAS084_F_Ilgalaikioturt124Inventorinisnu1</vt:lpstr>
      <vt:lpstr>'Forma 13'!VAS084_F_Ilgalaikioturt124Kitareguliuoja1</vt:lpstr>
      <vt:lpstr>VAS084_F_Ilgalaikioturt124Kitareguliuoja1</vt:lpstr>
      <vt:lpstr>'Forma 13'!VAS084_F_Ilgalaikioturt124Kitosveiklosne1</vt:lpstr>
      <vt:lpstr>VAS084_F_Ilgalaikioturt124Kitosveiklosne1</vt:lpstr>
      <vt:lpstr>'Forma 13'!VAS084_F_Ilgalaikioturt124Lrklimatokaito1</vt:lpstr>
      <vt:lpstr>VAS084_F_Ilgalaikioturt124Lrklimatokaito1</vt:lpstr>
      <vt:lpstr>'Forma 13'!VAS084_F_Ilgalaikioturt124Nuotekudumblot1</vt:lpstr>
      <vt:lpstr>VAS084_F_Ilgalaikioturt124Nuotekudumblot1</vt:lpstr>
      <vt:lpstr>'Forma 13'!VAS084_F_Ilgalaikioturt124Nuotekusurinki1</vt:lpstr>
      <vt:lpstr>VAS084_F_Ilgalaikioturt124Nuotekusurinki1</vt:lpstr>
      <vt:lpstr>'Forma 13'!VAS084_F_Ilgalaikioturt124Nuotekuvalymas1</vt:lpstr>
      <vt:lpstr>VAS084_F_Ilgalaikioturt124Nuotekuvalymas1</vt:lpstr>
      <vt:lpstr>'Forma 13'!VAS084_F_Ilgalaikioturt124Pavirsiniunuot1</vt:lpstr>
      <vt:lpstr>VAS084_F_Ilgalaikioturt124Pavirsiniunuot1</vt:lpstr>
      <vt:lpstr>'Forma 13'!VAS084_F_Ilgalaikioturt124Turtovienetask1</vt:lpstr>
      <vt:lpstr>VAS084_F_Ilgalaikioturt124Turtovienetask1</vt:lpstr>
      <vt:lpstr>'Forma 13'!VAS084_F_Ilgalaikioturt125Apskaitosveikla1</vt:lpstr>
      <vt:lpstr>VAS084_F_Ilgalaikioturt125Apskaitosveikla1</vt:lpstr>
      <vt:lpstr>'Forma 13'!VAS084_F_Ilgalaikioturt125Geriamojovande7</vt:lpstr>
      <vt:lpstr>VAS084_F_Ilgalaikioturt125Geriamojovande7</vt:lpstr>
      <vt:lpstr>'Forma 13'!VAS084_F_Ilgalaikioturt125Geriamojovande8</vt:lpstr>
      <vt:lpstr>VAS084_F_Ilgalaikioturt125Geriamojovande8</vt:lpstr>
      <vt:lpstr>'Forma 13'!VAS084_F_Ilgalaikioturt125Geriamojovande9</vt:lpstr>
      <vt:lpstr>VAS084_F_Ilgalaikioturt125Geriamojovande9</vt:lpstr>
      <vt:lpstr>'Forma 13'!VAS084_F_Ilgalaikioturt125Inventorinisnu1</vt:lpstr>
      <vt:lpstr>VAS084_F_Ilgalaikioturt125Inventorinisnu1</vt:lpstr>
      <vt:lpstr>'Forma 13'!VAS084_F_Ilgalaikioturt125Kitareguliuoja1</vt:lpstr>
      <vt:lpstr>VAS084_F_Ilgalaikioturt125Kitareguliuoja1</vt:lpstr>
      <vt:lpstr>'Forma 13'!VAS084_F_Ilgalaikioturt125Kitosveiklosne1</vt:lpstr>
      <vt:lpstr>VAS084_F_Ilgalaikioturt125Kitosveiklosne1</vt:lpstr>
      <vt:lpstr>'Forma 13'!VAS084_F_Ilgalaikioturt125Lrklimatokaito1</vt:lpstr>
      <vt:lpstr>VAS084_F_Ilgalaikioturt125Lrklimatokaito1</vt:lpstr>
      <vt:lpstr>'Forma 13'!VAS084_F_Ilgalaikioturt125Nuotekudumblot1</vt:lpstr>
      <vt:lpstr>VAS084_F_Ilgalaikioturt125Nuotekudumblot1</vt:lpstr>
      <vt:lpstr>'Forma 13'!VAS084_F_Ilgalaikioturt125Nuotekusurinki1</vt:lpstr>
      <vt:lpstr>VAS084_F_Ilgalaikioturt125Nuotekusurinki1</vt:lpstr>
      <vt:lpstr>'Forma 13'!VAS084_F_Ilgalaikioturt125Nuotekuvalymas1</vt:lpstr>
      <vt:lpstr>VAS084_F_Ilgalaikioturt125Nuotekuvalymas1</vt:lpstr>
      <vt:lpstr>'Forma 13'!VAS084_F_Ilgalaikioturt125Pavirsiniunuot1</vt:lpstr>
      <vt:lpstr>VAS084_F_Ilgalaikioturt125Pavirsiniunuot1</vt:lpstr>
      <vt:lpstr>'Forma 13'!VAS084_F_Ilgalaikioturt125Turtovienetask1</vt:lpstr>
      <vt:lpstr>VAS084_F_Ilgalaikioturt125Turtovienetask1</vt:lpstr>
      <vt:lpstr>'Forma 13'!VAS084_F_Ilgalaikioturt126Apskaitosveikla1</vt:lpstr>
      <vt:lpstr>VAS084_F_Ilgalaikioturt126Apskaitosveikla1</vt:lpstr>
      <vt:lpstr>'Forma 13'!VAS084_F_Ilgalaikioturt126Geriamojovande7</vt:lpstr>
      <vt:lpstr>VAS084_F_Ilgalaikioturt126Geriamojovande7</vt:lpstr>
      <vt:lpstr>'Forma 13'!VAS084_F_Ilgalaikioturt126Geriamojovande8</vt:lpstr>
      <vt:lpstr>VAS084_F_Ilgalaikioturt126Geriamojovande8</vt:lpstr>
      <vt:lpstr>'Forma 13'!VAS084_F_Ilgalaikioturt126Geriamojovande9</vt:lpstr>
      <vt:lpstr>VAS084_F_Ilgalaikioturt126Geriamojovande9</vt:lpstr>
      <vt:lpstr>'Forma 13'!VAS084_F_Ilgalaikioturt126Inventorinisnu1</vt:lpstr>
      <vt:lpstr>VAS084_F_Ilgalaikioturt126Inventorinisnu1</vt:lpstr>
      <vt:lpstr>'Forma 13'!VAS084_F_Ilgalaikioturt126Kitareguliuoja1</vt:lpstr>
      <vt:lpstr>VAS084_F_Ilgalaikioturt126Kitareguliuoja1</vt:lpstr>
      <vt:lpstr>'Forma 13'!VAS084_F_Ilgalaikioturt126Kitosveiklosne1</vt:lpstr>
      <vt:lpstr>VAS084_F_Ilgalaikioturt126Kitosveiklosne1</vt:lpstr>
      <vt:lpstr>'Forma 13'!VAS084_F_Ilgalaikioturt126Lrklimatokaito1</vt:lpstr>
      <vt:lpstr>VAS084_F_Ilgalaikioturt126Lrklimatokaito1</vt:lpstr>
      <vt:lpstr>'Forma 13'!VAS084_F_Ilgalaikioturt126Nuotekudumblot1</vt:lpstr>
      <vt:lpstr>VAS084_F_Ilgalaikioturt126Nuotekudumblot1</vt:lpstr>
      <vt:lpstr>'Forma 13'!VAS084_F_Ilgalaikioturt126Nuotekusurinki1</vt:lpstr>
      <vt:lpstr>VAS084_F_Ilgalaikioturt126Nuotekusurinki1</vt:lpstr>
      <vt:lpstr>'Forma 13'!VAS084_F_Ilgalaikioturt126Nuotekuvalymas1</vt:lpstr>
      <vt:lpstr>VAS084_F_Ilgalaikioturt126Nuotekuvalymas1</vt:lpstr>
      <vt:lpstr>'Forma 13'!VAS084_F_Ilgalaikioturt126Pavirsiniunuot1</vt:lpstr>
      <vt:lpstr>VAS084_F_Ilgalaikioturt126Pavirsiniunuot1</vt:lpstr>
      <vt:lpstr>'Forma 13'!VAS084_F_Ilgalaikioturt126Turtovienetask1</vt:lpstr>
      <vt:lpstr>VAS084_F_Ilgalaikioturt126Turtovienetask1</vt:lpstr>
      <vt:lpstr>'Forma 13'!VAS084_F_Ilgalaikioturt127Apskaitosveikla1</vt:lpstr>
      <vt:lpstr>VAS084_F_Ilgalaikioturt127Apskaitosveikla1</vt:lpstr>
      <vt:lpstr>'Forma 13'!VAS084_F_Ilgalaikioturt127Geriamojovande7</vt:lpstr>
      <vt:lpstr>VAS084_F_Ilgalaikioturt127Geriamojovande7</vt:lpstr>
      <vt:lpstr>'Forma 13'!VAS084_F_Ilgalaikioturt127Geriamojovande8</vt:lpstr>
      <vt:lpstr>VAS084_F_Ilgalaikioturt127Geriamojovande8</vt:lpstr>
      <vt:lpstr>'Forma 13'!VAS084_F_Ilgalaikioturt127Geriamojovande9</vt:lpstr>
      <vt:lpstr>VAS084_F_Ilgalaikioturt127Geriamojovande9</vt:lpstr>
      <vt:lpstr>'Forma 13'!VAS084_F_Ilgalaikioturt127Inventorinisnu1</vt:lpstr>
      <vt:lpstr>VAS084_F_Ilgalaikioturt127Inventorinisnu1</vt:lpstr>
      <vt:lpstr>'Forma 13'!VAS084_F_Ilgalaikioturt127Kitareguliuoja1</vt:lpstr>
      <vt:lpstr>VAS084_F_Ilgalaikioturt127Kitareguliuoja1</vt:lpstr>
      <vt:lpstr>'Forma 13'!VAS084_F_Ilgalaikioturt127Kitosveiklosne1</vt:lpstr>
      <vt:lpstr>VAS084_F_Ilgalaikioturt127Kitosveiklosne1</vt:lpstr>
      <vt:lpstr>'Forma 13'!VAS084_F_Ilgalaikioturt127Lrklimatokaito1</vt:lpstr>
      <vt:lpstr>VAS084_F_Ilgalaikioturt127Lrklimatokaito1</vt:lpstr>
      <vt:lpstr>'Forma 13'!VAS084_F_Ilgalaikioturt127Nuotekudumblot1</vt:lpstr>
      <vt:lpstr>VAS084_F_Ilgalaikioturt127Nuotekudumblot1</vt:lpstr>
      <vt:lpstr>'Forma 13'!VAS084_F_Ilgalaikioturt127Nuotekusurinki1</vt:lpstr>
      <vt:lpstr>VAS084_F_Ilgalaikioturt127Nuotekusurinki1</vt:lpstr>
      <vt:lpstr>'Forma 13'!VAS084_F_Ilgalaikioturt127Nuotekuvalymas1</vt:lpstr>
      <vt:lpstr>VAS084_F_Ilgalaikioturt127Nuotekuvalymas1</vt:lpstr>
      <vt:lpstr>'Forma 13'!VAS084_F_Ilgalaikioturt127Pavirsiniunuot1</vt:lpstr>
      <vt:lpstr>VAS084_F_Ilgalaikioturt127Pavirsiniunuot1</vt:lpstr>
      <vt:lpstr>'Forma 13'!VAS084_F_Ilgalaikioturt127Turtovienetask1</vt:lpstr>
      <vt:lpstr>VAS084_F_Ilgalaikioturt127Turtovienetask1</vt:lpstr>
      <vt:lpstr>'Forma 13'!VAS084_F_Ilgalaikioturt128Apskaitosveikla1</vt:lpstr>
      <vt:lpstr>VAS084_F_Ilgalaikioturt128Apskaitosveikla1</vt:lpstr>
      <vt:lpstr>'Forma 13'!VAS084_F_Ilgalaikioturt128Geriamojovande7</vt:lpstr>
      <vt:lpstr>VAS084_F_Ilgalaikioturt128Geriamojovande7</vt:lpstr>
      <vt:lpstr>'Forma 13'!VAS084_F_Ilgalaikioturt128Geriamojovande8</vt:lpstr>
      <vt:lpstr>VAS084_F_Ilgalaikioturt128Geriamojovande8</vt:lpstr>
      <vt:lpstr>'Forma 13'!VAS084_F_Ilgalaikioturt128Geriamojovande9</vt:lpstr>
      <vt:lpstr>VAS084_F_Ilgalaikioturt128Geriamojovande9</vt:lpstr>
      <vt:lpstr>'Forma 13'!VAS084_F_Ilgalaikioturt128Inventorinisnu1</vt:lpstr>
      <vt:lpstr>VAS084_F_Ilgalaikioturt128Inventorinisnu1</vt:lpstr>
      <vt:lpstr>'Forma 13'!VAS084_F_Ilgalaikioturt128Kitareguliuoja1</vt:lpstr>
      <vt:lpstr>VAS084_F_Ilgalaikioturt128Kitareguliuoja1</vt:lpstr>
      <vt:lpstr>'Forma 13'!VAS084_F_Ilgalaikioturt128Kitosveiklosne1</vt:lpstr>
      <vt:lpstr>VAS084_F_Ilgalaikioturt128Kitosveiklosne1</vt:lpstr>
      <vt:lpstr>'Forma 13'!VAS084_F_Ilgalaikioturt128Lrklimatokaito1</vt:lpstr>
      <vt:lpstr>VAS084_F_Ilgalaikioturt128Lrklimatokaito1</vt:lpstr>
      <vt:lpstr>'Forma 13'!VAS084_F_Ilgalaikioturt128Nuotekudumblot1</vt:lpstr>
      <vt:lpstr>VAS084_F_Ilgalaikioturt128Nuotekudumblot1</vt:lpstr>
      <vt:lpstr>'Forma 13'!VAS084_F_Ilgalaikioturt128Nuotekusurinki1</vt:lpstr>
      <vt:lpstr>VAS084_F_Ilgalaikioturt128Nuotekusurinki1</vt:lpstr>
      <vt:lpstr>'Forma 13'!VAS084_F_Ilgalaikioturt128Nuotekuvalymas1</vt:lpstr>
      <vt:lpstr>VAS084_F_Ilgalaikioturt128Nuotekuvalymas1</vt:lpstr>
      <vt:lpstr>'Forma 13'!VAS084_F_Ilgalaikioturt128Pavirsiniunuot1</vt:lpstr>
      <vt:lpstr>VAS084_F_Ilgalaikioturt128Pavirsiniunuot1</vt:lpstr>
      <vt:lpstr>'Forma 13'!VAS084_F_Ilgalaikioturt128Turtovienetask1</vt:lpstr>
      <vt:lpstr>VAS084_F_Ilgalaikioturt128Turtovienetask1</vt:lpstr>
      <vt:lpstr>'Forma 13'!VAS084_F_Ilgalaikioturt129Apskaitosveikla1</vt:lpstr>
      <vt:lpstr>VAS084_F_Ilgalaikioturt129Apskaitosveikla1</vt:lpstr>
      <vt:lpstr>'Forma 13'!VAS084_F_Ilgalaikioturt129Geriamojovande7</vt:lpstr>
      <vt:lpstr>VAS084_F_Ilgalaikioturt129Geriamojovande7</vt:lpstr>
      <vt:lpstr>'Forma 13'!VAS084_F_Ilgalaikioturt129Geriamojovande8</vt:lpstr>
      <vt:lpstr>VAS084_F_Ilgalaikioturt129Geriamojovande8</vt:lpstr>
      <vt:lpstr>'Forma 13'!VAS084_F_Ilgalaikioturt129Geriamojovande9</vt:lpstr>
      <vt:lpstr>VAS084_F_Ilgalaikioturt129Geriamojovande9</vt:lpstr>
      <vt:lpstr>'Forma 13'!VAS084_F_Ilgalaikioturt129Inventorinisnu1</vt:lpstr>
      <vt:lpstr>VAS084_F_Ilgalaikioturt129Inventorinisnu1</vt:lpstr>
      <vt:lpstr>'Forma 13'!VAS084_F_Ilgalaikioturt129Kitareguliuoja1</vt:lpstr>
      <vt:lpstr>VAS084_F_Ilgalaikioturt129Kitareguliuoja1</vt:lpstr>
      <vt:lpstr>'Forma 13'!VAS084_F_Ilgalaikioturt129Kitosveiklosne1</vt:lpstr>
      <vt:lpstr>VAS084_F_Ilgalaikioturt129Kitosveiklosne1</vt:lpstr>
      <vt:lpstr>'Forma 13'!VAS084_F_Ilgalaikioturt129Lrklimatokaito1</vt:lpstr>
      <vt:lpstr>VAS084_F_Ilgalaikioturt129Lrklimatokaito1</vt:lpstr>
      <vt:lpstr>'Forma 13'!VAS084_F_Ilgalaikioturt129Nuotekudumblot1</vt:lpstr>
      <vt:lpstr>VAS084_F_Ilgalaikioturt129Nuotekudumblot1</vt:lpstr>
      <vt:lpstr>'Forma 13'!VAS084_F_Ilgalaikioturt129Nuotekusurinki1</vt:lpstr>
      <vt:lpstr>VAS084_F_Ilgalaikioturt129Nuotekusurinki1</vt:lpstr>
      <vt:lpstr>'Forma 13'!VAS084_F_Ilgalaikioturt129Nuotekuvalymas1</vt:lpstr>
      <vt:lpstr>VAS084_F_Ilgalaikioturt129Nuotekuvalymas1</vt:lpstr>
      <vt:lpstr>'Forma 13'!VAS084_F_Ilgalaikioturt129Pavirsiniunuot1</vt:lpstr>
      <vt:lpstr>VAS084_F_Ilgalaikioturt129Pavirsiniunuot1</vt:lpstr>
      <vt:lpstr>'Forma 13'!VAS084_F_Ilgalaikioturt129Turtovienetask1</vt:lpstr>
      <vt:lpstr>VAS084_F_Ilgalaikioturt129Turtovienetask1</vt:lpstr>
      <vt:lpstr>'Forma 13'!VAS084_F_Ilgalaikioturt12Apskaitosveikla1</vt:lpstr>
      <vt:lpstr>VAS084_F_Ilgalaikioturt12Apskaitosveikla1</vt:lpstr>
      <vt:lpstr>'Forma 13'!VAS084_F_Ilgalaikioturt12Geriamojovande7</vt:lpstr>
      <vt:lpstr>VAS084_F_Ilgalaikioturt12Geriamojovande7</vt:lpstr>
      <vt:lpstr>'Forma 13'!VAS084_F_Ilgalaikioturt12Geriamojovande8</vt:lpstr>
      <vt:lpstr>VAS084_F_Ilgalaikioturt12Geriamojovande8</vt:lpstr>
      <vt:lpstr>'Forma 13'!VAS084_F_Ilgalaikioturt12Geriamojovande9</vt:lpstr>
      <vt:lpstr>VAS084_F_Ilgalaikioturt12Geriamojovande9</vt:lpstr>
      <vt:lpstr>'Forma 13'!VAS084_F_Ilgalaikioturt12Inventorinisnu1</vt:lpstr>
      <vt:lpstr>VAS084_F_Ilgalaikioturt12Inventorinisnu1</vt:lpstr>
      <vt:lpstr>'Forma 13'!VAS084_F_Ilgalaikioturt12Kitareguliuoja1</vt:lpstr>
      <vt:lpstr>VAS084_F_Ilgalaikioturt12Kitareguliuoja1</vt:lpstr>
      <vt:lpstr>'Forma 13'!VAS084_F_Ilgalaikioturt12Kitosveiklosne1</vt:lpstr>
      <vt:lpstr>VAS084_F_Ilgalaikioturt12Kitosveiklosne1</vt:lpstr>
      <vt:lpstr>'Forma 13'!VAS084_F_Ilgalaikioturt12Lrklimatokaito1</vt:lpstr>
      <vt:lpstr>VAS084_F_Ilgalaikioturt12Lrklimatokaito1</vt:lpstr>
      <vt:lpstr>'Forma 13'!VAS084_F_Ilgalaikioturt12Nuotekudumblot1</vt:lpstr>
      <vt:lpstr>VAS084_F_Ilgalaikioturt12Nuotekudumblot1</vt:lpstr>
      <vt:lpstr>'Forma 13'!VAS084_F_Ilgalaikioturt12Nuotekusurinki1</vt:lpstr>
      <vt:lpstr>VAS084_F_Ilgalaikioturt12Nuotekusurinki1</vt:lpstr>
      <vt:lpstr>'Forma 13'!VAS084_F_Ilgalaikioturt12Nuotekuvalymas1</vt:lpstr>
      <vt:lpstr>VAS084_F_Ilgalaikioturt12Nuotekuvalymas1</vt:lpstr>
      <vt:lpstr>'Forma 13'!VAS084_F_Ilgalaikioturt12Pavirsiniunuot1</vt:lpstr>
      <vt:lpstr>VAS084_F_Ilgalaikioturt12Pavirsiniunuot1</vt:lpstr>
      <vt:lpstr>'Forma 13'!VAS084_F_Ilgalaikioturt12Turtovienetask1</vt:lpstr>
      <vt:lpstr>VAS084_F_Ilgalaikioturt12Turtovienetask1</vt:lpstr>
      <vt:lpstr>'Forma 13'!VAS084_F_Ilgalaikioturt130Apskaitosveikla1</vt:lpstr>
      <vt:lpstr>VAS084_F_Ilgalaikioturt130Apskaitosveikla1</vt:lpstr>
      <vt:lpstr>'Forma 13'!VAS084_F_Ilgalaikioturt130Geriamojovande7</vt:lpstr>
      <vt:lpstr>VAS084_F_Ilgalaikioturt130Geriamojovande7</vt:lpstr>
      <vt:lpstr>'Forma 13'!VAS084_F_Ilgalaikioturt130Geriamojovande8</vt:lpstr>
      <vt:lpstr>VAS084_F_Ilgalaikioturt130Geriamojovande8</vt:lpstr>
      <vt:lpstr>'Forma 13'!VAS084_F_Ilgalaikioturt130Geriamojovande9</vt:lpstr>
      <vt:lpstr>VAS084_F_Ilgalaikioturt130Geriamojovande9</vt:lpstr>
      <vt:lpstr>'Forma 13'!VAS084_F_Ilgalaikioturt130Inventorinisnu1</vt:lpstr>
      <vt:lpstr>VAS084_F_Ilgalaikioturt130Inventorinisnu1</vt:lpstr>
      <vt:lpstr>'Forma 13'!VAS084_F_Ilgalaikioturt130Kitareguliuoja1</vt:lpstr>
      <vt:lpstr>VAS084_F_Ilgalaikioturt130Kitareguliuoja1</vt:lpstr>
      <vt:lpstr>'Forma 13'!VAS084_F_Ilgalaikioturt130Kitosveiklosne1</vt:lpstr>
      <vt:lpstr>VAS084_F_Ilgalaikioturt130Kitosveiklosne1</vt:lpstr>
      <vt:lpstr>'Forma 13'!VAS084_F_Ilgalaikioturt130Lrklimatokaito1</vt:lpstr>
      <vt:lpstr>VAS084_F_Ilgalaikioturt130Lrklimatokaito1</vt:lpstr>
      <vt:lpstr>'Forma 13'!VAS084_F_Ilgalaikioturt130Nuotekudumblot1</vt:lpstr>
      <vt:lpstr>VAS084_F_Ilgalaikioturt130Nuotekudumblot1</vt:lpstr>
      <vt:lpstr>'Forma 13'!VAS084_F_Ilgalaikioturt130Nuotekusurinki1</vt:lpstr>
      <vt:lpstr>VAS084_F_Ilgalaikioturt130Nuotekusurinki1</vt:lpstr>
      <vt:lpstr>'Forma 13'!VAS084_F_Ilgalaikioturt130Nuotekuvalymas1</vt:lpstr>
      <vt:lpstr>VAS084_F_Ilgalaikioturt130Nuotekuvalymas1</vt:lpstr>
      <vt:lpstr>'Forma 13'!VAS084_F_Ilgalaikioturt130Pavirsiniunuot1</vt:lpstr>
      <vt:lpstr>VAS084_F_Ilgalaikioturt130Pavirsiniunuot1</vt:lpstr>
      <vt:lpstr>'Forma 13'!VAS084_F_Ilgalaikioturt130Turtovienetask1</vt:lpstr>
      <vt:lpstr>VAS084_F_Ilgalaikioturt130Turtovienetask1</vt:lpstr>
      <vt:lpstr>'Forma 13'!VAS084_F_Ilgalaikioturt131Apskaitosveikla1</vt:lpstr>
      <vt:lpstr>VAS084_F_Ilgalaikioturt131Apskaitosveikla1</vt:lpstr>
      <vt:lpstr>'Forma 13'!VAS084_F_Ilgalaikioturt131Geriamojovande7</vt:lpstr>
      <vt:lpstr>VAS084_F_Ilgalaikioturt131Geriamojovande7</vt:lpstr>
      <vt:lpstr>'Forma 13'!VAS084_F_Ilgalaikioturt131Geriamojovande8</vt:lpstr>
      <vt:lpstr>VAS084_F_Ilgalaikioturt131Geriamojovande8</vt:lpstr>
      <vt:lpstr>'Forma 13'!VAS084_F_Ilgalaikioturt131Geriamojovande9</vt:lpstr>
      <vt:lpstr>VAS084_F_Ilgalaikioturt131Geriamojovande9</vt:lpstr>
      <vt:lpstr>'Forma 13'!VAS084_F_Ilgalaikioturt131Inventorinisnu1</vt:lpstr>
      <vt:lpstr>VAS084_F_Ilgalaikioturt131Inventorinisnu1</vt:lpstr>
      <vt:lpstr>'Forma 13'!VAS084_F_Ilgalaikioturt131Kitareguliuoja1</vt:lpstr>
      <vt:lpstr>VAS084_F_Ilgalaikioturt131Kitareguliuoja1</vt:lpstr>
      <vt:lpstr>'Forma 13'!VAS084_F_Ilgalaikioturt131Kitosveiklosne1</vt:lpstr>
      <vt:lpstr>VAS084_F_Ilgalaikioturt131Kitosveiklosne1</vt:lpstr>
      <vt:lpstr>'Forma 13'!VAS084_F_Ilgalaikioturt131Lrklimatokaito1</vt:lpstr>
      <vt:lpstr>VAS084_F_Ilgalaikioturt131Lrklimatokaito1</vt:lpstr>
      <vt:lpstr>'Forma 13'!VAS084_F_Ilgalaikioturt131Nuotekudumblot1</vt:lpstr>
      <vt:lpstr>VAS084_F_Ilgalaikioturt131Nuotekudumblot1</vt:lpstr>
      <vt:lpstr>'Forma 13'!VAS084_F_Ilgalaikioturt131Nuotekusurinki1</vt:lpstr>
      <vt:lpstr>VAS084_F_Ilgalaikioturt131Nuotekusurinki1</vt:lpstr>
      <vt:lpstr>'Forma 13'!VAS084_F_Ilgalaikioturt131Nuotekuvalymas1</vt:lpstr>
      <vt:lpstr>VAS084_F_Ilgalaikioturt131Nuotekuvalymas1</vt:lpstr>
      <vt:lpstr>'Forma 13'!VAS084_F_Ilgalaikioturt131Pavirsiniunuot1</vt:lpstr>
      <vt:lpstr>VAS084_F_Ilgalaikioturt131Pavirsiniunuot1</vt:lpstr>
      <vt:lpstr>'Forma 13'!VAS084_F_Ilgalaikioturt131Turtovienetask1</vt:lpstr>
      <vt:lpstr>VAS084_F_Ilgalaikioturt131Turtovienetask1</vt:lpstr>
      <vt:lpstr>'Forma 13'!VAS084_F_Ilgalaikioturt132Apskaitosveikla1</vt:lpstr>
      <vt:lpstr>VAS084_F_Ilgalaikioturt132Apskaitosveikla1</vt:lpstr>
      <vt:lpstr>'Forma 13'!VAS084_F_Ilgalaikioturt132Geriamojovande7</vt:lpstr>
      <vt:lpstr>VAS084_F_Ilgalaikioturt132Geriamojovande7</vt:lpstr>
      <vt:lpstr>'Forma 13'!VAS084_F_Ilgalaikioturt132Geriamojovande8</vt:lpstr>
      <vt:lpstr>VAS084_F_Ilgalaikioturt132Geriamojovande8</vt:lpstr>
      <vt:lpstr>'Forma 13'!VAS084_F_Ilgalaikioturt132Geriamojovande9</vt:lpstr>
      <vt:lpstr>VAS084_F_Ilgalaikioturt132Geriamojovande9</vt:lpstr>
      <vt:lpstr>'Forma 13'!VAS084_F_Ilgalaikioturt132Inventorinisnu1</vt:lpstr>
      <vt:lpstr>VAS084_F_Ilgalaikioturt132Inventorinisnu1</vt:lpstr>
      <vt:lpstr>'Forma 13'!VAS084_F_Ilgalaikioturt132Kitareguliuoja1</vt:lpstr>
      <vt:lpstr>VAS084_F_Ilgalaikioturt132Kitareguliuoja1</vt:lpstr>
      <vt:lpstr>'Forma 13'!VAS084_F_Ilgalaikioturt132Kitosveiklosne1</vt:lpstr>
      <vt:lpstr>VAS084_F_Ilgalaikioturt132Kitosveiklosne1</vt:lpstr>
      <vt:lpstr>'Forma 13'!VAS084_F_Ilgalaikioturt132Lrklimatokaito1</vt:lpstr>
      <vt:lpstr>VAS084_F_Ilgalaikioturt132Lrklimatokaito1</vt:lpstr>
      <vt:lpstr>'Forma 13'!VAS084_F_Ilgalaikioturt132Nuotekudumblot1</vt:lpstr>
      <vt:lpstr>VAS084_F_Ilgalaikioturt132Nuotekudumblot1</vt:lpstr>
      <vt:lpstr>'Forma 13'!VAS084_F_Ilgalaikioturt132Nuotekusurinki1</vt:lpstr>
      <vt:lpstr>VAS084_F_Ilgalaikioturt132Nuotekusurinki1</vt:lpstr>
      <vt:lpstr>'Forma 13'!VAS084_F_Ilgalaikioturt132Nuotekuvalymas1</vt:lpstr>
      <vt:lpstr>VAS084_F_Ilgalaikioturt132Nuotekuvalymas1</vt:lpstr>
      <vt:lpstr>'Forma 13'!VAS084_F_Ilgalaikioturt132Pavirsiniunuot1</vt:lpstr>
      <vt:lpstr>VAS084_F_Ilgalaikioturt132Pavirsiniunuot1</vt:lpstr>
      <vt:lpstr>'Forma 13'!VAS084_F_Ilgalaikioturt132Turtovienetask1</vt:lpstr>
      <vt:lpstr>VAS084_F_Ilgalaikioturt132Turtovienetask1</vt:lpstr>
      <vt:lpstr>'Forma 13'!VAS084_F_Ilgalaikioturt133Apskaitosveikla1</vt:lpstr>
      <vt:lpstr>VAS084_F_Ilgalaikioturt133Apskaitosveikla1</vt:lpstr>
      <vt:lpstr>'Forma 13'!VAS084_F_Ilgalaikioturt133Geriamojovande7</vt:lpstr>
      <vt:lpstr>VAS084_F_Ilgalaikioturt133Geriamojovande7</vt:lpstr>
      <vt:lpstr>'Forma 13'!VAS084_F_Ilgalaikioturt133Geriamojovande8</vt:lpstr>
      <vt:lpstr>VAS084_F_Ilgalaikioturt133Geriamojovande8</vt:lpstr>
      <vt:lpstr>'Forma 13'!VAS084_F_Ilgalaikioturt133Geriamojovande9</vt:lpstr>
      <vt:lpstr>VAS084_F_Ilgalaikioturt133Geriamojovande9</vt:lpstr>
      <vt:lpstr>'Forma 13'!VAS084_F_Ilgalaikioturt133Inventorinisnu1</vt:lpstr>
      <vt:lpstr>VAS084_F_Ilgalaikioturt133Inventorinisnu1</vt:lpstr>
      <vt:lpstr>'Forma 13'!VAS084_F_Ilgalaikioturt133Kitareguliuoja1</vt:lpstr>
      <vt:lpstr>VAS084_F_Ilgalaikioturt133Kitareguliuoja1</vt:lpstr>
      <vt:lpstr>'Forma 13'!VAS084_F_Ilgalaikioturt133Kitosveiklosne1</vt:lpstr>
      <vt:lpstr>VAS084_F_Ilgalaikioturt133Kitosveiklosne1</vt:lpstr>
      <vt:lpstr>'Forma 13'!VAS084_F_Ilgalaikioturt133Lrklimatokaito1</vt:lpstr>
      <vt:lpstr>VAS084_F_Ilgalaikioturt133Lrklimatokaito1</vt:lpstr>
      <vt:lpstr>'Forma 13'!VAS084_F_Ilgalaikioturt133Nuotekudumblot1</vt:lpstr>
      <vt:lpstr>VAS084_F_Ilgalaikioturt133Nuotekudumblot1</vt:lpstr>
      <vt:lpstr>'Forma 13'!VAS084_F_Ilgalaikioturt133Nuotekusurinki1</vt:lpstr>
      <vt:lpstr>VAS084_F_Ilgalaikioturt133Nuotekusurinki1</vt:lpstr>
      <vt:lpstr>'Forma 13'!VAS084_F_Ilgalaikioturt133Nuotekuvalymas1</vt:lpstr>
      <vt:lpstr>VAS084_F_Ilgalaikioturt133Nuotekuvalymas1</vt:lpstr>
      <vt:lpstr>'Forma 13'!VAS084_F_Ilgalaikioturt133Pavirsiniunuot1</vt:lpstr>
      <vt:lpstr>VAS084_F_Ilgalaikioturt133Pavirsiniunuot1</vt:lpstr>
      <vt:lpstr>'Forma 13'!VAS084_F_Ilgalaikioturt133Turtovienetask1</vt:lpstr>
      <vt:lpstr>VAS084_F_Ilgalaikioturt133Turtovienetask1</vt:lpstr>
      <vt:lpstr>'Forma 13'!VAS084_F_Ilgalaikioturt134Apskaitosveikla1</vt:lpstr>
      <vt:lpstr>VAS084_F_Ilgalaikioturt134Apskaitosveikla1</vt:lpstr>
      <vt:lpstr>'Forma 13'!VAS084_F_Ilgalaikioturt134Geriamojovande7</vt:lpstr>
      <vt:lpstr>VAS084_F_Ilgalaikioturt134Geriamojovande7</vt:lpstr>
      <vt:lpstr>'Forma 13'!VAS084_F_Ilgalaikioturt134Geriamojovande8</vt:lpstr>
      <vt:lpstr>VAS084_F_Ilgalaikioturt134Geriamojovande8</vt:lpstr>
      <vt:lpstr>'Forma 13'!VAS084_F_Ilgalaikioturt134Geriamojovande9</vt:lpstr>
      <vt:lpstr>VAS084_F_Ilgalaikioturt134Geriamojovande9</vt:lpstr>
      <vt:lpstr>'Forma 13'!VAS084_F_Ilgalaikioturt134Inventorinisnu1</vt:lpstr>
      <vt:lpstr>VAS084_F_Ilgalaikioturt134Inventorinisnu1</vt:lpstr>
      <vt:lpstr>'Forma 13'!VAS084_F_Ilgalaikioturt134Kitareguliuoja1</vt:lpstr>
      <vt:lpstr>VAS084_F_Ilgalaikioturt134Kitareguliuoja1</vt:lpstr>
      <vt:lpstr>'Forma 13'!VAS084_F_Ilgalaikioturt134Kitosveiklosne1</vt:lpstr>
      <vt:lpstr>VAS084_F_Ilgalaikioturt134Kitosveiklosne1</vt:lpstr>
      <vt:lpstr>'Forma 13'!VAS084_F_Ilgalaikioturt134Lrklimatokaito1</vt:lpstr>
      <vt:lpstr>VAS084_F_Ilgalaikioturt134Lrklimatokaito1</vt:lpstr>
      <vt:lpstr>'Forma 13'!VAS084_F_Ilgalaikioturt134Nuotekudumblot1</vt:lpstr>
      <vt:lpstr>VAS084_F_Ilgalaikioturt134Nuotekudumblot1</vt:lpstr>
      <vt:lpstr>'Forma 13'!VAS084_F_Ilgalaikioturt134Nuotekusurinki1</vt:lpstr>
      <vt:lpstr>VAS084_F_Ilgalaikioturt134Nuotekusurinki1</vt:lpstr>
      <vt:lpstr>'Forma 13'!VAS084_F_Ilgalaikioturt134Nuotekuvalymas1</vt:lpstr>
      <vt:lpstr>VAS084_F_Ilgalaikioturt134Nuotekuvalymas1</vt:lpstr>
      <vt:lpstr>'Forma 13'!VAS084_F_Ilgalaikioturt134Pavirsiniunuot1</vt:lpstr>
      <vt:lpstr>VAS084_F_Ilgalaikioturt134Pavirsiniunuot1</vt:lpstr>
      <vt:lpstr>'Forma 13'!VAS084_F_Ilgalaikioturt134Turtovienetask1</vt:lpstr>
      <vt:lpstr>VAS084_F_Ilgalaikioturt134Turtovienetask1</vt:lpstr>
      <vt:lpstr>'Forma 13'!VAS084_F_Ilgalaikioturt135Apskaitosveikla1</vt:lpstr>
      <vt:lpstr>VAS084_F_Ilgalaikioturt135Apskaitosveikla1</vt:lpstr>
      <vt:lpstr>'Forma 13'!VAS084_F_Ilgalaikioturt135Geriamojovande7</vt:lpstr>
      <vt:lpstr>VAS084_F_Ilgalaikioturt135Geriamojovande7</vt:lpstr>
      <vt:lpstr>'Forma 13'!VAS084_F_Ilgalaikioturt135Geriamojovande8</vt:lpstr>
      <vt:lpstr>VAS084_F_Ilgalaikioturt135Geriamojovande8</vt:lpstr>
      <vt:lpstr>'Forma 13'!VAS084_F_Ilgalaikioturt135Geriamojovande9</vt:lpstr>
      <vt:lpstr>VAS084_F_Ilgalaikioturt135Geriamojovande9</vt:lpstr>
      <vt:lpstr>'Forma 13'!VAS084_F_Ilgalaikioturt135Inventorinisnu1</vt:lpstr>
      <vt:lpstr>VAS084_F_Ilgalaikioturt135Inventorinisnu1</vt:lpstr>
      <vt:lpstr>'Forma 13'!VAS084_F_Ilgalaikioturt135Kitareguliuoja1</vt:lpstr>
      <vt:lpstr>VAS084_F_Ilgalaikioturt135Kitareguliuoja1</vt:lpstr>
      <vt:lpstr>'Forma 13'!VAS084_F_Ilgalaikioturt135Kitosveiklosne1</vt:lpstr>
      <vt:lpstr>VAS084_F_Ilgalaikioturt135Kitosveiklosne1</vt:lpstr>
      <vt:lpstr>'Forma 13'!VAS084_F_Ilgalaikioturt135Lrklimatokaito1</vt:lpstr>
      <vt:lpstr>VAS084_F_Ilgalaikioturt135Lrklimatokaito1</vt:lpstr>
      <vt:lpstr>'Forma 13'!VAS084_F_Ilgalaikioturt135Nuotekudumblot1</vt:lpstr>
      <vt:lpstr>VAS084_F_Ilgalaikioturt135Nuotekudumblot1</vt:lpstr>
      <vt:lpstr>'Forma 13'!VAS084_F_Ilgalaikioturt135Nuotekusurinki1</vt:lpstr>
      <vt:lpstr>VAS084_F_Ilgalaikioturt135Nuotekusurinki1</vt:lpstr>
      <vt:lpstr>'Forma 13'!VAS084_F_Ilgalaikioturt135Nuotekuvalymas1</vt:lpstr>
      <vt:lpstr>VAS084_F_Ilgalaikioturt135Nuotekuvalymas1</vt:lpstr>
      <vt:lpstr>'Forma 13'!VAS084_F_Ilgalaikioturt135Pavirsiniunuot1</vt:lpstr>
      <vt:lpstr>VAS084_F_Ilgalaikioturt135Pavirsiniunuot1</vt:lpstr>
      <vt:lpstr>'Forma 13'!VAS084_F_Ilgalaikioturt135Turtovienetask1</vt:lpstr>
      <vt:lpstr>VAS084_F_Ilgalaikioturt135Turtovienetask1</vt:lpstr>
      <vt:lpstr>'Forma 13'!VAS084_F_Ilgalaikioturt136Apskaitosveikla1</vt:lpstr>
      <vt:lpstr>VAS084_F_Ilgalaikioturt136Apskaitosveikla1</vt:lpstr>
      <vt:lpstr>'Forma 13'!VAS084_F_Ilgalaikioturt136Geriamojovande7</vt:lpstr>
      <vt:lpstr>VAS084_F_Ilgalaikioturt136Geriamojovande7</vt:lpstr>
      <vt:lpstr>'Forma 13'!VAS084_F_Ilgalaikioturt136Geriamojovande8</vt:lpstr>
      <vt:lpstr>VAS084_F_Ilgalaikioturt136Geriamojovande8</vt:lpstr>
      <vt:lpstr>'Forma 13'!VAS084_F_Ilgalaikioturt136Geriamojovande9</vt:lpstr>
      <vt:lpstr>VAS084_F_Ilgalaikioturt136Geriamojovande9</vt:lpstr>
      <vt:lpstr>'Forma 13'!VAS084_F_Ilgalaikioturt136Inventorinisnu1</vt:lpstr>
      <vt:lpstr>VAS084_F_Ilgalaikioturt136Inventorinisnu1</vt:lpstr>
      <vt:lpstr>'Forma 13'!VAS084_F_Ilgalaikioturt136Kitareguliuoja1</vt:lpstr>
      <vt:lpstr>VAS084_F_Ilgalaikioturt136Kitareguliuoja1</vt:lpstr>
      <vt:lpstr>'Forma 13'!VAS084_F_Ilgalaikioturt136Kitosveiklosne1</vt:lpstr>
      <vt:lpstr>VAS084_F_Ilgalaikioturt136Kitosveiklosne1</vt:lpstr>
      <vt:lpstr>'Forma 13'!VAS084_F_Ilgalaikioturt136Lrklimatokaito1</vt:lpstr>
      <vt:lpstr>VAS084_F_Ilgalaikioturt136Lrklimatokaito1</vt:lpstr>
      <vt:lpstr>'Forma 13'!VAS084_F_Ilgalaikioturt136Nuotekudumblot1</vt:lpstr>
      <vt:lpstr>VAS084_F_Ilgalaikioturt136Nuotekudumblot1</vt:lpstr>
      <vt:lpstr>'Forma 13'!VAS084_F_Ilgalaikioturt136Nuotekusurinki1</vt:lpstr>
      <vt:lpstr>VAS084_F_Ilgalaikioturt136Nuotekusurinki1</vt:lpstr>
      <vt:lpstr>'Forma 13'!VAS084_F_Ilgalaikioturt136Nuotekuvalymas1</vt:lpstr>
      <vt:lpstr>VAS084_F_Ilgalaikioturt136Nuotekuvalymas1</vt:lpstr>
      <vt:lpstr>'Forma 13'!VAS084_F_Ilgalaikioturt136Pavirsiniunuot1</vt:lpstr>
      <vt:lpstr>VAS084_F_Ilgalaikioturt136Pavirsiniunuot1</vt:lpstr>
      <vt:lpstr>'Forma 13'!VAS084_F_Ilgalaikioturt136Turtovienetask1</vt:lpstr>
      <vt:lpstr>VAS084_F_Ilgalaikioturt136Turtovienetask1</vt:lpstr>
      <vt:lpstr>'Forma 13'!VAS084_F_Ilgalaikioturt137Apskaitosveikla1</vt:lpstr>
      <vt:lpstr>VAS084_F_Ilgalaikioturt137Apskaitosveikla1</vt:lpstr>
      <vt:lpstr>'Forma 13'!VAS084_F_Ilgalaikioturt137Geriamojovande7</vt:lpstr>
      <vt:lpstr>VAS084_F_Ilgalaikioturt137Geriamojovande7</vt:lpstr>
      <vt:lpstr>'Forma 13'!VAS084_F_Ilgalaikioturt137Geriamojovande8</vt:lpstr>
      <vt:lpstr>VAS084_F_Ilgalaikioturt137Geriamojovande8</vt:lpstr>
      <vt:lpstr>'Forma 13'!VAS084_F_Ilgalaikioturt137Geriamojovande9</vt:lpstr>
      <vt:lpstr>VAS084_F_Ilgalaikioturt137Geriamojovande9</vt:lpstr>
      <vt:lpstr>'Forma 13'!VAS084_F_Ilgalaikioturt137Inventorinisnu1</vt:lpstr>
      <vt:lpstr>VAS084_F_Ilgalaikioturt137Inventorinisnu1</vt:lpstr>
      <vt:lpstr>'Forma 13'!VAS084_F_Ilgalaikioturt137Kitareguliuoja1</vt:lpstr>
      <vt:lpstr>VAS084_F_Ilgalaikioturt137Kitareguliuoja1</vt:lpstr>
      <vt:lpstr>'Forma 13'!VAS084_F_Ilgalaikioturt137Kitosveiklosne1</vt:lpstr>
      <vt:lpstr>VAS084_F_Ilgalaikioturt137Kitosveiklosne1</vt:lpstr>
      <vt:lpstr>'Forma 13'!VAS084_F_Ilgalaikioturt137Lrklimatokaito1</vt:lpstr>
      <vt:lpstr>VAS084_F_Ilgalaikioturt137Lrklimatokaito1</vt:lpstr>
      <vt:lpstr>'Forma 13'!VAS084_F_Ilgalaikioturt137Nuotekudumblot1</vt:lpstr>
      <vt:lpstr>VAS084_F_Ilgalaikioturt137Nuotekudumblot1</vt:lpstr>
      <vt:lpstr>'Forma 13'!VAS084_F_Ilgalaikioturt137Nuotekusurinki1</vt:lpstr>
      <vt:lpstr>VAS084_F_Ilgalaikioturt137Nuotekusurinki1</vt:lpstr>
      <vt:lpstr>'Forma 13'!VAS084_F_Ilgalaikioturt137Nuotekuvalymas1</vt:lpstr>
      <vt:lpstr>VAS084_F_Ilgalaikioturt137Nuotekuvalymas1</vt:lpstr>
      <vt:lpstr>'Forma 13'!VAS084_F_Ilgalaikioturt137Pavirsiniunuot1</vt:lpstr>
      <vt:lpstr>VAS084_F_Ilgalaikioturt137Pavirsiniunuot1</vt:lpstr>
      <vt:lpstr>'Forma 13'!VAS084_F_Ilgalaikioturt137Turtovienetask1</vt:lpstr>
      <vt:lpstr>VAS084_F_Ilgalaikioturt137Turtovienetask1</vt:lpstr>
      <vt:lpstr>'Forma 13'!VAS084_F_Ilgalaikioturt138Apskaitosveikla1</vt:lpstr>
      <vt:lpstr>VAS084_F_Ilgalaikioturt138Apskaitosveikla1</vt:lpstr>
      <vt:lpstr>'Forma 13'!VAS084_F_Ilgalaikioturt138Geriamojovande7</vt:lpstr>
      <vt:lpstr>VAS084_F_Ilgalaikioturt138Geriamojovande7</vt:lpstr>
      <vt:lpstr>'Forma 13'!VAS084_F_Ilgalaikioturt138Geriamojovande8</vt:lpstr>
      <vt:lpstr>VAS084_F_Ilgalaikioturt138Geriamojovande8</vt:lpstr>
      <vt:lpstr>'Forma 13'!VAS084_F_Ilgalaikioturt138Geriamojovande9</vt:lpstr>
      <vt:lpstr>VAS084_F_Ilgalaikioturt138Geriamojovande9</vt:lpstr>
      <vt:lpstr>'Forma 13'!VAS084_F_Ilgalaikioturt138Inventorinisnu1</vt:lpstr>
      <vt:lpstr>VAS084_F_Ilgalaikioturt138Inventorinisnu1</vt:lpstr>
      <vt:lpstr>'Forma 13'!VAS084_F_Ilgalaikioturt138Kitareguliuoja1</vt:lpstr>
      <vt:lpstr>VAS084_F_Ilgalaikioturt138Kitareguliuoja1</vt:lpstr>
      <vt:lpstr>'Forma 13'!VAS084_F_Ilgalaikioturt138Kitosveiklosne1</vt:lpstr>
      <vt:lpstr>VAS084_F_Ilgalaikioturt138Kitosveiklosne1</vt:lpstr>
      <vt:lpstr>'Forma 13'!VAS084_F_Ilgalaikioturt138Lrklimatokaito1</vt:lpstr>
      <vt:lpstr>VAS084_F_Ilgalaikioturt138Lrklimatokaito1</vt:lpstr>
      <vt:lpstr>'Forma 13'!VAS084_F_Ilgalaikioturt138Nuotekudumblot1</vt:lpstr>
      <vt:lpstr>VAS084_F_Ilgalaikioturt138Nuotekudumblot1</vt:lpstr>
      <vt:lpstr>'Forma 13'!VAS084_F_Ilgalaikioturt138Nuotekusurinki1</vt:lpstr>
      <vt:lpstr>VAS084_F_Ilgalaikioturt138Nuotekusurinki1</vt:lpstr>
      <vt:lpstr>'Forma 13'!VAS084_F_Ilgalaikioturt138Nuotekuvalymas1</vt:lpstr>
      <vt:lpstr>VAS084_F_Ilgalaikioturt138Nuotekuvalymas1</vt:lpstr>
      <vt:lpstr>'Forma 13'!VAS084_F_Ilgalaikioturt138Pavirsiniunuot1</vt:lpstr>
      <vt:lpstr>VAS084_F_Ilgalaikioturt138Pavirsiniunuot1</vt:lpstr>
      <vt:lpstr>'Forma 13'!VAS084_F_Ilgalaikioturt138Turtovienetask1</vt:lpstr>
      <vt:lpstr>VAS084_F_Ilgalaikioturt138Turtovienetask1</vt:lpstr>
      <vt:lpstr>'Forma 13'!VAS084_F_Ilgalaikioturt139Apskaitosveikla1</vt:lpstr>
      <vt:lpstr>VAS084_F_Ilgalaikioturt139Apskaitosveikla1</vt:lpstr>
      <vt:lpstr>'Forma 13'!VAS084_F_Ilgalaikioturt139Geriamojovande7</vt:lpstr>
      <vt:lpstr>VAS084_F_Ilgalaikioturt139Geriamojovande7</vt:lpstr>
      <vt:lpstr>'Forma 13'!VAS084_F_Ilgalaikioturt139Geriamojovande8</vt:lpstr>
      <vt:lpstr>VAS084_F_Ilgalaikioturt139Geriamojovande8</vt:lpstr>
      <vt:lpstr>'Forma 13'!VAS084_F_Ilgalaikioturt139Geriamojovande9</vt:lpstr>
      <vt:lpstr>VAS084_F_Ilgalaikioturt139Geriamojovande9</vt:lpstr>
      <vt:lpstr>'Forma 13'!VAS084_F_Ilgalaikioturt139Inventorinisnu1</vt:lpstr>
      <vt:lpstr>VAS084_F_Ilgalaikioturt139Inventorinisnu1</vt:lpstr>
      <vt:lpstr>'Forma 13'!VAS084_F_Ilgalaikioturt139Kitareguliuoja1</vt:lpstr>
      <vt:lpstr>VAS084_F_Ilgalaikioturt139Kitareguliuoja1</vt:lpstr>
      <vt:lpstr>'Forma 13'!VAS084_F_Ilgalaikioturt139Kitosveiklosne1</vt:lpstr>
      <vt:lpstr>VAS084_F_Ilgalaikioturt139Kitosveiklosne1</vt:lpstr>
      <vt:lpstr>'Forma 13'!VAS084_F_Ilgalaikioturt139Lrklimatokaito1</vt:lpstr>
      <vt:lpstr>VAS084_F_Ilgalaikioturt139Lrklimatokaito1</vt:lpstr>
      <vt:lpstr>'Forma 13'!VAS084_F_Ilgalaikioturt139Nuotekudumblot1</vt:lpstr>
      <vt:lpstr>VAS084_F_Ilgalaikioturt139Nuotekudumblot1</vt:lpstr>
      <vt:lpstr>'Forma 13'!VAS084_F_Ilgalaikioturt139Nuotekusurinki1</vt:lpstr>
      <vt:lpstr>VAS084_F_Ilgalaikioturt139Nuotekusurinki1</vt:lpstr>
      <vt:lpstr>'Forma 13'!VAS084_F_Ilgalaikioturt139Nuotekuvalymas1</vt:lpstr>
      <vt:lpstr>VAS084_F_Ilgalaikioturt139Nuotekuvalymas1</vt:lpstr>
      <vt:lpstr>'Forma 13'!VAS084_F_Ilgalaikioturt139Pavirsiniunuot1</vt:lpstr>
      <vt:lpstr>VAS084_F_Ilgalaikioturt139Pavirsiniunuot1</vt:lpstr>
      <vt:lpstr>'Forma 13'!VAS084_F_Ilgalaikioturt139Turtovienetask1</vt:lpstr>
      <vt:lpstr>VAS084_F_Ilgalaikioturt139Turtovienetask1</vt:lpstr>
      <vt:lpstr>'Forma 13'!VAS084_F_Ilgalaikioturt13Apskaitosveikla1</vt:lpstr>
      <vt:lpstr>VAS084_F_Ilgalaikioturt13Apskaitosveikla1</vt:lpstr>
      <vt:lpstr>'Forma 13'!VAS084_F_Ilgalaikioturt13Geriamojovande7</vt:lpstr>
      <vt:lpstr>VAS084_F_Ilgalaikioturt13Geriamojovande7</vt:lpstr>
      <vt:lpstr>'Forma 13'!VAS084_F_Ilgalaikioturt13Geriamojovande8</vt:lpstr>
      <vt:lpstr>VAS084_F_Ilgalaikioturt13Geriamojovande8</vt:lpstr>
      <vt:lpstr>'Forma 13'!VAS084_F_Ilgalaikioturt13Geriamojovande9</vt:lpstr>
      <vt:lpstr>VAS084_F_Ilgalaikioturt13Geriamojovande9</vt:lpstr>
      <vt:lpstr>'Forma 13'!VAS084_F_Ilgalaikioturt13Inventorinisnu1</vt:lpstr>
      <vt:lpstr>VAS084_F_Ilgalaikioturt13Inventorinisnu1</vt:lpstr>
      <vt:lpstr>'Forma 13'!VAS084_F_Ilgalaikioturt13Kitareguliuoja1</vt:lpstr>
      <vt:lpstr>VAS084_F_Ilgalaikioturt13Kitareguliuoja1</vt:lpstr>
      <vt:lpstr>'Forma 13'!VAS084_F_Ilgalaikioturt13Kitosveiklosne1</vt:lpstr>
      <vt:lpstr>VAS084_F_Ilgalaikioturt13Kitosveiklosne1</vt:lpstr>
      <vt:lpstr>'Forma 13'!VAS084_F_Ilgalaikioturt13Lrklimatokaito1</vt:lpstr>
      <vt:lpstr>VAS084_F_Ilgalaikioturt13Lrklimatokaito1</vt:lpstr>
      <vt:lpstr>'Forma 13'!VAS084_F_Ilgalaikioturt13Nuotekudumblot1</vt:lpstr>
      <vt:lpstr>VAS084_F_Ilgalaikioturt13Nuotekudumblot1</vt:lpstr>
      <vt:lpstr>'Forma 13'!VAS084_F_Ilgalaikioturt13Nuotekusurinki1</vt:lpstr>
      <vt:lpstr>VAS084_F_Ilgalaikioturt13Nuotekusurinki1</vt:lpstr>
      <vt:lpstr>'Forma 13'!VAS084_F_Ilgalaikioturt13Nuotekuvalymas1</vt:lpstr>
      <vt:lpstr>VAS084_F_Ilgalaikioturt13Nuotekuvalymas1</vt:lpstr>
      <vt:lpstr>'Forma 13'!VAS084_F_Ilgalaikioturt13Pavirsiniunuot1</vt:lpstr>
      <vt:lpstr>VAS084_F_Ilgalaikioturt13Pavirsiniunuot1</vt:lpstr>
      <vt:lpstr>'Forma 13'!VAS084_F_Ilgalaikioturt13Turtovienetask1</vt:lpstr>
      <vt:lpstr>VAS084_F_Ilgalaikioturt13Turtovienetask1</vt:lpstr>
      <vt:lpstr>'Forma 13'!VAS084_F_Ilgalaikioturt140Apskaitosveikla1</vt:lpstr>
      <vt:lpstr>VAS084_F_Ilgalaikioturt140Apskaitosveikla1</vt:lpstr>
      <vt:lpstr>'Forma 13'!VAS084_F_Ilgalaikioturt140Geriamojovande7</vt:lpstr>
      <vt:lpstr>VAS084_F_Ilgalaikioturt140Geriamojovande7</vt:lpstr>
      <vt:lpstr>'Forma 13'!VAS084_F_Ilgalaikioturt140Geriamojovande8</vt:lpstr>
      <vt:lpstr>VAS084_F_Ilgalaikioturt140Geriamojovande8</vt:lpstr>
      <vt:lpstr>'Forma 13'!VAS084_F_Ilgalaikioturt140Geriamojovande9</vt:lpstr>
      <vt:lpstr>VAS084_F_Ilgalaikioturt140Geriamojovande9</vt:lpstr>
      <vt:lpstr>'Forma 13'!VAS084_F_Ilgalaikioturt140Inventorinisnu1</vt:lpstr>
      <vt:lpstr>VAS084_F_Ilgalaikioturt140Inventorinisnu1</vt:lpstr>
      <vt:lpstr>'Forma 13'!VAS084_F_Ilgalaikioturt140Kitareguliuoja1</vt:lpstr>
      <vt:lpstr>VAS084_F_Ilgalaikioturt140Kitareguliuoja1</vt:lpstr>
      <vt:lpstr>'Forma 13'!VAS084_F_Ilgalaikioturt140Kitosveiklosne1</vt:lpstr>
      <vt:lpstr>VAS084_F_Ilgalaikioturt140Kitosveiklosne1</vt:lpstr>
      <vt:lpstr>'Forma 13'!VAS084_F_Ilgalaikioturt140Lrklimatokaito1</vt:lpstr>
      <vt:lpstr>VAS084_F_Ilgalaikioturt140Lrklimatokaito1</vt:lpstr>
      <vt:lpstr>'Forma 13'!VAS084_F_Ilgalaikioturt140Nuotekudumblot1</vt:lpstr>
      <vt:lpstr>VAS084_F_Ilgalaikioturt140Nuotekudumblot1</vt:lpstr>
      <vt:lpstr>'Forma 13'!VAS084_F_Ilgalaikioturt140Nuotekusurinki1</vt:lpstr>
      <vt:lpstr>VAS084_F_Ilgalaikioturt140Nuotekusurinki1</vt:lpstr>
      <vt:lpstr>'Forma 13'!VAS084_F_Ilgalaikioturt140Nuotekuvalymas1</vt:lpstr>
      <vt:lpstr>VAS084_F_Ilgalaikioturt140Nuotekuvalymas1</vt:lpstr>
      <vt:lpstr>'Forma 13'!VAS084_F_Ilgalaikioturt140Pavirsiniunuot1</vt:lpstr>
      <vt:lpstr>VAS084_F_Ilgalaikioturt140Pavirsiniunuot1</vt:lpstr>
      <vt:lpstr>'Forma 13'!VAS084_F_Ilgalaikioturt140Turtovienetask1</vt:lpstr>
      <vt:lpstr>VAS084_F_Ilgalaikioturt140Turtovienetask1</vt:lpstr>
      <vt:lpstr>'Forma 13'!VAS084_F_Ilgalaikioturt141Apskaitosveikla1</vt:lpstr>
      <vt:lpstr>VAS084_F_Ilgalaikioturt141Apskaitosveikla1</vt:lpstr>
      <vt:lpstr>'Forma 13'!VAS084_F_Ilgalaikioturt141Geriamojovande7</vt:lpstr>
      <vt:lpstr>VAS084_F_Ilgalaikioturt141Geriamojovande7</vt:lpstr>
      <vt:lpstr>'Forma 13'!VAS084_F_Ilgalaikioturt141Geriamojovande8</vt:lpstr>
      <vt:lpstr>VAS084_F_Ilgalaikioturt141Geriamojovande8</vt:lpstr>
      <vt:lpstr>'Forma 13'!VAS084_F_Ilgalaikioturt141Geriamojovande9</vt:lpstr>
      <vt:lpstr>VAS084_F_Ilgalaikioturt141Geriamojovande9</vt:lpstr>
      <vt:lpstr>'Forma 13'!VAS084_F_Ilgalaikioturt141Inventorinisnu1</vt:lpstr>
      <vt:lpstr>VAS084_F_Ilgalaikioturt141Inventorinisnu1</vt:lpstr>
      <vt:lpstr>'Forma 13'!VAS084_F_Ilgalaikioturt141Kitareguliuoja1</vt:lpstr>
      <vt:lpstr>VAS084_F_Ilgalaikioturt141Kitareguliuoja1</vt:lpstr>
      <vt:lpstr>'Forma 13'!VAS084_F_Ilgalaikioturt141Kitosveiklosne1</vt:lpstr>
      <vt:lpstr>VAS084_F_Ilgalaikioturt141Kitosveiklosne1</vt:lpstr>
      <vt:lpstr>'Forma 13'!VAS084_F_Ilgalaikioturt141Lrklimatokaito1</vt:lpstr>
      <vt:lpstr>VAS084_F_Ilgalaikioturt141Lrklimatokaito1</vt:lpstr>
      <vt:lpstr>'Forma 13'!VAS084_F_Ilgalaikioturt141Nuotekudumblot1</vt:lpstr>
      <vt:lpstr>VAS084_F_Ilgalaikioturt141Nuotekudumblot1</vt:lpstr>
      <vt:lpstr>'Forma 13'!VAS084_F_Ilgalaikioturt141Nuotekusurinki1</vt:lpstr>
      <vt:lpstr>VAS084_F_Ilgalaikioturt141Nuotekusurinki1</vt:lpstr>
      <vt:lpstr>'Forma 13'!VAS084_F_Ilgalaikioturt141Nuotekuvalymas1</vt:lpstr>
      <vt:lpstr>VAS084_F_Ilgalaikioturt141Nuotekuvalymas1</vt:lpstr>
      <vt:lpstr>'Forma 13'!VAS084_F_Ilgalaikioturt141Pavirsiniunuot1</vt:lpstr>
      <vt:lpstr>VAS084_F_Ilgalaikioturt141Pavirsiniunuot1</vt:lpstr>
      <vt:lpstr>'Forma 13'!VAS084_F_Ilgalaikioturt141Turtovienetask1</vt:lpstr>
      <vt:lpstr>VAS084_F_Ilgalaikioturt141Turtovienetask1</vt:lpstr>
      <vt:lpstr>'Forma 13'!VAS084_F_Ilgalaikioturt142Apskaitosveikla1</vt:lpstr>
      <vt:lpstr>VAS084_F_Ilgalaikioturt142Apskaitosveikla1</vt:lpstr>
      <vt:lpstr>'Forma 13'!VAS084_F_Ilgalaikioturt142Geriamojovande7</vt:lpstr>
      <vt:lpstr>VAS084_F_Ilgalaikioturt142Geriamojovande7</vt:lpstr>
      <vt:lpstr>'Forma 13'!VAS084_F_Ilgalaikioturt142Geriamojovande8</vt:lpstr>
      <vt:lpstr>VAS084_F_Ilgalaikioturt142Geriamojovande8</vt:lpstr>
      <vt:lpstr>'Forma 13'!VAS084_F_Ilgalaikioturt142Geriamojovande9</vt:lpstr>
      <vt:lpstr>VAS084_F_Ilgalaikioturt142Geriamojovande9</vt:lpstr>
      <vt:lpstr>'Forma 13'!VAS084_F_Ilgalaikioturt142Inventorinisnu1</vt:lpstr>
      <vt:lpstr>VAS084_F_Ilgalaikioturt142Inventorinisnu1</vt:lpstr>
      <vt:lpstr>'Forma 13'!VAS084_F_Ilgalaikioturt142Kitareguliuoja1</vt:lpstr>
      <vt:lpstr>VAS084_F_Ilgalaikioturt142Kitareguliuoja1</vt:lpstr>
      <vt:lpstr>'Forma 13'!VAS084_F_Ilgalaikioturt142Kitosveiklosne1</vt:lpstr>
      <vt:lpstr>VAS084_F_Ilgalaikioturt142Kitosveiklosne1</vt:lpstr>
      <vt:lpstr>'Forma 13'!VAS084_F_Ilgalaikioturt142Lrklimatokaito1</vt:lpstr>
      <vt:lpstr>VAS084_F_Ilgalaikioturt142Lrklimatokaito1</vt:lpstr>
      <vt:lpstr>'Forma 13'!VAS084_F_Ilgalaikioturt142Nuotekudumblot1</vt:lpstr>
      <vt:lpstr>VAS084_F_Ilgalaikioturt142Nuotekudumblot1</vt:lpstr>
      <vt:lpstr>'Forma 13'!VAS084_F_Ilgalaikioturt142Nuotekusurinki1</vt:lpstr>
      <vt:lpstr>VAS084_F_Ilgalaikioturt142Nuotekusurinki1</vt:lpstr>
      <vt:lpstr>'Forma 13'!VAS084_F_Ilgalaikioturt142Nuotekuvalymas1</vt:lpstr>
      <vt:lpstr>VAS084_F_Ilgalaikioturt142Nuotekuvalymas1</vt:lpstr>
      <vt:lpstr>'Forma 13'!VAS084_F_Ilgalaikioturt142Pavirsiniunuot1</vt:lpstr>
      <vt:lpstr>VAS084_F_Ilgalaikioturt142Pavirsiniunuot1</vt:lpstr>
      <vt:lpstr>'Forma 13'!VAS084_F_Ilgalaikioturt142Turtovienetask1</vt:lpstr>
      <vt:lpstr>VAS084_F_Ilgalaikioturt142Turtovienetask1</vt:lpstr>
      <vt:lpstr>'Forma 13'!VAS084_F_Ilgalaikioturt143Apskaitosveikla1</vt:lpstr>
      <vt:lpstr>VAS084_F_Ilgalaikioturt143Apskaitosveikla1</vt:lpstr>
      <vt:lpstr>'Forma 13'!VAS084_F_Ilgalaikioturt143Geriamojovande7</vt:lpstr>
      <vt:lpstr>VAS084_F_Ilgalaikioturt143Geriamojovande7</vt:lpstr>
      <vt:lpstr>'Forma 13'!VAS084_F_Ilgalaikioturt143Geriamojovande8</vt:lpstr>
      <vt:lpstr>VAS084_F_Ilgalaikioturt143Geriamojovande8</vt:lpstr>
      <vt:lpstr>'Forma 13'!VAS084_F_Ilgalaikioturt143Geriamojovande9</vt:lpstr>
      <vt:lpstr>VAS084_F_Ilgalaikioturt143Geriamojovande9</vt:lpstr>
      <vt:lpstr>'Forma 13'!VAS084_F_Ilgalaikioturt143Inventorinisnu1</vt:lpstr>
      <vt:lpstr>VAS084_F_Ilgalaikioturt143Inventorinisnu1</vt:lpstr>
      <vt:lpstr>'Forma 13'!VAS084_F_Ilgalaikioturt143Kitareguliuoja1</vt:lpstr>
      <vt:lpstr>VAS084_F_Ilgalaikioturt143Kitareguliuoja1</vt:lpstr>
      <vt:lpstr>'Forma 13'!VAS084_F_Ilgalaikioturt143Kitosveiklosne1</vt:lpstr>
      <vt:lpstr>VAS084_F_Ilgalaikioturt143Kitosveiklosne1</vt:lpstr>
      <vt:lpstr>'Forma 13'!VAS084_F_Ilgalaikioturt143Lrklimatokaito1</vt:lpstr>
      <vt:lpstr>VAS084_F_Ilgalaikioturt143Lrklimatokaito1</vt:lpstr>
      <vt:lpstr>'Forma 13'!VAS084_F_Ilgalaikioturt143Nuotekudumblot1</vt:lpstr>
      <vt:lpstr>VAS084_F_Ilgalaikioturt143Nuotekudumblot1</vt:lpstr>
      <vt:lpstr>'Forma 13'!VAS084_F_Ilgalaikioturt143Nuotekusurinki1</vt:lpstr>
      <vt:lpstr>VAS084_F_Ilgalaikioturt143Nuotekusurinki1</vt:lpstr>
      <vt:lpstr>'Forma 13'!VAS084_F_Ilgalaikioturt143Nuotekuvalymas1</vt:lpstr>
      <vt:lpstr>VAS084_F_Ilgalaikioturt143Nuotekuvalymas1</vt:lpstr>
      <vt:lpstr>'Forma 13'!VAS084_F_Ilgalaikioturt143Pavirsiniunuot1</vt:lpstr>
      <vt:lpstr>VAS084_F_Ilgalaikioturt143Pavirsiniunuot1</vt:lpstr>
      <vt:lpstr>'Forma 13'!VAS084_F_Ilgalaikioturt143Turtovienetask1</vt:lpstr>
      <vt:lpstr>VAS084_F_Ilgalaikioturt143Turtovienetask1</vt:lpstr>
      <vt:lpstr>'Forma 13'!VAS084_F_Ilgalaikioturt144Apskaitosveikla1</vt:lpstr>
      <vt:lpstr>VAS084_F_Ilgalaikioturt144Apskaitosveikla1</vt:lpstr>
      <vt:lpstr>'Forma 13'!VAS084_F_Ilgalaikioturt144Geriamojovande7</vt:lpstr>
      <vt:lpstr>VAS084_F_Ilgalaikioturt144Geriamojovande7</vt:lpstr>
      <vt:lpstr>'Forma 13'!VAS084_F_Ilgalaikioturt144Geriamojovande8</vt:lpstr>
      <vt:lpstr>VAS084_F_Ilgalaikioturt144Geriamojovande8</vt:lpstr>
      <vt:lpstr>'Forma 13'!VAS084_F_Ilgalaikioturt144Geriamojovande9</vt:lpstr>
      <vt:lpstr>VAS084_F_Ilgalaikioturt144Geriamojovande9</vt:lpstr>
      <vt:lpstr>'Forma 13'!VAS084_F_Ilgalaikioturt144Inventorinisnu1</vt:lpstr>
      <vt:lpstr>VAS084_F_Ilgalaikioturt144Inventorinisnu1</vt:lpstr>
      <vt:lpstr>'Forma 13'!VAS084_F_Ilgalaikioturt144Kitareguliuoja1</vt:lpstr>
      <vt:lpstr>VAS084_F_Ilgalaikioturt144Kitareguliuoja1</vt:lpstr>
      <vt:lpstr>'Forma 13'!VAS084_F_Ilgalaikioturt144Kitosveiklosne1</vt:lpstr>
      <vt:lpstr>VAS084_F_Ilgalaikioturt144Kitosveiklosne1</vt:lpstr>
      <vt:lpstr>'Forma 13'!VAS084_F_Ilgalaikioturt144Lrklimatokaito1</vt:lpstr>
      <vt:lpstr>VAS084_F_Ilgalaikioturt144Lrklimatokaito1</vt:lpstr>
      <vt:lpstr>'Forma 13'!VAS084_F_Ilgalaikioturt144Nuotekudumblot1</vt:lpstr>
      <vt:lpstr>VAS084_F_Ilgalaikioturt144Nuotekudumblot1</vt:lpstr>
      <vt:lpstr>'Forma 13'!VAS084_F_Ilgalaikioturt144Nuotekusurinki1</vt:lpstr>
      <vt:lpstr>VAS084_F_Ilgalaikioturt144Nuotekusurinki1</vt:lpstr>
      <vt:lpstr>'Forma 13'!VAS084_F_Ilgalaikioturt144Nuotekuvalymas1</vt:lpstr>
      <vt:lpstr>VAS084_F_Ilgalaikioturt144Nuotekuvalymas1</vt:lpstr>
      <vt:lpstr>'Forma 13'!VAS084_F_Ilgalaikioturt144Pavirsiniunuot1</vt:lpstr>
      <vt:lpstr>VAS084_F_Ilgalaikioturt144Pavirsiniunuot1</vt:lpstr>
      <vt:lpstr>'Forma 13'!VAS084_F_Ilgalaikioturt144Turtovienetask1</vt:lpstr>
      <vt:lpstr>VAS084_F_Ilgalaikioturt144Turtovienetask1</vt:lpstr>
      <vt:lpstr>'Forma 13'!VAS084_F_Ilgalaikioturt145Apskaitosveikla1</vt:lpstr>
      <vt:lpstr>VAS084_F_Ilgalaikioturt145Apskaitosveikla1</vt:lpstr>
      <vt:lpstr>'Forma 13'!VAS084_F_Ilgalaikioturt145Geriamojovande7</vt:lpstr>
      <vt:lpstr>VAS084_F_Ilgalaikioturt145Geriamojovande7</vt:lpstr>
      <vt:lpstr>'Forma 13'!VAS084_F_Ilgalaikioturt145Geriamojovande8</vt:lpstr>
      <vt:lpstr>VAS084_F_Ilgalaikioturt145Geriamojovande8</vt:lpstr>
      <vt:lpstr>'Forma 13'!VAS084_F_Ilgalaikioturt145Geriamojovande9</vt:lpstr>
      <vt:lpstr>VAS084_F_Ilgalaikioturt145Geriamojovande9</vt:lpstr>
      <vt:lpstr>'Forma 13'!VAS084_F_Ilgalaikioturt145Inventorinisnu1</vt:lpstr>
      <vt:lpstr>VAS084_F_Ilgalaikioturt145Inventorinisnu1</vt:lpstr>
      <vt:lpstr>'Forma 13'!VAS084_F_Ilgalaikioturt145Kitareguliuoja1</vt:lpstr>
      <vt:lpstr>VAS084_F_Ilgalaikioturt145Kitareguliuoja1</vt:lpstr>
      <vt:lpstr>'Forma 13'!VAS084_F_Ilgalaikioturt145Kitosveiklosne1</vt:lpstr>
      <vt:lpstr>VAS084_F_Ilgalaikioturt145Kitosveiklosne1</vt:lpstr>
      <vt:lpstr>'Forma 13'!VAS084_F_Ilgalaikioturt145Lrklimatokaito1</vt:lpstr>
      <vt:lpstr>VAS084_F_Ilgalaikioturt145Lrklimatokaito1</vt:lpstr>
      <vt:lpstr>'Forma 13'!VAS084_F_Ilgalaikioturt145Nuotekudumblot1</vt:lpstr>
      <vt:lpstr>VAS084_F_Ilgalaikioturt145Nuotekudumblot1</vt:lpstr>
      <vt:lpstr>'Forma 13'!VAS084_F_Ilgalaikioturt145Nuotekusurinki1</vt:lpstr>
      <vt:lpstr>VAS084_F_Ilgalaikioturt145Nuotekusurinki1</vt:lpstr>
      <vt:lpstr>'Forma 13'!VAS084_F_Ilgalaikioturt145Nuotekuvalymas1</vt:lpstr>
      <vt:lpstr>VAS084_F_Ilgalaikioturt145Nuotekuvalymas1</vt:lpstr>
      <vt:lpstr>'Forma 13'!VAS084_F_Ilgalaikioturt145Pavirsiniunuot1</vt:lpstr>
      <vt:lpstr>VAS084_F_Ilgalaikioturt145Pavirsiniunuot1</vt:lpstr>
      <vt:lpstr>'Forma 13'!VAS084_F_Ilgalaikioturt145Turtovienetask1</vt:lpstr>
      <vt:lpstr>VAS084_F_Ilgalaikioturt145Turtovienetask1</vt:lpstr>
      <vt:lpstr>'Forma 13'!VAS084_F_Ilgalaikioturt146Apskaitosveikla1</vt:lpstr>
      <vt:lpstr>VAS084_F_Ilgalaikioturt146Apskaitosveikla1</vt:lpstr>
      <vt:lpstr>'Forma 13'!VAS084_F_Ilgalaikioturt146Geriamojovande7</vt:lpstr>
      <vt:lpstr>VAS084_F_Ilgalaikioturt146Geriamojovande7</vt:lpstr>
      <vt:lpstr>'Forma 13'!VAS084_F_Ilgalaikioturt146Geriamojovande8</vt:lpstr>
      <vt:lpstr>VAS084_F_Ilgalaikioturt146Geriamojovande8</vt:lpstr>
      <vt:lpstr>'Forma 13'!VAS084_F_Ilgalaikioturt146Geriamojovande9</vt:lpstr>
      <vt:lpstr>VAS084_F_Ilgalaikioturt146Geriamojovande9</vt:lpstr>
      <vt:lpstr>'Forma 13'!VAS084_F_Ilgalaikioturt146Inventorinisnu1</vt:lpstr>
      <vt:lpstr>VAS084_F_Ilgalaikioturt146Inventorinisnu1</vt:lpstr>
      <vt:lpstr>'Forma 13'!VAS084_F_Ilgalaikioturt146Kitareguliuoja1</vt:lpstr>
      <vt:lpstr>VAS084_F_Ilgalaikioturt146Kitareguliuoja1</vt:lpstr>
      <vt:lpstr>'Forma 13'!VAS084_F_Ilgalaikioturt146Kitosveiklosne1</vt:lpstr>
      <vt:lpstr>VAS084_F_Ilgalaikioturt146Kitosveiklosne1</vt:lpstr>
      <vt:lpstr>'Forma 13'!VAS084_F_Ilgalaikioturt146Lrklimatokaito1</vt:lpstr>
      <vt:lpstr>VAS084_F_Ilgalaikioturt146Lrklimatokaito1</vt:lpstr>
      <vt:lpstr>'Forma 13'!VAS084_F_Ilgalaikioturt146Nuotekudumblot1</vt:lpstr>
      <vt:lpstr>VAS084_F_Ilgalaikioturt146Nuotekudumblot1</vt:lpstr>
      <vt:lpstr>'Forma 13'!VAS084_F_Ilgalaikioturt146Nuotekusurinki1</vt:lpstr>
      <vt:lpstr>VAS084_F_Ilgalaikioturt146Nuotekusurinki1</vt:lpstr>
      <vt:lpstr>'Forma 13'!VAS084_F_Ilgalaikioturt146Nuotekuvalymas1</vt:lpstr>
      <vt:lpstr>VAS084_F_Ilgalaikioturt146Nuotekuvalymas1</vt:lpstr>
      <vt:lpstr>'Forma 13'!VAS084_F_Ilgalaikioturt146Pavirsiniunuot1</vt:lpstr>
      <vt:lpstr>VAS084_F_Ilgalaikioturt146Pavirsiniunuot1</vt:lpstr>
      <vt:lpstr>'Forma 13'!VAS084_F_Ilgalaikioturt146Turtovienetask1</vt:lpstr>
      <vt:lpstr>VAS084_F_Ilgalaikioturt146Turtovienetask1</vt:lpstr>
      <vt:lpstr>'Forma 13'!VAS084_F_Ilgalaikioturt147Apskaitosveikla1</vt:lpstr>
      <vt:lpstr>VAS084_F_Ilgalaikioturt147Apskaitosveikla1</vt:lpstr>
      <vt:lpstr>'Forma 13'!VAS084_F_Ilgalaikioturt147Geriamojovande7</vt:lpstr>
      <vt:lpstr>VAS084_F_Ilgalaikioturt147Geriamojovande7</vt:lpstr>
      <vt:lpstr>'Forma 13'!VAS084_F_Ilgalaikioturt147Geriamojovande8</vt:lpstr>
      <vt:lpstr>VAS084_F_Ilgalaikioturt147Geriamojovande8</vt:lpstr>
      <vt:lpstr>'Forma 13'!VAS084_F_Ilgalaikioturt147Geriamojovande9</vt:lpstr>
      <vt:lpstr>VAS084_F_Ilgalaikioturt147Geriamojovande9</vt:lpstr>
      <vt:lpstr>'Forma 13'!VAS084_F_Ilgalaikioturt147Inventorinisnu1</vt:lpstr>
      <vt:lpstr>VAS084_F_Ilgalaikioturt147Inventorinisnu1</vt:lpstr>
      <vt:lpstr>'Forma 13'!VAS084_F_Ilgalaikioturt147Kitareguliuoja1</vt:lpstr>
      <vt:lpstr>VAS084_F_Ilgalaikioturt147Kitareguliuoja1</vt:lpstr>
      <vt:lpstr>'Forma 13'!VAS084_F_Ilgalaikioturt147Kitosveiklosne1</vt:lpstr>
      <vt:lpstr>VAS084_F_Ilgalaikioturt147Kitosveiklosne1</vt:lpstr>
      <vt:lpstr>'Forma 13'!VAS084_F_Ilgalaikioturt147Lrklimatokaito1</vt:lpstr>
      <vt:lpstr>VAS084_F_Ilgalaikioturt147Lrklimatokaito1</vt:lpstr>
      <vt:lpstr>'Forma 13'!VAS084_F_Ilgalaikioturt147Nuotekudumblot1</vt:lpstr>
      <vt:lpstr>VAS084_F_Ilgalaikioturt147Nuotekudumblot1</vt:lpstr>
      <vt:lpstr>'Forma 13'!VAS084_F_Ilgalaikioturt147Nuotekusurinki1</vt:lpstr>
      <vt:lpstr>VAS084_F_Ilgalaikioturt147Nuotekusurinki1</vt:lpstr>
      <vt:lpstr>'Forma 13'!VAS084_F_Ilgalaikioturt147Nuotekuvalymas1</vt:lpstr>
      <vt:lpstr>VAS084_F_Ilgalaikioturt147Nuotekuvalymas1</vt:lpstr>
      <vt:lpstr>'Forma 13'!VAS084_F_Ilgalaikioturt147Pavirsiniunuot1</vt:lpstr>
      <vt:lpstr>VAS084_F_Ilgalaikioturt147Pavirsiniunuot1</vt:lpstr>
      <vt:lpstr>'Forma 13'!VAS084_F_Ilgalaikioturt147Turtovienetask1</vt:lpstr>
      <vt:lpstr>VAS084_F_Ilgalaikioturt147Turtovienetask1</vt:lpstr>
      <vt:lpstr>'Forma 13'!VAS084_F_Ilgalaikioturt148Apskaitosveikla1</vt:lpstr>
      <vt:lpstr>VAS084_F_Ilgalaikioturt148Apskaitosveikla1</vt:lpstr>
      <vt:lpstr>'Forma 13'!VAS084_F_Ilgalaikioturt148Geriamojovande7</vt:lpstr>
      <vt:lpstr>VAS084_F_Ilgalaikioturt148Geriamojovande7</vt:lpstr>
      <vt:lpstr>'Forma 13'!VAS084_F_Ilgalaikioturt148Geriamojovande8</vt:lpstr>
      <vt:lpstr>VAS084_F_Ilgalaikioturt148Geriamojovande8</vt:lpstr>
      <vt:lpstr>'Forma 13'!VAS084_F_Ilgalaikioturt148Geriamojovande9</vt:lpstr>
      <vt:lpstr>VAS084_F_Ilgalaikioturt148Geriamojovande9</vt:lpstr>
      <vt:lpstr>'Forma 13'!VAS084_F_Ilgalaikioturt148Inventorinisnu1</vt:lpstr>
      <vt:lpstr>VAS084_F_Ilgalaikioturt148Inventorinisnu1</vt:lpstr>
      <vt:lpstr>'Forma 13'!VAS084_F_Ilgalaikioturt148Kitareguliuoja1</vt:lpstr>
      <vt:lpstr>VAS084_F_Ilgalaikioturt148Kitareguliuoja1</vt:lpstr>
      <vt:lpstr>'Forma 13'!VAS084_F_Ilgalaikioturt148Kitosveiklosne1</vt:lpstr>
      <vt:lpstr>VAS084_F_Ilgalaikioturt148Kitosveiklosne1</vt:lpstr>
      <vt:lpstr>'Forma 13'!VAS084_F_Ilgalaikioturt148Lrklimatokaito1</vt:lpstr>
      <vt:lpstr>VAS084_F_Ilgalaikioturt148Lrklimatokaito1</vt:lpstr>
      <vt:lpstr>'Forma 13'!VAS084_F_Ilgalaikioturt148Nuotekudumblot1</vt:lpstr>
      <vt:lpstr>VAS084_F_Ilgalaikioturt148Nuotekudumblot1</vt:lpstr>
      <vt:lpstr>'Forma 13'!VAS084_F_Ilgalaikioturt148Nuotekusurinki1</vt:lpstr>
      <vt:lpstr>VAS084_F_Ilgalaikioturt148Nuotekusurinki1</vt:lpstr>
      <vt:lpstr>'Forma 13'!VAS084_F_Ilgalaikioturt148Nuotekuvalymas1</vt:lpstr>
      <vt:lpstr>VAS084_F_Ilgalaikioturt148Nuotekuvalymas1</vt:lpstr>
      <vt:lpstr>'Forma 13'!VAS084_F_Ilgalaikioturt148Pavirsiniunuot1</vt:lpstr>
      <vt:lpstr>VAS084_F_Ilgalaikioturt148Pavirsiniunuot1</vt:lpstr>
      <vt:lpstr>'Forma 13'!VAS084_F_Ilgalaikioturt148Turtovienetask1</vt:lpstr>
      <vt:lpstr>VAS084_F_Ilgalaikioturt148Turtovienetask1</vt:lpstr>
      <vt:lpstr>'Forma 13'!VAS084_F_Ilgalaikioturt149Apskaitosveikla1</vt:lpstr>
      <vt:lpstr>VAS084_F_Ilgalaikioturt149Apskaitosveikla1</vt:lpstr>
      <vt:lpstr>'Forma 13'!VAS084_F_Ilgalaikioturt149Geriamojovande7</vt:lpstr>
      <vt:lpstr>VAS084_F_Ilgalaikioturt149Geriamojovande7</vt:lpstr>
      <vt:lpstr>'Forma 13'!VAS084_F_Ilgalaikioturt149Geriamojovande8</vt:lpstr>
      <vt:lpstr>VAS084_F_Ilgalaikioturt149Geriamojovande8</vt:lpstr>
      <vt:lpstr>'Forma 13'!VAS084_F_Ilgalaikioturt149Geriamojovande9</vt:lpstr>
      <vt:lpstr>VAS084_F_Ilgalaikioturt149Geriamojovande9</vt:lpstr>
      <vt:lpstr>'Forma 13'!VAS084_F_Ilgalaikioturt149Inventorinisnu1</vt:lpstr>
      <vt:lpstr>VAS084_F_Ilgalaikioturt149Inventorinisnu1</vt:lpstr>
      <vt:lpstr>'Forma 13'!VAS084_F_Ilgalaikioturt149Kitareguliuoja1</vt:lpstr>
      <vt:lpstr>VAS084_F_Ilgalaikioturt149Kitareguliuoja1</vt:lpstr>
      <vt:lpstr>'Forma 13'!VAS084_F_Ilgalaikioturt149Kitosveiklosne1</vt:lpstr>
      <vt:lpstr>VAS084_F_Ilgalaikioturt149Kitosveiklosne1</vt:lpstr>
      <vt:lpstr>'Forma 13'!VAS084_F_Ilgalaikioturt149Lrklimatokaito1</vt:lpstr>
      <vt:lpstr>VAS084_F_Ilgalaikioturt149Lrklimatokaito1</vt:lpstr>
      <vt:lpstr>'Forma 13'!VAS084_F_Ilgalaikioturt149Nuotekudumblot1</vt:lpstr>
      <vt:lpstr>VAS084_F_Ilgalaikioturt149Nuotekudumblot1</vt:lpstr>
      <vt:lpstr>'Forma 13'!VAS084_F_Ilgalaikioturt149Nuotekusurinki1</vt:lpstr>
      <vt:lpstr>VAS084_F_Ilgalaikioturt149Nuotekusurinki1</vt:lpstr>
      <vt:lpstr>'Forma 13'!VAS084_F_Ilgalaikioturt149Nuotekuvalymas1</vt:lpstr>
      <vt:lpstr>VAS084_F_Ilgalaikioturt149Nuotekuvalymas1</vt:lpstr>
      <vt:lpstr>'Forma 13'!VAS084_F_Ilgalaikioturt149Pavirsiniunuot1</vt:lpstr>
      <vt:lpstr>VAS084_F_Ilgalaikioturt149Pavirsiniunuot1</vt:lpstr>
      <vt:lpstr>'Forma 13'!VAS084_F_Ilgalaikioturt149Turtovienetask1</vt:lpstr>
      <vt:lpstr>VAS084_F_Ilgalaikioturt149Turtovienetask1</vt:lpstr>
      <vt:lpstr>'Forma 13'!VAS084_F_Ilgalaikioturt14Apskaitosveikla1</vt:lpstr>
      <vt:lpstr>VAS084_F_Ilgalaikioturt14Apskaitosveikla1</vt:lpstr>
      <vt:lpstr>'Forma 13'!VAS084_F_Ilgalaikioturt14Geriamojovande7</vt:lpstr>
      <vt:lpstr>VAS084_F_Ilgalaikioturt14Geriamojovande7</vt:lpstr>
      <vt:lpstr>'Forma 13'!VAS084_F_Ilgalaikioturt14Geriamojovande8</vt:lpstr>
      <vt:lpstr>VAS084_F_Ilgalaikioturt14Geriamojovande8</vt:lpstr>
      <vt:lpstr>'Forma 13'!VAS084_F_Ilgalaikioturt14Geriamojovande9</vt:lpstr>
      <vt:lpstr>VAS084_F_Ilgalaikioturt14Geriamojovande9</vt:lpstr>
      <vt:lpstr>'Forma 13'!VAS084_F_Ilgalaikioturt14Inventorinisnu1</vt:lpstr>
      <vt:lpstr>VAS084_F_Ilgalaikioturt14Inventorinisnu1</vt:lpstr>
      <vt:lpstr>'Forma 13'!VAS084_F_Ilgalaikioturt14Kitareguliuoja1</vt:lpstr>
      <vt:lpstr>VAS084_F_Ilgalaikioturt14Kitareguliuoja1</vt:lpstr>
      <vt:lpstr>'Forma 13'!VAS084_F_Ilgalaikioturt14Kitosveiklosne1</vt:lpstr>
      <vt:lpstr>VAS084_F_Ilgalaikioturt14Kitosveiklosne1</vt:lpstr>
      <vt:lpstr>'Forma 13'!VAS084_F_Ilgalaikioturt14Lrklimatokaito1</vt:lpstr>
      <vt:lpstr>VAS084_F_Ilgalaikioturt14Lrklimatokaito1</vt:lpstr>
      <vt:lpstr>'Forma 13'!VAS084_F_Ilgalaikioturt14Nuotekudumblot1</vt:lpstr>
      <vt:lpstr>VAS084_F_Ilgalaikioturt14Nuotekudumblot1</vt:lpstr>
      <vt:lpstr>'Forma 13'!VAS084_F_Ilgalaikioturt14Nuotekusurinki1</vt:lpstr>
      <vt:lpstr>VAS084_F_Ilgalaikioturt14Nuotekusurinki1</vt:lpstr>
      <vt:lpstr>'Forma 13'!VAS084_F_Ilgalaikioturt14Nuotekuvalymas1</vt:lpstr>
      <vt:lpstr>VAS084_F_Ilgalaikioturt14Nuotekuvalymas1</vt:lpstr>
      <vt:lpstr>'Forma 13'!VAS084_F_Ilgalaikioturt14Pavirsiniunuot1</vt:lpstr>
      <vt:lpstr>VAS084_F_Ilgalaikioturt14Pavirsiniunuot1</vt:lpstr>
      <vt:lpstr>'Forma 13'!VAS084_F_Ilgalaikioturt14Turtovienetask1</vt:lpstr>
      <vt:lpstr>VAS084_F_Ilgalaikioturt14Turtovienetask1</vt:lpstr>
      <vt:lpstr>'Forma 13'!VAS084_F_Ilgalaikioturt150Apskaitosveikla1</vt:lpstr>
      <vt:lpstr>VAS084_F_Ilgalaikioturt150Apskaitosveikla1</vt:lpstr>
      <vt:lpstr>'Forma 13'!VAS084_F_Ilgalaikioturt150Geriamojovande7</vt:lpstr>
      <vt:lpstr>VAS084_F_Ilgalaikioturt150Geriamojovande7</vt:lpstr>
      <vt:lpstr>'Forma 13'!VAS084_F_Ilgalaikioturt150Geriamojovande8</vt:lpstr>
      <vt:lpstr>VAS084_F_Ilgalaikioturt150Geriamojovande8</vt:lpstr>
      <vt:lpstr>'Forma 13'!VAS084_F_Ilgalaikioturt150Geriamojovande9</vt:lpstr>
      <vt:lpstr>VAS084_F_Ilgalaikioturt150Geriamojovande9</vt:lpstr>
      <vt:lpstr>'Forma 13'!VAS084_F_Ilgalaikioturt150Inventorinisnu1</vt:lpstr>
      <vt:lpstr>VAS084_F_Ilgalaikioturt150Inventorinisnu1</vt:lpstr>
      <vt:lpstr>'Forma 13'!VAS084_F_Ilgalaikioturt150Kitareguliuoja1</vt:lpstr>
      <vt:lpstr>VAS084_F_Ilgalaikioturt150Kitareguliuoja1</vt:lpstr>
      <vt:lpstr>'Forma 13'!VAS084_F_Ilgalaikioturt150Kitosveiklosne1</vt:lpstr>
      <vt:lpstr>VAS084_F_Ilgalaikioturt150Kitosveiklosne1</vt:lpstr>
      <vt:lpstr>'Forma 13'!VAS084_F_Ilgalaikioturt150Lrklimatokaito1</vt:lpstr>
      <vt:lpstr>VAS084_F_Ilgalaikioturt150Lrklimatokaito1</vt:lpstr>
      <vt:lpstr>'Forma 13'!VAS084_F_Ilgalaikioturt150Nuotekudumblot1</vt:lpstr>
      <vt:lpstr>VAS084_F_Ilgalaikioturt150Nuotekudumblot1</vt:lpstr>
      <vt:lpstr>'Forma 13'!VAS084_F_Ilgalaikioturt150Nuotekusurinki1</vt:lpstr>
      <vt:lpstr>VAS084_F_Ilgalaikioturt150Nuotekusurinki1</vt:lpstr>
      <vt:lpstr>'Forma 13'!VAS084_F_Ilgalaikioturt150Nuotekuvalymas1</vt:lpstr>
      <vt:lpstr>VAS084_F_Ilgalaikioturt150Nuotekuvalymas1</vt:lpstr>
      <vt:lpstr>'Forma 13'!VAS084_F_Ilgalaikioturt150Pavirsiniunuot1</vt:lpstr>
      <vt:lpstr>VAS084_F_Ilgalaikioturt150Pavirsiniunuot1</vt:lpstr>
      <vt:lpstr>'Forma 13'!VAS084_F_Ilgalaikioturt150Turtovienetask1</vt:lpstr>
      <vt:lpstr>VAS084_F_Ilgalaikioturt150Turtovienetask1</vt:lpstr>
      <vt:lpstr>'Forma 13'!VAS084_F_Ilgalaikioturt151Apskaitosveikla1</vt:lpstr>
      <vt:lpstr>VAS084_F_Ilgalaikioturt151Apskaitosveikla1</vt:lpstr>
      <vt:lpstr>'Forma 13'!VAS084_F_Ilgalaikioturt151Geriamojovande7</vt:lpstr>
      <vt:lpstr>VAS084_F_Ilgalaikioturt151Geriamojovande7</vt:lpstr>
      <vt:lpstr>'Forma 13'!VAS084_F_Ilgalaikioturt151Geriamojovande8</vt:lpstr>
      <vt:lpstr>VAS084_F_Ilgalaikioturt151Geriamojovande8</vt:lpstr>
      <vt:lpstr>'Forma 13'!VAS084_F_Ilgalaikioturt151Geriamojovande9</vt:lpstr>
      <vt:lpstr>VAS084_F_Ilgalaikioturt151Geriamojovande9</vt:lpstr>
      <vt:lpstr>'Forma 13'!VAS084_F_Ilgalaikioturt151Inventorinisnu1</vt:lpstr>
      <vt:lpstr>VAS084_F_Ilgalaikioturt151Inventorinisnu1</vt:lpstr>
      <vt:lpstr>'Forma 13'!VAS084_F_Ilgalaikioturt151Kitareguliuoja1</vt:lpstr>
      <vt:lpstr>VAS084_F_Ilgalaikioturt151Kitareguliuoja1</vt:lpstr>
      <vt:lpstr>'Forma 13'!VAS084_F_Ilgalaikioturt151Kitosveiklosne1</vt:lpstr>
      <vt:lpstr>VAS084_F_Ilgalaikioturt151Kitosveiklosne1</vt:lpstr>
      <vt:lpstr>'Forma 13'!VAS084_F_Ilgalaikioturt151Lrklimatokaito1</vt:lpstr>
      <vt:lpstr>VAS084_F_Ilgalaikioturt151Lrklimatokaito1</vt:lpstr>
      <vt:lpstr>'Forma 13'!VAS084_F_Ilgalaikioturt151Nuotekudumblot1</vt:lpstr>
      <vt:lpstr>VAS084_F_Ilgalaikioturt151Nuotekudumblot1</vt:lpstr>
      <vt:lpstr>'Forma 13'!VAS084_F_Ilgalaikioturt151Nuotekusurinki1</vt:lpstr>
      <vt:lpstr>VAS084_F_Ilgalaikioturt151Nuotekusurinki1</vt:lpstr>
      <vt:lpstr>'Forma 13'!VAS084_F_Ilgalaikioturt151Nuotekuvalymas1</vt:lpstr>
      <vt:lpstr>VAS084_F_Ilgalaikioturt151Nuotekuvalymas1</vt:lpstr>
      <vt:lpstr>'Forma 13'!VAS084_F_Ilgalaikioturt151Pavirsiniunuot1</vt:lpstr>
      <vt:lpstr>VAS084_F_Ilgalaikioturt151Pavirsiniunuot1</vt:lpstr>
      <vt:lpstr>'Forma 13'!VAS084_F_Ilgalaikioturt151Turtovienetask1</vt:lpstr>
      <vt:lpstr>VAS084_F_Ilgalaikioturt151Turtovienetask1</vt:lpstr>
      <vt:lpstr>'Forma 13'!VAS084_F_Ilgalaikioturt152Apskaitosveikla1</vt:lpstr>
      <vt:lpstr>VAS084_F_Ilgalaikioturt152Apskaitosveikla1</vt:lpstr>
      <vt:lpstr>'Forma 13'!VAS084_F_Ilgalaikioturt152Geriamojovande7</vt:lpstr>
      <vt:lpstr>VAS084_F_Ilgalaikioturt152Geriamojovande7</vt:lpstr>
      <vt:lpstr>'Forma 13'!VAS084_F_Ilgalaikioturt152Geriamojovande8</vt:lpstr>
      <vt:lpstr>VAS084_F_Ilgalaikioturt152Geriamojovande8</vt:lpstr>
      <vt:lpstr>'Forma 13'!VAS084_F_Ilgalaikioturt152Geriamojovande9</vt:lpstr>
      <vt:lpstr>VAS084_F_Ilgalaikioturt152Geriamojovande9</vt:lpstr>
      <vt:lpstr>'Forma 13'!VAS084_F_Ilgalaikioturt152Inventorinisnu1</vt:lpstr>
      <vt:lpstr>VAS084_F_Ilgalaikioturt152Inventorinisnu1</vt:lpstr>
      <vt:lpstr>'Forma 13'!VAS084_F_Ilgalaikioturt152Kitareguliuoja1</vt:lpstr>
      <vt:lpstr>VAS084_F_Ilgalaikioturt152Kitareguliuoja1</vt:lpstr>
      <vt:lpstr>'Forma 13'!VAS084_F_Ilgalaikioturt152Kitosveiklosne1</vt:lpstr>
      <vt:lpstr>VAS084_F_Ilgalaikioturt152Kitosveiklosne1</vt:lpstr>
      <vt:lpstr>'Forma 13'!VAS084_F_Ilgalaikioturt152Lrklimatokaito1</vt:lpstr>
      <vt:lpstr>VAS084_F_Ilgalaikioturt152Lrklimatokaito1</vt:lpstr>
      <vt:lpstr>'Forma 13'!VAS084_F_Ilgalaikioturt152Nuotekudumblot1</vt:lpstr>
      <vt:lpstr>VAS084_F_Ilgalaikioturt152Nuotekudumblot1</vt:lpstr>
      <vt:lpstr>'Forma 13'!VAS084_F_Ilgalaikioturt152Nuotekusurinki1</vt:lpstr>
      <vt:lpstr>VAS084_F_Ilgalaikioturt152Nuotekusurinki1</vt:lpstr>
      <vt:lpstr>'Forma 13'!VAS084_F_Ilgalaikioturt152Nuotekuvalymas1</vt:lpstr>
      <vt:lpstr>VAS084_F_Ilgalaikioturt152Nuotekuvalymas1</vt:lpstr>
      <vt:lpstr>'Forma 13'!VAS084_F_Ilgalaikioturt152Pavirsiniunuot1</vt:lpstr>
      <vt:lpstr>VAS084_F_Ilgalaikioturt152Pavirsiniunuot1</vt:lpstr>
      <vt:lpstr>'Forma 13'!VAS084_F_Ilgalaikioturt152Turtovienetask1</vt:lpstr>
      <vt:lpstr>VAS084_F_Ilgalaikioturt152Turtovienetask1</vt:lpstr>
      <vt:lpstr>'Forma 13'!VAS084_F_Ilgalaikioturt153Apskaitosveikla1</vt:lpstr>
      <vt:lpstr>VAS084_F_Ilgalaikioturt153Apskaitosveikla1</vt:lpstr>
      <vt:lpstr>'Forma 13'!VAS084_F_Ilgalaikioturt153Geriamojovande7</vt:lpstr>
      <vt:lpstr>VAS084_F_Ilgalaikioturt153Geriamojovande7</vt:lpstr>
      <vt:lpstr>'Forma 13'!VAS084_F_Ilgalaikioturt153Geriamojovande8</vt:lpstr>
      <vt:lpstr>VAS084_F_Ilgalaikioturt153Geriamojovande8</vt:lpstr>
      <vt:lpstr>'Forma 13'!VAS084_F_Ilgalaikioturt153Geriamojovande9</vt:lpstr>
      <vt:lpstr>VAS084_F_Ilgalaikioturt153Geriamojovande9</vt:lpstr>
      <vt:lpstr>'Forma 13'!VAS084_F_Ilgalaikioturt153Inventorinisnu1</vt:lpstr>
      <vt:lpstr>VAS084_F_Ilgalaikioturt153Inventorinisnu1</vt:lpstr>
      <vt:lpstr>'Forma 13'!VAS084_F_Ilgalaikioturt153Kitareguliuoja1</vt:lpstr>
      <vt:lpstr>VAS084_F_Ilgalaikioturt153Kitareguliuoja1</vt:lpstr>
      <vt:lpstr>'Forma 13'!VAS084_F_Ilgalaikioturt153Kitosveiklosne1</vt:lpstr>
      <vt:lpstr>VAS084_F_Ilgalaikioturt153Kitosveiklosne1</vt:lpstr>
      <vt:lpstr>'Forma 13'!VAS084_F_Ilgalaikioturt153Lrklimatokaito1</vt:lpstr>
      <vt:lpstr>VAS084_F_Ilgalaikioturt153Lrklimatokaito1</vt:lpstr>
      <vt:lpstr>'Forma 13'!VAS084_F_Ilgalaikioturt153Nuotekudumblot1</vt:lpstr>
      <vt:lpstr>VAS084_F_Ilgalaikioturt153Nuotekudumblot1</vt:lpstr>
      <vt:lpstr>'Forma 13'!VAS084_F_Ilgalaikioturt153Nuotekusurinki1</vt:lpstr>
      <vt:lpstr>VAS084_F_Ilgalaikioturt153Nuotekusurinki1</vt:lpstr>
      <vt:lpstr>'Forma 13'!VAS084_F_Ilgalaikioturt153Nuotekuvalymas1</vt:lpstr>
      <vt:lpstr>VAS084_F_Ilgalaikioturt153Nuotekuvalymas1</vt:lpstr>
      <vt:lpstr>'Forma 13'!VAS084_F_Ilgalaikioturt153Pavirsiniunuot1</vt:lpstr>
      <vt:lpstr>VAS084_F_Ilgalaikioturt153Pavirsiniunuot1</vt:lpstr>
      <vt:lpstr>'Forma 13'!VAS084_F_Ilgalaikioturt153Turtovienetask1</vt:lpstr>
      <vt:lpstr>VAS084_F_Ilgalaikioturt153Turtovienetask1</vt:lpstr>
      <vt:lpstr>'Forma 13'!VAS084_F_Ilgalaikioturt154Apskaitosveikla1</vt:lpstr>
      <vt:lpstr>VAS084_F_Ilgalaikioturt154Apskaitosveikla1</vt:lpstr>
      <vt:lpstr>'Forma 13'!VAS084_F_Ilgalaikioturt154Geriamojovande7</vt:lpstr>
      <vt:lpstr>VAS084_F_Ilgalaikioturt154Geriamojovande7</vt:lpstr>
      <vt:lpstr>'Forma 13'!VAS084_F_Ilgalaikioturt154Geriamojovande8</vt:lpstr>
      <vt:lpstr>VAS084_F_Ilgalaikioturt154Geriamojovande8</vt:lpstr>
      <vt:lpstr>'Forma 13'!VAS084_F_Ilgalaikioturt154Geriamojovande9</vt:lpstr>
      <vt:lpstr>VAS084_F_Ilgalaikioturt154Geriamojovande9</vt:lpstr>
      <vt:lpstr>'Forma 13'!VAS084_F_Ilgalaikioturt154Inventorinisnu1</vt:lpstr>
      <vt:lpstr>VAS084_F_Ilgalaikioturt154Inventorinisnu1</vt:lpstr>
      <vt:lpstr>'Forma 13'!VAS084_F_Ilgalaikioturt154Kitareguliuoja1</vt:lpstr>
      <vt:lpstr>VAS084_F_Ilgalaikioturt154Kitareguliuoja1</vt:lpstr>
      <vt:lpstr>'Forma 13'!VAS084_F_Ilgalaikioturt154Kitosveiklosne1</vt:lpstr>
      <vt:lpstr>VAS084_F_Ilgalaikioturt154Kitosveiklosne1</vt:lpstr>
      <vt:lpstr>'Forma 13'!VAS084_F_Ilgalaikioturt154Lrklimatokaito1</vt:lpstr>
      <vt:lpstr>VAS084_F_Ilgalaikioturt154Lrklimatokaito1</vt:lpstr>
      <vt:lpstr>'Forma 13'!VAS084_F_Ilgalaikioturt154Nuotekudumblot1</vt:lpstr>
      <vt:lpstr>VAS084_F_Ilgalaikioturt154Nuotekudumblot1</vt:lpstr>
      <vt:lpstr>'Forma 13'!VAS084_F_Ilgalaikioturt154Nuotekusurinki1</vt:lpstr>
      <vt:lpstr>VAS084_F_Ilgalaikioturt154Nuotekusurinki1</vt:lpstr>
      <vt:lpstr>'Forma 13'!VAS084_F_Ilgalaikioturt154Nuotekuvalymas1</vt:lpstr>
      <vt:lpstr>VAS084_F_Ilgalaikioturt154Nuotekuvalymas1</vt:lpstr>
      <vt:lpstr>'Forma 13'!VAS084_F_Ilgalaikioturt154Pavirsiniunuot1</vt:lpstr>
      <vt:lpstr>VAS084_F_Ilgalaikioturt154Pavirsiniunuot1</vt:lpstr>
      <vt:lpstr>'Forma 13'!VAS084_F_Ilgalaikioturt154Turtovienetask1</vt:lpstr>
      <vt:lpstr>VAS084_F_Ilgalaikioturt154Turtovienetask1</vt:lpstr>
      <vt:lpstr>'Forma 13'!VAS084_F_Ilgalaikioturt155Apskaitosveikla1</vt:lpstr>
      <vt:lpstr>VAS084_F_Ilgalaikioturt155Apskaitosveikla1</vt:lpstr>
      <vt:lpstr>'Forma 13'!VAS084_F_Ilgalaikioturt155Geriamojovande7</vt:lpstr>
      <vt:lpstr>VAS084_F_Ilgalaikioturt155Geriamojovande7</vt:lpstr>
      <vt:lpstr>'Forma 13'!VAS084_F_Ilgalaikioturt155Geriamojovande8</vt:lpstr>
      <vt:lpstr>VAS084_F_Ilgalaikioturt155Geriamojovande8</vt:lpstr>
      <vt:lpstr>'Forma 13'!VAS084_F_Ilgalaikioturt155Geriamojovande9</vt:lpstr>
      <vt:lpstr>VAS084_F_Ilgalaikioturt155Geriamojovande9</vt:lpstr>
      <vt:lpstr>'Forma 13'!VAS084_F_Ilgalaikioturt155Inventorinisnu1</vt:lpstr>
      <vt:lpstr>VAS084_F_Ilgalaikioturt155Inventorinisnu1</vt:lpstr>
      <vt:lpstr>'Forma 13'!VAS084_F_Ilgalaikioturt155Kitareguliuoja1</vt:lpstr>
      <vt:lpstr>VAS084_F_Ilgalaikioturt155Kitareguliuoja1</vt:lpstr>
      <vt:lpstr>'Forma 13'!VAS084_F_Ilgalaikioturt155Kitosveiklosne1</vt:lpstr>
      <vt:lpstr>VAS084_F_Ilgalaikioturt155Kitosveiklosne1</vt:lpstr>
      <vt:lpstr>'Forma 13'!VAS084_F_Ilgalaikioturt155Lrklimatokaito1</vt:lpstr>
      <vt:lpstr>VAS084_F_Ilgalaikioturt155Lrklimatokaito1</vt:lpstr>
      <vt:lpstr>'Forma 13'!VAS084_F_Ilgalaikioturt155Nuotekudumblot1</vt:lpstr>
      <vt:lpstr>VAS084_F_Ilgalaikioturt155Nuotekudumblot1</vt:lpstr>
      <vt:lpstr>'Forma 13'!VAS084_F_Ilgalaikioturt155Nuotekusurinki1</vt:lpstr>
      <vt:lpstr>VAS084_F_Ilgalaikioturt155Nuotekusurinki1</vt:lpstr>
      <vt:lpstr>'Forma 13'!VAS084_F_Ilgalaikioturt155Nuotekuvalymas1</vt:lpstr>
      <vt:lpstr>VAS084_F_Ilgalaikioturt155Nuotekuvalymas1</vt:lpstr>
      <vt:lpstr>'Forma 13'!VAS084_F_Ilgalaikioturt155Pavirsiniunuot1</vt:lpstr>
      <vt:lpstr>VAS084_F_Ilgalaikioturt155Pavirsiniunuot1</vt:lpstr>
      <vt:lpstr>'Forma 13'!VAS084_F_Ilgalaikioturt155Turtovienetask1</vt:lpstr>
      <vt:lpstr>VAS084_F_Ilgalaikioturt155Turtovienetask1</vt:lpstr>
      <vt:lpstr>'Forma 13'!VAS084_F_Ilgalaikioturt156Apskaitosveikla1</vt:lpstr>
      <vt:lpstr>VAS084_F_Ilgalaikioturt156Apskaitosveikla1</vt:lpstr>
      <vt:lpstr>'Forma 13'!VAS084_F_Ilgalaikioturt156Geriamojovande7</vt:lpstr>
      <vt:lpstr>VAS084_F_Ilgalaikioturt156Geriamojovande7</vt:lpstr>
      <vt:lpstr>'Forma 13'!VAS084_F_Ilgalaikioturt156Geriamojovande8</vt:lpstr>
      <vt:lpstr>VAS084_F_Ilgalaikioturt156Geriamojovande8</vt:lpstr>
      <vt:lpstr>'Forma 13'!VAS084_F_Ilgalaikioturt156Geriamojovande9</vt:lpstr>
      <vt:lpstr>VAS084_F_Ilgalaikioturt156Geriamojovande9</vt:lpstr>
      <vt:lpstr>'Forma 13'!VAS084_F_Ilgalaikioturt156Inventorinisnu1</vt:lpstr>
      <vt:lpstr>VAS084_F_Ilgalaikioturt156Inventorinisnu1</vt:lpstr>
      <vt:lpstr>'Forma 13'!VAS084_F_Ilgalaikioturt156Kitareguliuoja1</vt:lpstr>
      <vt:lpstr>VAS084_F_Ilgalaikioturt156Kitareguliuoja1</vt:lpstr>
      <vt:lpstr>'Forma 13'!VAS084_F_Ilgalaikioturt156Kitosveiklosne1</vt:lpstr>
      <vt:lpstr>VAS084_F_Ilgalaikioturt156Kitosveiklosne1</vt:lpstr>
      <vt:lpstr>'Forma 13'!VAS084_F_Ilgalaikioturt156Lrklimatokaito1</vt:lpstr>
      <vt:lpstr>VAS084_F_Ilgalaikioturt156Lrklimatokaito1</vt:lpstr>
      <vt:lpstr>'Forma 13'!VAS084_F_Ilgalaikioturt156Nuotekudumblot1</vt:lpstr>
      <vt:lpstr>VAS084_F_Ilgalaikioturt156Nuotekudumblot1</vt:lpstr>
      <vt:lpstr>'Forma 13'!VAS084_F_Ilgalaikioturt156Nuotekusurinki1</vt:lpstr>
      <vt:lpstr>VAS084_F_Ilgalaikioturt156Nuotekusurinki1</vt:lpstr>
      <vt:lpstr>'Forma 13'!VAS084_F_Ilgalaikioturt156Nuotekuvalymas1</vt:lpstr>
      <vt:lpstr>VAS084_F_Ilgalaikioturt156Nuotekuvalymas1</vt:lpstr>
      <vt:lpstr>'Forma 13'!VAS084_F_Ilgalaikioturt156Pavirsiniunuot1</vt:lpstr>
      <vt:lpstr>VAS084_F_Ilgalaikioturt156Pavirsiniunuot1</vt:lpstr>
      <vt:lpstr>'Forma 13'!VAS084_F_Ilgalaikioturt156Turtovienetask1</vt:lpstr>
      <vt:lpstr>VAS084_F_Ilgalaikioturt156Turtovienetask1</vt:lpstr>
      <vt:lpstr>'Forma 13'!VAS084_F_Ilgalaikioturt157Apskaitosveikla1</vt:lpstr>
      <vt:lpstr>VAS084_F_Ilgalaikioturt157Apskaitosveikla1</vt:lpstr>
      <vt:lpstr>'Forma 13'!VAS084_F_Ilgalaikioturt157Geriamojovande7</vt:lpstr>
      <vt:lpstr>VAS084_F_Ilgalaikioturt157Geriamojovande7</vt:lpstr>
      <vt:lpstr>'Forma 13'!VAS084_F_Ilgalaikioturt157Geriamojovande8</vt:lpstr>
      <vt:lpstr>VAS084_F_Ilgalaikioturt157Geriamojovande8</vt:lpstr>
      <vt:lpstr>'Forma 13'!VAS084_F_Ilgalaikioturt157Geriamojovande9</vt:lpstr>
      <vt:lpstr>VAS084_F_Ilgalaikioturt157Geriamojovande9</vt:lpstr>
      <vt:lpstr>'Forma 13'!VAS084_F_Ilgalaikioturt157Inventorinisnu1</vt:lpstr>
      <vt:lpstr>VAS084_F_Ilgalaikioturt157Inventorinisnu1</vt:lpstr>
      <vt:lpstr>'Forma 13'!VAS084_F_Ilgalaikioturt157Kitareguliuoja1</vt:lpstr>
      <vt:lpstr>VAS084_F_Ilgalaikioturt157Kitareguliuoja1</vt:lpstr>
      <vt:lpstr>'Forma 13'!VAS084_F_Ilgalaikioturt157Kitosveiklosne1</vt:lpstr>
      <vt:lpstr>VAS084_F_Ilgalaikioturt157Kitosveiklosne1</vt:lpstr>
      <vt:lpstr>'Forma 13'!VAS084_F_Ilgalaikioturt157Lrklimatokaito1</vt:lpstr>
      <vt:lpstr>VAS084_F_Ilgalaikioturt157Lrklimatokaito1</vt:lpstr>
      <vt:lpstr>'Forma 13'!VAS084_F_Ilgalaikioturt157Nuotekudumblot1</vt:lpstr>
      <vt:lpstr>VAS084_F_Ilgalaikioturt157Nuotekudumblot1</vt:lpstr>
      <vt:lpstr>'Forma 13'!VAS084_F_Ilgalaikioturt157Nuotekusurinki1</vt:lpstr>
      <vt:lpstr>VAS084_F_Ilgalaikioturt157Nuotekusurinki1</vt:lpstr>
      <vt:lpstr>'Forma 13'!VAS084_F_Ilgalaikioturt157Nuotekuvalymas1</vt:lpstr>
      <vt:lpstr>VAS084_F_Ilgalaikioturt157Nuotekuvalymas1</vt:lpstr>
      <vt:lpstr>'Forma 13'!VAS084_F_Ilgalaikioturt157Pavirsiniunuot1</vt:lpstr>
      <vt:lpstr>VAS084_F_Ilgalaikioturt157Pavirsiniunuot1</vt:lpstr>
      <vt:lpstr>'Forma 13'!VAS084_F_Ilgalaikioturt157Turtovienetask1</vt:lpstr>
      <vt:lpstr>VAS084_F_Ilgalaikioturt157Turtovienetask1</vt:lpstr>
      <vt:lpstr>'Forma 13'!VAS084_F_Ilgalaikioturt158Apskaitosveikla1</vt:lpstr>
      <vt:lpstr>VAS084_F_Ilgalaikioturt158Apskaitosveikla1</vt:lpstr>
      <vt:lpstr>'Forma 13'!VAS084_F_Ilgalaikioturt158Geriamojovande7</vt:lpstr>
      <vt:lpstr>VAS084_F_Ilgalaikioturt158Geriamojovande7</vt:lpstr>
      <vt:lpstr>'Forma 13'!VAS084_F_Ilgalaikioturt158Geriamojovande8</vt:lpstr>
      <vt:lpstr>VAS084_F_Ilgalaikioturt158Geriamojovande8</vt:lpstr>
      <vt:lpstr>'Forma 13'!VAS084_F_Ilgalaikioturt158Geriamojovande9</vt:lpstr>
      <vt:lpstr>VAS084_F_Ilgalaikioturt158Geriamojovande9</vt:lpstr>
      <vt:lpstr>'Forma 13'!VAS084_F_Ilgalaikioturt158Inventorinisnu1</vt:lpstr>
      <vt:lpstr>VAS084_F_Ilgalaikioturt158Inventorinisnu1</vt:lpstr>
      <vt:lpstr>'Forma 13'!VAS084_F_Ilgalaikioturt158Kitareguliuoja1</vt:lpstr>
      <vt:lpstr>VAS084_F_Ilgalaikioturt158Kitareguliuoja1</vt:lpstr>
      <vt:lpstr>'Forma 13'!VAS084_F_Ilgalaikioturt158Kitosveiklosne1</vt:lpstr>
      <vt:lpstr>VAS084_F_Ilgalaikioturt158Kitosveiklosne1</vt:lpstr>
      <vt:lpstr>'Forma 13'!VAS084_F_Ilgalaikioturt158Lrklimatokaito1</vt:lpstr>
      <vt:lpstr>VAS084_F_Ilgalaikioturt158Lrklimatokaito1</vt:lpstr>
      <vt:lpstr>'Forma 13'!VAS084_F_Ilgalaikioturt158Nuotekudumblot1</vt:lpstr>
      <vt:lpstr>VAS084_F_Ilgalaikioturt158Nuotekudumblot1</vt:lpstr>
      <vt:lpstr>'Forma 13'!VAS084_F_Ilgalaikioturt158Nuotekusurinki1</vt:lpstr>
      <vt:lpstr>VAS084_F_Ilgalaikioturt158Nuotekusurinki1</vt:lpstr>
      <vt:lpstr>'Forma 13'!VAS084_F_Ilgalaikioturt158Nuotekuvalymas1</vt:lpstr>
      <vt:lpstr>VAS084_F_Ilgalaikioturt158Nuotekuvalymas1</vt:lpstr>
      <vt:lpstr>'Forma 13'!VAS084_F_Ilgalaikioturt158Pavirsiniunuot1</vt:lpstr>
      <vt:lpstr>VAS084_F_Ilgalaikioturt158Pavirsiniunuot1</vt:lpstr>
      <vt:lpstr>'Forma 13'!VAS084_F_Ilgalaikioturt158Turtovienetask1</vt:lpstr>
      <vt:lpstr>VAS084_F_Ilgalaikioturt158Turtovienetask1</vt:lpstr>
      <vt:lpstr>'Forma 13'!VAS084_F_Ilgalaikioturt159Apskaitosveikla1</vt:lpstr>
      <vt:lpstr>VAS084_F_Ilgalaikioturt159Apskaitosveikla1</vt:lpstr>
      <vt:lpstr>'Forma 13'!VAS084_F_Ilgalaikioturt159Geriamojovande7</vt:lpstr>
      <vt:lpstr>VAS084_F_Ilgalaikioturt159Geriamojovande7</vt:lpstr>
      <vt:lpstr>'Forma 13'!VAS084_F_Ilgalaikioturt159Geriamojovande8</vt:lpstr>
      <vt:lpstr>VAS084_F_Ilgalaikioturt159Geriamojovande8</vt:lpstr>
      <vt:lpstr>'Forma 13'!VAS084_F_Ilgalaikioturt159Geriamojovande9</vt:lpstr>
      <vt:lpstr>VAS084_F_Ilgalaikioturt159Geriamojovande9</vt:lpstr>
      <vt:lpstr>'Forma 13'!VAS084_F_Ilgalaikioturt159Inventorinisnu1</vt:lpstr>
      <vt:lpstr>VAS084_F_Ilgalaikioturt159Inventorinisnu1</vt:lpstr>
      <vt:lpstr>'Forma 13'!VAS084_F_Ilgalaikioturt159Kitareguliuoja1</vt:lpstr>
      <vt:lpstr>VAS084_F_Ilgalaikioturt159Kitareguliuoja1</vt:lpstr>
      <vt:lpstr>'Forma 13'!VAS084_F_Ilgalaikioturt159Kitosveiklosne1</vt:lpstr>
      <vt:lpstr>VAS084_F_Ilgalaikioturt159Kitosveiklosne1</vt:lpstr>
      <vt:lpstr>'Forma 13'!VAS084_F_Ilgalaikioturt159Lrklimatokaito1</vt:lpstr>
      <vt:lpstr>VAS084_F_Ilgalaikioturt159Lrklimatokaito1</vt:lpstr>
      <vt:lpstr>'Forma 13'!VAS084_F_Ilgalaikioturt159Nuotekudumblot1</vt:lpstr>
      <vt:lpstr>VAS084_F_Ilgalaikioturt159Nuotekudumblot1</vt:lpstr>
      <vt:lpstr>'Forma 13'!VAS084_F_Ilgalaikioturt159Nuotekusurinki1</vt:lpstr>
      <vt:lpstr>VAS084_F_Ilgalaikioturt159Nuotekusurinki1</vt:lpstr>
      <vt:lpstr>'Forma 13'!VAS084_F_Ilgalaikioturt159Nuotekuvalymas1</vt:lpstr>
      <vt:lpstr>VAS084_F_Ilgalaikioturt159Nuotekuvalymas1</vt:lpstr>
      <vt:lpstr>'Forma 13'!VAS084_F_Ilgalaikioturt159Pavirsiniunuot1</vt:lpstr>
      <vt:lpstr>VAS084_F_Ilgalaikioturt159Pavirsiniunuot1</vt:lpstr>
      <vt:lpstr>'Forma 13'!VAS084_F_Ilgalaikioturt159Turtovienetask1</vt:lpstr>
      <vt:lpstr>VAS084_F_Ilgalaikioturt159Turtovienetask1</vt:lpstr>
      <vt:lpstr>'Forma 13'!VAS084_F_Ilgalaikioturt15Apskaitosveikla1</vt:lpstr>
      <vt:lpstr>VAS084_F_Ilgalaikioturt15Apskaitosveikla1</vt:lpstr>
      <vt:lpstr>'Forma 13'!VAS084_F_Ilgalaikioturt15Geriamojovande7</vt:lpstr>
      <vt:lpstr>VAS084_F_Ilgalaikioturt15Geriamojovande7</vt:lpstr>
      <vt:lpstr>'Forma 13'!VAS084_F_Ilgalaikioturt15Geriamojovande8</vt:lpstr>
      <vt:lpstr>VAS084_F_Ilgalaikioturt15Geriamojovande8</vt:lpstr>
      <vt:lpstr>'Forma 13'!VAS084_F_Ilgalaikioturt15Geriamojovande9</vt:lpstr>
      <vt:lpstr>VAS084_F_Ilgalaikioturt15Geriamojovande9</vt:lpstr>
      <vt:lpstr>'Forma 13'!VAS084_F_Ilgalaikioturt15Inventorinisnu1</vt:lpstr>
      <vt:lpstr>VAS084_F_Ilgalaikioturt15Inventorinisnu1</vt:lpstr>
      <vt:lpstr>'Forma 13'!VAS084_F_Ilgalaikioturt15Kitareguliuoja1</vt:lpstr>
      <vt:lpstr>VAS084_F_Ilgalaikioturt15Kitareguliuoja1</vt:lpstr>
      <vt:lpstr>'Forma 13'!VAS084_F_Ilgalaikioturt15Kitosveiklosne1</vt:lpstr>
      <vt:lpstr>VAS084_F_Ilgalaikioturt15Kitosveiklosne1</vt:lpstr>
      <vt:lpstr>'Forma 13'!VAS084_F_Ilgalaikioturt15Lrklimatokaito1</vt:lpstr>
      <vt:lpstr>VAS084_F_Ilgalaikioturt15Lrklimatokaito1</vt:lpstr>
      <vt:lpstr>'Forma 13'!VAS084_F_Ilgalaikioturt15Nuotekudumblot1</vt:lpstr>
      <vt:lpstr>VAS084_F_Ilgalaikioturt15Nuotekudumblot1</vt:lpstr>
      <vt:lpstr>'Forma 13'!VAS084_F_Ilgalaikioturt15Nuotekusurinki1</vt:lpstr>
      <vt:lpstr>VAS084_F_Ilgalaikioturt15Nuotekusurinki1</vt:lpstr>
      <vt:lpstr>'Forma 13'!VAS084_F_Ilgalaikioturt15Nuotekuvalymas1</vt:lpstr>
      <vt:lpstr>VAS084_F_Ilgalaikioturt15Nuotekuvalymas1</vt:lpstr>
      <vt:lpstr>'Forma 13'!VAS084_F_Ilgalaikioturt15Pavirsiniunuot1</vt:lpstr>
      <vt:lpstr>VAS084_F_Ilgalaikioturt15Pavirsiniunuot1</vt:lpstr>
      <vt:lpstr>'Forma 13'!VAS084_F_Ilgalaikioturt15Turtovienetask1</vt:lpstr>
      <vt:lpstr>VAS084_F_Ilgalaikioturt15Turtovienetask1</vt:lpstr>
      <vt:lpstr>'Forma 13'!VAS084_F_Ilgalaikioturt160Apskaitosveikla1</vt:lpstr>
      <vt:lpstr>VAS084_F_Ilgalaikioturt160Apskaitosveikla1</vt:lpstr>
      <vt:lpstr>'Forma 13'!VAS084_F_Ilgalaikioturt160Geriamojovande7</vt:lpstr>
      <vt:lpstr>VAS084_F_Ilgalaikioturt160Geriamojovande7</vt:lpstr>
      <vt:lpstr>'Forma 13'!VAS084_F_Ilgalaikioturt160Geriamojovande8</vt:lpstr>
      <vt:lpstr>VAS084_F_Ilgalaikioturt160Geriamojovande8</vt:lpstr>
      <vt:lpstr>'Forma 13'!VAS084_F_Ilgalaikioturt160Geriamojovande9</vt:lpstr>
      <vt:lpstr>VAS084_F_Ilgalaikioturt160Geriamojovande9</vt:lpstr>
      <vt:lpstr>'Forma 13'!VAS084_F_Ilgalaikioturt160Inventorinisnu1</vt:lpstr>
      <vt:lpstr>VAS084_F_Ilgalaikioturt160Inventorinisnu1</vt:lpstr>
      <vt:lpstr>'Forma 13'!VAS084_F_Ilgalaikioturt160Kitareguliuoja1</vt:lpstr>
      <vt:lpstr>VAS084_F_Ilgalaikioturt160Kitareguliuoja1</vt:lpstr>
      <vt:lpstr>'Forma 13'!VAS084_F_Ilgalaikioturt160Kitosveiklosne1</vt:lpstr>
      <vt:lpstr>VAS084_F_Ilgalaikioturt160Kitosveiklosne1</vt:lpstr>
      <vt:lpstr>'Forma 13'!VAS084_F_Ilgalaikioturt160Lrklimatokaito1</vt:lpstr>
      <vt:lpstr>VAS084_F_Ilgalaikioturt160Lrklimatokaito1</vt:lpstr>
      <vt:lpstr>'Forma 13'!VAS084_F_Ilgalaikioturt160Nuotekudumblot1</vt:lpstr>
      <vt:lpstr>VAS084_F_Ilgalaikioturt160Nuotekudumblot1</vt:lpstr>
      <vt:lpstr>'Forma 13'!VAS084_F_Ilgalaikioturt160Nuotekusurinki1</vt:lpstr>
      <vt:lpstr>VAS084_F_Ilgalaikioturt160Nuotekusurinki1</vt:lpstr>
      <vt:lpstr>'Forma 13'!VAS084_F_Ilgalaikioturt160Nuotekuvalymas1</vt:lpstr>
      <vt:lpstr>VAS084_F_Ilgalaikioturt160Nuotekuvalymas1</vt:lpstr>
      <vt:lpstr>'Forma 13'!VAS084_F_Ilgalaikioturt160Pavirsiniunuot1</vt:lpstr>
      <vt:lpstr>VAS084_F_Ilgalaikioturt160Pavirsiniunuot1</vt:lpstr>
      <vt:lpstr>'Forma 13'!VAS084_F_Ilgalaikioturt160Turtovienetask1</vt:lpstr>
      <vt:lpstr>VAS084_F_Ilgalaikioturt160Turtovienetask1</vt:lpstr>
      <vt:lpstr>'Forma 13'!VAS084_F_Ilgalaikioturt161Apskaitosveikla1</vt:lpstr>
      <vt:lpstr>VAS084_F_Ilgalaikioturt161Apskaitosveikla1</vt:lpstr>
      <vt:lpstr>'Forma 13'!VAS084_F_Ilgalaikioturt161Geriamojovande7</vt:lpstr>
      <vt:lpstr>VAS084_F_Ilgalaikioturt161Geriamojovande7</vt:lpstr>
      <vt:lpstr>'Forma 13'!VAS084_F_Ilgalaikioturt161Geriamojovande8</vt:lpstr>
      <vt:lpstr>VAS084_F_Ilgalaikioturt161Geriamojovande8</vt:lpstr>
      <vt:lpstr>'Forma 13'!VAS084_F_Ilgalaikioturt161Geriamojovande9</vt:lpstr>
      <vt:lpstr>VAS084_F_Ilgalaikioturt161Geriamojovande9</vt:lpstr>
      <vt:lpstr>'Forma 13'!VAS084_F_Ilgalaikioturt161Inventorinisnu1</vt:lpstr>
      <vt:lpstr>VAS084_F_Ilgalaikioturt161Inventorinisnu1</vt:lpstr>
      <vt:lpstr>'Forma 13'!VAS084_F_Ilgalaikioturt161Kitareguliuoja1</vt:lpstr>
      <vt:lpstr>VAS084_F_Ilgalaikioturt161Kitareguliuoja1</vt:lpstr>
      <vt:lpstr>'Forma 13'!VAS084_F_Ilgalaikioturt161Kitosveiklosne1</vt:lpstr>
      <vt:lpstr>VAS084_F_Ilgalaikioturt161Kitosveiklosne1</vt:lpstr>
      <vt:lpstr>'Forma 13'!VAS084_F_Ilgalaikioturt161Lrklimatokaito1</vt:lpstr>
      <vt:lpstr>VAS084_F_Ilgalaikioturt161Lrklimatokaito1</vt:lpstr>
      <vt:lpstr>'Forma 13'!VAS084_F_Ilgalaikioturt161Nuotekudumblot1</vt:lpstr>
      <vt:lpstr>VAS084_F_Ilgalaikioturt161Nuotekudumblot1</vt:lpstr>
      <vt:lpstr>'Forma 13'!VAS084_F_Ilgalaikioturt161Nuotekusurinki1</vt:lpstr>
      <vt:lpstr>VAS084_F_Ilgalaikioturt161Nuotekusurinki1</vt:lpstr>
      <vt:lpstr>'Forma 13'!VAS084_F_Ilgalaikioturt161Nuotekuvalymas1</vt:lpstr>
      <vt:lpstr>VAS084_F_Ilgalaikioturt161Nuotekuvalymas1</vt:lpstr>
      <vt:lpstr>'Forma 13'!VAS084_F_Ilgalaikioturt161Pavirsiniunuot1</vt:lpstr>
      <vt:lpstr>VAS084_F_Ilgalaikioturt161Pavirsiniunuot1</vt:lpstr>
      <vt:lpstr>'Forma 13'!VAS084_F_Ilgalaikioturt161Turtovienetask1</vt:lpstr>
      <vt:lpstr>VAS084_F_Ilgalaikioturt161Turtovienetask1</vt:lpstr>
      <vt:lpstr>'Forma 13'!VAS084_F_Ilgalaikioturt162Apskaitosveikla1</vt:lpstr>
      <vt:lpstr>VAS084_F_Ilgalaikioturt162Apskaitosveikla1</vt:lpstr>
      <vt:lpstr>'Forma 13'!VAS084_F_Ilgalaikioturt162Geriamojovande7</vt:lpstr>
      <vt:lpstr>VAS084_F_Ilgalaikioturt162Geriamojovande7</vt:lpstr>
      <vt:lpstr>'Forma 13'!VAS084_F_Ilgalaikioturt162Geriamojovande8</vt:lpstr>
      <vt:lpstr>VAS084_F_Ilgalaikioturt162Geriamojovande8</vt:lpstr>
      <vt:lpstr>'Forma 13'!VAS084_F_Ilgalaikioturt162Geriamojovande9</vt:lpstr>
      <vt:lpstr>VAS084_F_Ilgalaikioturt162Geriamojovande9</vt:lpstr>
      <vt:lpstr>'Forma 13'!VAS084_F_Ilgalaikioturt162Inventorinisnu1</vt:lpstr>
      <vt:lpstr>VAS084_F_Ilgalaikioturt162Inventorinisnu1</vt:lpstr>
      <vt:lpstr>'Forma 13'!VAS084_F_Ilgalaikioturt162Kitareguliuoja1</vt:lpstr>
      <vt:lpstr>VAS084_F_Ilgalaikioturt162Kitareguliuoja1</vt:lpstr>
      <vt:lpstr>'Forma 13'!VAS084_F_Ilgalaikioturt162Kitosveiklosne1</vt:lpstr>
      <vt:lpstr>VAS084_F_Ilgalaikioturt162Kitosveiklosne1</vt:lpstr>
      <vt:lpstr>'Forma 13'!VAS084_F_Ilgalaikioturt162Lrklimatokaito1</vt:lpstr>
      <vt:lpstr>VAS084_F_Ilgalaikioturt162Lrklimatokaito1</vt:lpstr>
      <vt:lpstr>'Forma 13'!VAS084_F_Ilgalaikioturt162Nuotekudumblot1</vt:lpstr>
      <vt:lpstr>VAS084_F_Ilgalaikioturt162Nuotekudumblot1</vt:lpstr>
      <vt:lpstr>'Forma 13'!VAS084_F_Ilgalaikioturt162Nuotekusurinki1</vt:lpstr>
      <vt:lpstr>VAS084_F_Ilgalaikioturt162Nuotekusurinki1</vt:lpstr>
      <vt:lpstr>'Forma 13'!VAS084_F_Ilgalaikioturt162Nuotekuvalymas1</vt:lpstr>
      <vt:lpstr>VAS084_F_Ilgalaikioturt162Nuotekuvalymas1</vt:lpstr>
      <vt:lpstr>'Forma 13'!VAS084_F_Ilgalaikioturt162Pavirsiniunuot1</vt:lpstr>
      <vt:lpstr>VAS084_F_Ilgalaikioturt162Pavirsiniunuot1</vt:lpstr>
      <vt:lpstr>'Forma 13'!VAS084_F_Ilgalaikioturt162Turtovienetask1</vt:lpstr>
      <vt:lpstr>VAS084_F_Ilgalaikioturt162Turtovienetask1</vt:lpstr>
      <vt:lpstr>'Forma 13'!VAS084_F_Ilgalaikioturt163Apskaitosveikla1</vt:lpstr>
      <vt:lpstr>VAS084_F_Ilgalaikioturt163Apskaitosveikla1</vt:lpstr>
      <vt:lpstr>'Forma 13'!VAS084_F_Ilgalaikioturt163Geriamojovande7</vt:lpstr>
      <vt:lpstr>VAS084_F_Ilgalaikioturt163Geriamojovande7</vt:lpstr>
      <vt:lpstr>'Forma 13'!VAS084_F_Ilgalaikioturt163Geriamojovande8</vt:lpstr>
      <vt:lpstr>VAS084_F_Ilgalaikioturt163Geriamojovande8</vt:lpstr>
      <vt:lpstr>'Forma 13'!VAS084_F_Ilgalaikioturt163Geriamojovande9</vt:lpstr>
      <vt:lpstr>VAS084_F_Ilgalaikioturt163Geriamojovande9</vt:lpstr>
      <vt:lpstr>'Forma 13'!VAS084_F_Ilgalaikioturt163Inventorinisnu1</vt:lpstr>
      <vt:lpstr>VAS084_F_Ilgalaikioturt163Inventorinisnu1</vt:lpstr>
      <vt:lpstr>'Forma 13'!VAS084_F_Ilgalaikioturt163Kitareguliuoja1</vt:lpstr>
      <vt:lpstr>VAS084_F_Ilgalaikioturt163Kitareguliuoja1</vt:lpstr>
      <vt:lpstr>'Forma 13'!VAS084_F_Ilgalaikioturt163Kitosveiklosne1</vt:lpstr>
      <vt:lpstr>VAS084_F_Ilgalaikioturt163Kitosveiklosne1</vt:lpstr>
      <vt:lpstr>'Forma 13'!VAS084_F_Ilgalaikioturt163Lrklimatokaito1</vt:lpstr>
      <vt:lpstr>VAS084_F_Ilgalaikioturt163Lrklimatokaito1</vt:lpstr>
      <vt:lpstr>'Forma 13'!VAS084_F_Ilgalaikioturt163Nuotekudumblot1</vt:lpstr>
      <vt:lpstr>VAS084_F_Ilgalaikioturt163Nuotekudumblot1</vt:lpstr>
      <vt:lpstr>'Forma 13'!VAS084_F_Ilgalaikioturt163Nuotekusurinki1</vt:lpstr>
      <vt:lpstr>VAS084_F_Ilgalaikioturt163Nuotekusurinki1</vt:lpstr>
      <vt:lpstr>'Forma 13'!VAS084_F_Ilgalaikioturt163Nuotekuvalymas1</vt:lpstr>
      <vt:lpstr>VAS084_F_Ilgalaikioturt163Nuotekuvalymas1</vt:lpstr>
      <vt:lpstr>'Forma 13'!VAS084_F_Ilgalaikioturt163Pavirsiniunuot1</vt:lpstr>
      <vt:lpstr>VAS084_F_Ilgalaikioturt163Pavirsiniunuot1</vt:lpstr>
      <vt:lpstr>'Forma 13'!VAS084_F_Ilgalaikioturt163Turtovienetask1</vt:lpstr>
      <vt:lpstr>VAS084_F_Ilgalaikioturt163Turtovienetask1</vt:lpstr>
      <vt:lpstr>'Forma 13'!VAS084_F_Ilgalaikioturt164Apskaitosveikla1</vt:lpstr>
      <vt:lpstr>VAS084_F_Ilgalaikioturt164Apskaitosveikla1</vt:lpstr>
      <vt:lpstr>'Forma 13'!VAS084_F_Ilgalaikioturt164Geriamojovande7</vt:lpstr>
      <vt:lpstr>VAS084_F_Ilgalaikioturt164Geriamojovande7</vt:lpstr>
      <vt:lpstr>'Forma 13'!VAS084_F_Ilgalaikioturt164Geriamojovande8</vt:lpstr>
      <vt:lpstr>VAS084_F_Ilgalaikioturt164Geriamojovande8</vt:lpstr>
      <vt:lpstr>'Forma 13'!VAS084_F_Ilgalaikioturt164Geriamojovande9</vt:lpstr>
      <vt:lpstr>VAS084_F_Ilgalaikioturt164Geriamojovande9</vt:lpstr>
      <vt:lpstr>'Forma 13'!VAS084_F_Ilgalaikioturt164Inventorinisnu1</vt:lpstr>
      <vt:lpstr>VAS084_F_Ilgalaikioturt164Inventorinisnu1</vt:lpstr>
      <vt:lpstr>'Forma 13'!VAS084_F_Ilgalaikioturt164Kitareguliuoja1</vt:lpstr>
      <vt:lpstr>VAS084_F_Ilgalaikioturt164Kitareguliuoja1</vt:lpstr>
      <vt:lpstr>'Forma 13'!VAS084_F_Ilgalaikioturt164Kitosveiklosne1</vt:lpstr>
      <vt:lpstr>VAS084_F_Ilgalaikioturt164Kitosveiklosne1</vt:lpstr>
      <vt:lpstr>'Forma 13'!VAS084_F_Ilgalaikioturt164Lrklimatokaito1</vt:lpstr>
      <vt:lpstr>VAS084_F_Ilgalaikioturt164Lrklimatokaito1</vt:lpstr>
      <vt:lpstr>'Forma 13'!VAS084_F_Ilgalaikioturt164Nuotekudumblot1</vt:lpstr>
      <vt:lpstr>VAS084_F_Ilgalaikioturt164Nuotekudumblot1</vt:lpstr>
      <vt:lpstr>'Forma 13'!VAS084_F_Ilgalaikioturt164Nuotekusurinki1</vt:lpstr>
      <vt:lpstr>VAS084_F_Ilgalaikioturt164Nuotekusurinki1</vt:lpstr>
      <vt:lpstr>'Forma 13'!VAS084_F_Ilgalaikioturt164Nuotekuvalymas1</vt:lpstr>
      <vt:lpstr>VAS084_F_Ilgalaikioturt164Nuotekuvalymas1</vt:lpstr>
      <vt:lpstr>'Forma 13'!VAS084_F_Ilgalaikioturt164Pavirsiniunuot1</vt:lpstr>
      <vt:lpstr>VAS084_F_Ilgalaikioturt164Pavirsiniunuot1</vt:lpstr>
      <vt:lpstr>'Forma 13'!VAS084_F_Ilgalaikioturt164Turtovienetask1</vt:lpstr>
      <vt:lpstr>VAS084_F_Ilgalaikioturt164Turtovienetask1</vt:lpstr>
      <vt:lpstr>'Forma 13'!VAS084_F_Ilgalaikioturt165Apskaitosveikla1</vt:lpstr>
      <vt:lpstr>VAS084_F_Ilgalaikioturt165Apskaitosveikla1</vt:lpstr>
      <vt:lpstr>'Forma 13'!VAS084_F_Ilgalaikioturt165Geriamojovande7</vt:lpstr>
      <vt:lpstr>VAS084_F_Ilgalaikioturt165Geriamojovande7</vt:lpstr>
      <vt:lpstr>'Forma 13'!VAS084_F_Ilgalaikioturt165Geriamojovande8</vt:lpstr>
      <vt:lpstr>VAS084_F_Ilgalaikioturt165Geriamojovande8</vt:lpstr>
      <vt:lpstr>'Forma 13'!VAS084_F_Ilgalaikioturt165Geriamojovande9</vt:lpstr>
      <vt:lpstr>VAS084_F_Ilgalaikioturt165Geriamojovande9</vt:lpstr>
      <vt:lpstr>'Forma 13'!VAS084_F_Ilgalaikioturt165Inventorinisnu1</vt:lpstr>
      <vt:lpstr>VAS084_F_Ilgalaikioturt165Inventorinisnu1</vt:lpstr>
      <vt:lpstr>'Forma 13'!VAS084_F_Ilgalaikioturt165Kitareguliuoja1</vt:lpstr>
      <vt:lpstr>VAS084_F_Ilgalaikioturt165Kitareguliuoja1</vt:lpstr>
      <vt:lpstr>'Forma 13'!VAS084_F_Ilgalaikioturt165Kitosveiklosne1</vt:lpstr>
      <vt:lpstr>VAS084_F_Ilgalaikioturt165Kitosveiklosne1</vt:lpstr>
      <vt:lpstr>'Forma 13'!VAS084_F_Ilgalaikioturt165Lrklimatokaito1</vt:lpstr>
      <vt:lpstr>VAS084_F_Ilgalaikioturt165Lrklimatokaito1</vt:lpstr>
      <vt:lpstr>'Forma 13'!VAS084_F_Ilgalaikioturt165Nuotekudumblot1</vt:lpstr>
      <vt:lpstr>VAS084_F_Ilgalaikioturt165Nuotekudumblot1</vt:lpstr>
      <vt:lpstr>'Forma 13'!VAS084_F_Ilgalaikioturt165Nuotekusurinki1</vt:lpstr>
      <vt:lpstr>VAS084_F_Ilgalaikioturt165Nuotekusurinki1</vt:lpstr>
      <vt:lpstr>'Forma 13'!VAS084_F_Ilgalaikioturt165Nuotekuvalymas1</vt:lpstr>
      <vt:lpstr>VAS084_F_Ilgalaikioturt165Nuotekuvalymas1</vt:lpstr>
      <vt:lpstr>'Forma 13'!VAS084_F_Ilgalaikioturt165Pavirsiniunuot1</vt:lpstr>
      <vt:lpstr>VAS084_F_Ilgalaikioturt165Pavirsiniunuot1</vt:lpstr>
      <vt:lpstr>'Forma 13'!VAS084_F_Ilgalaikioturt165Turtovienetask1</vt:lpstr>
      <vt:lpstr>VAS084_F_Ilgalaikioturt165Turtovienetask1</vt:lpstr>
      <vt:lpstr>'Forma 13'!VAS084_F_Ilgalaikioturt166Apskaitosveikla1</vt:lpstr>
      <vt:lpstr>VAS084_F_Ilgalaikioturt166Apskaitosveikla1</vt:lpstr>
      <vt:lpstr>'Forma 13'!VAS084_F_Ilgalaikioturt166Geriamojovande7</vt:lpstr>
      <vt:lpstr>VAS084_F_Ilgalaikioturt166Geriamojovande7</vt:lpstr>
      <vt:lpstr>'Forma 13'!VAS084_F_Ilgalaikioturt166Geriamojovande8</vt:lpstr>
      <vt:lpstr>VAS084_F_Ilgalaikioturt166Geriamojovande8</vt:lpstr>
      <vt:lpstr>'Forma 13'!VAS084_F_Ilgalaikioturt166Geriamojovande9</vt:lpstr>
      <vt:lpstr>VAS084_F_Ilgalaikioturt166Geriamojovande9</vt:lpstr>
      <vt:lpstr>'Forma 13'!VAS084_F_Ilgalaikioturt166Inventorinisnu1</vt:lpstr>
      <vt:lpstr>VAS084_F_Ilgalaikioturt166Inventorinisnu1</vt:lpstr>
      <vt:lpstr>'Forma 13'!VAS084_F_Ilgalaikioturt166Kitareguliuoja1</vt:lpstr>
      <vt:lpstr>VAS084_F_Ilgalaikioturt166Kitareguliuoja1</vt:lpstr>
      <vt:lpstr>'Forma 13'!VAS084_F_Ilgalaikioturt166Kitosveiklosne1</vt:lpstr>
      <vt:lpstr>VAS084_F_Ilgalaikioturt166Kitosveiklosne1</vt:lpstr>
      <vt:lpstr>'Forma 13'!VAS084_F_Ilgalaikioturt166Lrklimatokaito1</vt:lpstr>
      <vt:lpstr>VAS084_F_Ilgalaikioturt166Lrklimatokaito1</vt:lpstr>
      <vt:lpstr>'Forma 13'!VAS084_F_Ilgalaikioturt166Nuotekudumblot1</vt:lpstr>
      <vt:lpstr>VAS084_F_Ilgalaikioturt166Nuotekudumblot1</vt:lpstr>
      <vt:lpstr>'Forma 13'!VAS084_F_Ilgalaikioturt166Nuotekusurinki1</vt:lpstr>
      <vt:lpstr>VAS084_F_Ilgalaikioturt166Nuotekusurinki1</vt:lpstr>
      <vt:lpstr>'Forma 13'!VAS084_F_Ilgalaikioturt166Nuotekuvalymas1</vt:lpstr>
      <vt:lpstr>VAS084_F_Ilgalaikioturt166Nuotekuvalymas1</vt:lpstr>
      <vt:lpstr>'Forma 13'!VAS084_F_Ilgalaikioturt166Pavirsiniunuot1</vt:lpstr>
      <vt:lpstr>VAS084_F_Ilgalaikioturt166Pavirsiniunuot1</vt:lpstr>
      <vt:lpstr>'Forma 13'!VAS084_F_Ilgalaikioturt166Turtovienetask1</vt:lpstr>
      <vt:lpstr>VAS084_F_Ilgalaikioturt166Turtovienetask1</vt:lpstr>
      <vt:lpstr>'Forma 13'!VAS084_F_Ilgalaikioturt167Apskaitosveikla1</vt:lpstr>
      <vt:lpstr>VAS084_F_Ilgalaikioturt167Apskaitosveikla1</vt:lpstr>
      <vt:lpstr>'Forma 13'!VAS084_F_Ilgalaikioturt167Geriamojovande7</vt:lpstr>
      <vt:lpstr>VAS084_F_Ilgalaikioturt167Geriamojovande7</vt:lpstr>
      <vt:lpstr>'Forma 13'!VAS084_F_Ilgalaikioturt167Geriamojovande8</vt:lpstr>
      <vt:lpstr>VAS084_F_Ilgalaikioturt167Geriamojovande8</vt:lpstr>
      <vt:lpstr>'Forma 13'!VAS084_F_Ilgalaikioturt167Geriamojovande9</vt:lpstr>
      <vt:lpstr>VAS084_F_Ilgalaikioturt167Geriamojovande9</vt:lpstr>
      <vt:lpstr>'Forma 13'!VAS084_F_Ilgalaikioturt167Inventorinisnu1</vt:lpstr>
      <vt:lpstr>VAS084_F_Ilgalaikioturt167Inventorinisnu1</vt:lpstr>
      <vt:lpstr>'Forma 13'!VAS084_F_Ilgalaikioturt167Kitareguliuoja1</vt:lpstr>
      <vt:lpstr>VAS084_F_Ilgalaikioturt167Kitareguliuoja1</vt:lpstr>
      <vt:lpstr>'Forma 13'!VAS084_F_Ilgalaikioturt167Kitosveiklosne1</vt:lpstr>
      <vt:lpstr>VAS084_F_Ilgalaikioturt167Kitosveiklosne1</vt:lpstr>
      <vt:lpstr>'Forma 13'!VAS084_F_Ilgalaikioturt167Lrklimatokaito1</vt:lpstr>
      <vt:lpstr>VAS084_F_Ilgalaikioturt167Lrklimatokaito1</vt:lpstr>
      <vt:lpstr>'Forma 13'!VAS084_F_Ilgalaikioturt167Nuotekudumblot1</vt:lpstr>
      <vt:lpstr>VAS084_F_Ilgalaikioturt167Nuotekudumblot1</vt:lpstr>
      <vt:lpstr>'Forma 13'!VAS084_F_Ilgalaikioturt167Nuotekusurinki1</vt:lpstr>
      <vt:lpstr>VAS084_F_Ilgalaikioturt167Nuotekusurinki1</vt:lpstr>
      <vt:lpstr>'Forma 13'!VAS084_F_Ilgalaikioturt167Nuotekuvalymas1</vt:lpstr>
      <vt:lpstr>VAS084_F_Ilgalaikioturt167Nuotekuvalymas1</vt:lpstr>
      <vt:lpstr>'Forma 13'!VAS084_F_Ilgalaikioturt167Pavirsiniunuot1</vt:lpstr>
      <vt:lpstr>VAS084_F_Ilgalaikioturt167Pavirsiniunuot1</vt:lpstr>
      <vt:lpstr>'Forma 13'!VAS084_F_Ilgalaikioturt167Turtovienetask1</vt:lpstr>
      <vt:lpstr>VAS084_F_Ilgalaikioturt167Turtovienetask1</vt:lpstr>
      <vt:lpstr>'Forma 13'!VAS084_F_Ilgalaikioturt168Apskaitosveikla1</vt:lpstr>
      <vt:lpstr>VAS084_F_Ilgalaikioturt168Apskaitosveikla1</vt:lpstr>
      <vt:lpstr>'Forma 13'!VAS084_F_Ilgalaikioturt168Geriamojovande7</vt:lpstr>
      <vt:lpstr>VAS084_F_Ilgalaikioturt168Geriamojovande7</vt:lpstr>
      <vt:lpstr>'Forma 13'!VAS084_F_Ilgalaikioturt168Geriamojovande8</vt:lpstr>
      <vt:lpstr>VAS084_F_Ilgalaikioturt168Geriamojovande8</vt:lpstr>
      <vt:lpstr>'Forma 13'!VAS084_F_Ilgalaikioturt168Geriamojovande9</vt:lpstr>
      <vt:lpstr>VAS084_F_Ilgalaikioturt168Geriamojovande9</vt:lpstr>
      <vt:lpstr>'Forma 13'!VAS084_F_Ilgalaikioturt168Inventorinisnu1</vt:lpstr>
      <vt:lpstr>VAS084_F_Ilgalaikioturt168Inventorinisnu1</vt:lpstr>
      <vt:lpstr>'Forma 13'!VAS084_F_Ilgalaikioturt168Kitareguliuoja1</vt:lpstr>
      <vt:lpstr>VAS084_F_Ilgalaikioturt168Kitareguliuoja1</vt:lpstr>
      <vt:lpstr>'Forma 13'!VAS084_F_Ilgalaikioturt168Kitosveiklosne1</vt:lpstr>
      <vt:lpstr>VAS084_F_Ilgalaikioturt168Kitosveiklosne1</vt:lpstr>
      <vt:lpstr>'Forma 13'!VAS084_F_Ilgalaikioturt168Lrklimatokaito1</vt:lpstr>
      <vt:lpstr>VAS084_F_Ilgalaikioturt168Lrklimatokaito1</vt:lpstr>
      <vt:lpstr>'Forma 13'!VAS084_F_Ilgalaikioturt168Nuotekudumblot1</vt:lpstr>
      <vt:lpstr>VAS084_F_Ilgalaikioturt168Nuotekudumblot1</vt:lpstr>
      <vt:lpstr>'Forma 13'!VAS084_F_Ilgalaikioturt168Nuotekusurinki1</vt:lpstr>
      <vt:lpstr>VAS084_F_Ilgalaikioturt168Nuotekusurinki1</vt:lpstr>
      <vt:lpstr>'Forma 13'!VAS084_F_Ilgalaikioturt168Nuotekuvalymas1</vt:lpstr>
      <vt:lpstr>VAS084_F_Ilgalaikioturt168Nuotekuvalymas1</vt:lpstr>
      <vt:lpstr>'Forma 13'!VAS084_F_Ilgalaikioturt168Pavirsiniunuot1</vt:lpstr>
      <vt:lpstr>VAS084_F_Ilgalaikioturt168Pavirsiniunuot1</vt:lpstr>
      <vt:lpstr>'Forma 13'!VAS084_F_Ilgalaikioturt168Turtovienetask1</vt:lpstr>
      <vt:lpstr>VAS084_F_Ilgalaikioturt168Turtovienetask1</vt:lpstr>
      <vt:lpstr>'Forma 13'!VAS084_F_Ilgalaikioturt16Apskaitosveikla1</vt:lpstr>
      <vt:lpstr>VAS084_F_Ilgalaikioturt16Apskaitosveikla1</vt:lpstr>
      <vt:lpstr>'Forma 13'!VAS084_F_Ilgalaikioturt16Geriamojovande7</vt:lpstr>
      <vt:lpstr>VAS084_F_Ilgalaikioturt16Geriamojovande7</vt:lpstr>
      <vt:lpstr>'Forma 13'!VAS084_F_Ilgalaikioturt16Geriamojovande8</vt:lpstr>
      <vt:lpstr>VAS084_F_Ilgalaikioturt16Geriamojovande8</vt:lpstr>
      <vt:lpstr>'Forma 13'!VAS084_F_Ilgalaikioturt16Geriamojovande9</vt:lpstr>
      <vt:lpstr>VAS084_F_Ilgalaikioturt16Geriamojovande9</vt:lpstr>
      <vt:lpstr>'Forma 13'!VAS084_F_Ilgalaikioturt16Inventorinisnu1</vt:lpstr>
      <vt:lpstr>VAS084_F_Ilgalaikioturt16Inventorinisnu1</vt:lpstr>
      <vt:lpstr>'Forma 13'!VAS084_F_Ilgalaikioturt16Kitareguliuoja1</vt:lpstr>
      <vt:lpstr>VAS084_F_Ilgalaikioturt16Kitareguliuoja1</vt:lpstr>
      <vt:lpstr>'Forma 13'!VAS084_F_Ilgalaikioturt16Kitosveiklosne1</vt:lpstr>
      <vt:lpstr>VAS084_F_Ilgalaikioturt16Kitosveiklosne1</vt:lpstr>
      <vt:lpstr>'Forma 13'!VAS084_F_Ilgalaikioturt16Lrklimatokaito1</vt:lpstr>
      <vt:lpstr>VAS084_F_Ilgalaikioturt16Lrklimatokaito1</vt:lpstr>
      <vt:lpstr>'Forma 13'!VAS084_F_Ilgalaikioturt16Nuotekudumblot1</vt:lpstr>
      <vt:lpstr>VAS084_F_Ilgalaikioturt16Nuotekudumblot1</vt:lpstr>
      <vt:lpstr>'Forma 13'!VAS084_F_Ilgalaikioturt16Nuotekusurinki1</vt:lpstr>
      <vt:lpstr>VAS084_F_Ilgalaikioturt16Nuotekusurinki1</vt:lpstr>
      <vt:lpstr>'Forma 13'!VAS084_F_Ilgalaikioturt16Nuotekuvalymas1</vt:lpstr>
      <vt:lpstr>VAS084_F_Ilgalaikioturt16Nuotekuvalymas1</vt:lpstr>
      <vt:lpstr>'Forma 13'!VAS084_F_Ilgalaikioturt16Pavirsiniunuot1</vt:lpstr>
      <vt:lpstr>VAS084_F_Ilgalaikioturt16Pavirsiniunuot1</vt:lpstr>
      <vt:lpstr>'Forma 13'!VAS084_F_Ilgalaikioturt16Turtovienetask1</vt:lpstr>
      <vt:lpstr>VAS084_F_Ilgalaikioturt16Turtovienetask1</vt:lpstr>
      <vt:lpstr>'Forma 13'!VAS084_F_Ilgalaikioturt17Apskaitosveikla1</vt:lpstr>
      <vt:lpstr>VAS084_F_Ilgalaikioturt17Apskaitosveikla1</vt:lpstr>
      <vt:lpstr>'Forma 13'!VAS084_F_Ilgalaikioturt17Geriamojovande7</vt:lpstr>
      <vt:lpstr>VAS084_F_Ilgalaikioturt17Geriamojovande7</vt:lpstr>
      <vt:lpstr>'Forma 13'!VAS084_F_Ilgalaikioturt17Geriamojovande8</vt:lpstr>
      <vt:lpstr>VAS084_F_Ilgalaikioturt17Geriamojovande8</vt:lpstr>
      <vt:lpstr>'Forma 13'!VAS084_F_Ilgalaikioturt17Geriamojovande9</vt:lpstr>
      <vt:lpstr>VAS084_F_Ilgalaikioturt17Geriamojovande9</vt:lpstr>
      <vt:lpstr>'Forma 13'!VAS084_F_Ilgalaikioturt17Inventorinisnu1</vt:lpstr>
      <vt:lpstr>VAS084_F_Ilgalaikioturt17Inventorinisnu1</vt:lpstr>
      <vt:lpstr>'Forma 13'!VAS084_F_Ilgalaikioturt17Kitareguliuoja1</vt:lpstr>
      <vt:lpstr>VAS084_F_Ilgalaikioturt17Kitareguliuoja1</vt:lpstr>
      <vt:lpstr>'Forma 13'!VAS084_F_Ilgalaikioturt17Kitosveiklosne1</vt:lpstr>
      <vt:lpstr>VAS084_F_Ilgalaikioturt17Kitosveiklosne1</vt:lpstr>
      <vt:lpstr>'Forma 13'!VAS084_F_Ilgalaikioturt17Lrklimatokaito1</vt:lpstr>
      <vt:lpstr>VAS084_F_Ilgalaikioturt17Lrklimatokaito1</vt:lpstr>
      <vt:lpstr>'Forma 13'!VAS084_F_Ilgalaikioturt17Nuotekudumblot1</vt:lpstr>
      <vt:lpstr>VAS084_F_Ilgalaikioturt17Nuotekudumblot1</vt:lpstr>
      <vt:lpstr>'Forma 13'!VAS084_F_Ilgalaikioturt17Nuotekusurinki1</vt:lpstr>
      <vt:lpstr>VAS084_F_Ilgalaikioturt17Nuotekusurinki1</vt:lpstr>
      <vt:lpstr>'Forma 13'!VAS084_F_Ilgalaikioturt17Nuotekuvalymas1</vt:lpstr>
      <vt:lpstr>VAS084_F_Ilgalaikioturt17Nuotekuvalymas1</vt:lpstr>
      <vt:lpstr>'Forma 13'!VAS084_F_Ilgalaikioturt17Pavirsiniunuot1</vt:lpstr>
      <vt:lpstr>VAS084_F_Ilgalaikioturt17Pavirsiniunuot1</vt:lpstr>
      <vt:lpstr>'Forma 13'!VAS084_F_Ilgalaikioturt17Turtovienetask1</vt:lpstr>
      <vt:lpstr>VAS084_F_Ilgalaikioturt17Turtovienetask1</vt:lpstr>
      <vt:lpstr>'Forma 13'!VAS084_F_Ilgalaikioturt18Apskaitosveikla1</vt:lpstr>
      <vt:lpstr>VAS084_F_Ilgalaikioturt18Apskaitosveikla1</vt:lpstr>
      <vt:lpstr>'Forma 13'!VAS084_F_Ilgalaikioturt18Geriamojovande7</vt:lpstr>
      <vt:lpstr>VAS084_F_Ilgalaikioturt18Geriamojovande7</vt:lpstr>
      <vt:lpstr>'Forma 13'!VAS084_F_Ilgalaikioturt18Geriamojovande8</vt:lpstr>
      <vt:lpstr>VAS084_F_Ilgalaikioturt18Geriamojovande8</vt:lpstr>
      <vt:lpstr>'Forma 13'!VAS084_F_Ilgalaikioturt18Geriamojovande9</vt:lpstr>
      <vt:lpstr>VAS084_F_Ilgalaikioturt18Geriamojovande9</vt:lpstr>
      <vt:lpstr>'Forma 13'!VAS084_F_Ilgalaikioturt18Inventorinisnu1</vt:lpstr>
      <vt:lpstr>VAS084_F_Ilgalaikioturt18Inventorinisnu1</vt:lpstr>
      <vt:lpstr>'Forma 13'!VAS084_F_Ilgalaikioturt18Kitareguliuoja1</vt:lpstr>
      <vt:lpstr>VAS084_F_Ilgalaikioturt18Kitareguliuoja1</vt:lpstr>
      <vt:lpstr>'Forma 13'!VAS084_F_Ilgalaikioturt18Kitosveiklosne1</vt:lpstr>
      <vt:lpstr>VAS084_F_Ilgalaikioturt18Kitosveiklosne1</vt:lpstr>
      <vt:lpstr>'Forma 13'!VAS084_F_Ilgalaikioturt18Lrklimatokaito1</vt:lpstr>
      <vt:lpstr>VAS084_F_Ilgalaikioturt18Lrklimatokaito1</vt:lpstr>
      <vt:lpstr>'Forma 13'!VAS084_F_Ilgalaikioturt18Nuotekudumblot1</vt:lpstr>
      <vt:lpstr>VAS084_F_Ilgalaikioturt18Nuotekudumblot1</vt:lpstr>
      <vt:lpstr>'Forma 13'!VAS084_F_Ilgalaikioturt18Nuotekusurinki1</vt:lpstr>
      <vt:lpstr>VAS084_F_Ilgalaikioturt18Nuotekusurinki1</vt:lpstr>
      <vt:lpstr>'Forma 13'!VAS084_F_Ilgalaikioturt18Nuotekuvalymas1</vt:lpstr>
      <vt:lpstr>VAS084_F_Ilgalaikioturt18Nuotekuvalymas1</vt:lpstr>
      <vt:lpstr>'Forma 13'!VAS084_F_Ilgalaikioturt18Pavirsiniunuot1</vt:lpstr>
      <vt:lpstr>VAS084_F_Ilgalaikioturt18Pavirsiniunuot1</vt:lpstr>
      <vt:lpstr>'Forma 13'!VAS084_F_Ilgalaikioturt18Turtovienetask1</vt:lpstr>
      <vt:lpstr>VAS084_F_Ilgalaikioturt18Turtovienetask1</vt:lpstr>
      <vt:lpstr>'Forma 13'!VAS084_F_Ilgalaikioturt19Apskaitosveikla1</vt:lpstr>
      <vt:lpstr>VAS084_F_Ilgalaikioturt19Apskaitosveikla1</vt:lpstr>
      <vt:lpstr>'Forma 13'!VAS084_F_Ilgalaikioturt19Geriamojovande7</vt:lpstr>
      <vt:lpstr>VAS084_F_Ilgalaikioturt19Geriamojovande7</vt:lpstr>
      <vt:lpstr>'Forma 13'!VAS084_F_Ilgalaikioturt19Geriamojovande8</vt:lpstr>
      <vt:lpstr>VAS084_F_Ilgalaikioturt19Geriamojovande8</vt:lpstr>
      <vt:lpstr>'Forma 13'!VAS084_F_Ilgalaikioturt19Geriamojovande9</vt:lpstr>
      <vt:lpstr>VAS084_F_Ilgalaikioturt19Geriamojovande9</vt:lpstr>
      <vt:lpstr>'Forma 13'!VAS084_F_Ilgalaikioturt19Inventorinisnu1</vt:lpstr>
      <vt:lpstr>VAS084_F_Ilgalaikioturt19Inventorinisnu1</vt:lpstr>
      <vt:lpstr>'Forma 13'!VAS084_F_Ilgalaikioturt19Kitareguliuoja1</vt:lpstr>
      <vt:lpstr>VAS084_F_Ilgalaikioturt19Kitareguliuoja1</vt:lpstr>
      <vt:lpstr>'Forma 13'!VAS084_F_Ilgalaikioturt19Kitosveiklosne1</vt:lpstr>
      <vt:lpstr>VAS084_F_Ilgalaikioturt19Kitosveiklosne1</vt:lpstr>
      <vt:lpstr>'Forma 13'!VAS084_F_Ilgalaikioturt19Lrklimatokaito1</vt:lpstr>
      <vt:lpstr>VAS084_F_Ilgalaikioturt19Lrklimatokaito1</vt:lpstr>
      <vt:lpstr>'Forma 13'!VAS084_F_Ilgalaikioturt19Nuotekudumblot1</vt:lpstr>
      <vt:lpstr>VAS084_F_Ilgalaikioturt19Nuotekudumblot1</vt:lpstr>
      <vt:lpstr>'Forma 13'!VAS084_F_Ilgalaikioturt19Nuotekusurinki1</vt:lpstr>
      <vt:lpstr>VAS084_F_Ilgalaikioturt19Nuotekusurinki1</vt:lpstr>
      <vt:lpstr>'Forma 13'!VAS084_F_Ilgalaikioturt19Nuotekuvalymas1</vt:lpstr>
      <vt:lpstr>VAS084_F_Ilgalaikioturt19Nuotekuvalymas1</vt:lpstr>
      <vt:lpstr>'Forma 13'!VAS084_F_Ilgalaikioturt19Pavirsiniunuot1</vt:lpstr>
      <vt:lpstr>VAS084_F_Ilgalaikioturt19Pavirsiniunuot1</vt:lpstr>
      <vt:lpstr>'Forma 13'!VAS084_F_Ilgalaikioturt19Turtovienetask1</vt:lpstr>
      <vt:lpstr>VAS084_F_Ilgalaikioturt19Turtovienetask1</vt:lpstr>
      <vt:lpstr>'Forma 13'!VAS084_F_Ilgalaikioturt1Apskaitosveikla1</vt:lpstr>
      <vt:lpstr>VAS084_F_Ilgalaikioturt1Apskaitosveikla1</vt:lpstr>
      <vt:lpstr>'Forma 13'!VAS084_F_Ilgalaikioturt1Geriamojovande7</vt:lpstr>
      <vt:lpstr>VAS084_F_Ilgalaikioturt1Geriamojovande7</vt:lpstr>
      <vt:lpstr>'Forma 13'!VAS084_F_Ilgalaikioturt1Geriamojovande8</vt:lpstr>
      <vt:lpstr>VAS084_F_Ilgalaikioturt1Geriamojovande8</vt:lpstr>
      <vt:lpstr>'Forma 13'!VAS084_F_Ilgalaikioturt1Geriamojovande9</vt:lpstr>
      <vt:lpstr>VAS084_F_Ilgalaikioturt1Geriamojovande9</vt:lpstr>
      <vt:lpstr>'Forma 13'!VAS084_F_Ilgalaikioturt1Inventorinisnu1</vt:lpstr>
      <vt:lpstr>VAS084_F_Ilgalaikioturt1Inventorinisnu1</vt:lpstr>
      <vt:lpstr>'Forma 13'!VAS084_F_Ilgalaikioturt1Kitareguliuoja1</vt:lpstr>
      <vt:lpstr>VAS084_F_Ilgalaikioturt1Kitareguliuoja1</vt:lpstr>
      <vt:lpstr>'Forma 13'!VAS084_F_Ilgalaikioturt1Kitosveiklosne1</vt:lpstr>
      <vt:lpstr>VAS084_F_Ilgalaikioturt1Kitosveiklosne1</vt:lpstr>
      <vt:lpstr>'Forma 13'!VAS084_F_Ilgalaikioturt1Lrklimatokaito1</vt:lpstr>
      <vt:lpstr>VAS084_F_Ilgalaikioturt1Lrklimatokaito1</vt:lpstr>
      <vt:lpstr>'Forma 13'!VAS084_F_Ilgalaikioturt1Nuotekudumblot1</vt:lpstr>
      <vt:lpstr>VAS084_F_Ilgalaikioturt1Nuotekudumblot1</vt:lpstr>
      <vt:lpstr>'Forma 13'!VAS084_F_Ilgalaikioturt1Nuotekusurinki1</vt:lpstr>
      <vt:lpstr>VAS084_F_Ilgalaikioturt1Nuotekusurinki1</vt:lpstr>
      <vt:lpstr>'Forma 13'!VAS084_F_Ilgalaikioturt1Nuotekuvalymas1</vt:lpstr>
      <vt:lpstr>VAS084_F_Ilgalaikioturt1Nuotekuvalymas1</vt:lpstr>
      <vt:lpstr>'Forma 13'!VAS084_F_Ilgalaikioturt1Pavirsiniunuot1</vt:lpstr>
      <vt:lpstr>VAS084_F_Ilgalaikioturt1Pavirsiniunuot1</vt:lpstr>
      <vt:lpstr>'Forma 13'!VAS084_F_Ilgalaikioturt1Turtovienetask1</vt:lpstr>
      <vt:lpstr>VAS084_F_Ilgalaikioturt1Turtovienetask1</vt:lpstr>
      <vt:lpstr>'Forma 13'!VAS084_F_Ilgalaikioturt20Apskaitosveikla1</vt:lpstr>
      <vt:lpstr>VAS084_F_Ilgalaikioturt20Apskaitosveikla1</vt:lpstr>
      <vt:lpstr>'Forma 13'!VAS084_F_Ilgalaikioturt20Geriamojovande7</vt:lpstr>
      <vt:lpstr>VAS084_F_Ilgalaikioturt20Geriamojovande7</vt:lpstr>
      <vt:lpstr>'Forma 13'!VAS084_F_Ilgalaikioturt20Geriamojovande8</vt:lpstr>
      <vt:lpstr>VAS084_F_Ilgalaikioturt20Geriamojovande8</vt:lpstr>
      <vt:lpstr>'Forma 13'!VAS084_F_Ilgalaikioturt20Geriamojovande9</vt:lpstr>
      <vt:lpstr>VAS084_F_Ilgalaikioturt20Geriamojovande9</vt:lpstr>
      <vt:lpstr>'Forma 13'!VAS084_F_Ilgalaikioturt20Inventorinisnu1</vt:lpstr>
      <vt:lpstr>VAS084_F_Ilgalaikioturt20Inventorinisnu1</vt:lpstr>
      <vt:lpstr>'Forma 13'!VAS084_F_Ilgalaikioturt20Kitareguliuoja1</vt:lpstr>
      <vt:lpstr>VAS084_F_Ilgalaikioturt20Kitareguliuoja1</vt:lpstr>
      <vt:lpstr>'Forma 13'!VAS084_F_Ilgalaikioturt20Kitosveiklosne1</vt:lpstr>
      <vt:lpstr>VAS084_F_Ilgalaikioturt20Kitosveiklosne1</vt:lpstr>
      <vt:lpstr>'Forma 13'!VAS084_F_Ilgalaikioturt20Lrklimatokaito1</vt:lpstr>
      <vt:lpstr>VAS084_F_Ilgalaikioturt20Lrklimatokaito1</vt:lpstr>
      <vt:lpstr>'Forma 13'!VAS084_F_Ilgalaikioturt20Nuotekudumblot1</vt:lpstr>
      <vt:lpstr>VAS084_F_Ilgalaikioturt20Nuotekudumblot1</vt:lpstr>
      <vt:lpstr>'Forma 13'!VAS084_F_Ilgalaikioturt20Nuotekusurinki1</vt:lpstr>
      <vt:lpstr>VAS084_F_Ilgalaikioturt20Nuotekusurinki1</vt:lpstr>
      <vt:lpstr>'Forma 13'!VAS084_F_Ilgalaikioturt20Nuotekuvalymas1</vt:lpstr>
      <vt:lpstr>VAS084_F_Ilgalaikioturt20Nuotekuvalymas1</vt:lpstr>
      <vt:lpstr>'Forma 13'!VAS084_F_Ilgalaikioturt20Pavirsiniunuot1</vt:lpstr>
      <vt:lpstr>VAS084_F_Ilgalaikioturt20Pavirsiniunuot1</vt:lpstr>
      <vt:lpstr>'Forma 13'!VAS084_F_Ilgalaikioturt20Turtovienetask1</vt:lpstr>
      <vt:lpstr>VAS084_F_Ilgalaikioturt20Turtovienetask1</vt:lpstr>
      <vt:lpstr>'Forma 13'!VAS084_F_Ilgalaikioturt21Apskaitosveikla1</vt:lpstr>
      <vt:lpstr>VAS084_F_Ilgalaikioturt21Apskaitosveikla1</vt:lpstr>
      <vt:lpstr>'Forma 13'!VAS084_F_Ilgalaikioturt21Geriamojovande7</vt:lpstr>
      <vt:lpstr>VAS084_F_Ilgalaikioturt21Geriamojovande7</vt:lpstr>
      <vt:lpstr>'Forma 13'!VAS084_F_Ilgalaikioturt21Geriamojovande8</vt:lpstr>
      <vt:lpstr>VAS084_F_Ilgalaikioturt21Geriamojovande8</vt:lpstr>
      <vt:lpstr>'Forma 13'!VAS084_F_Ilgalaikioturt21Geriamojovande9</vt:lpstr>
      <vt:lpstr>VAS084_F_Ilgalaikioturt21Geriamojovande9</vt:lpstr>
      <vt:lpstr>'Forma 13'!VAS084_F_Ilgalaikioturt21Inventorinisnu1</vt:lpstr>
      <vt:lpstr>VAS084_F_Ilgalaikioturt21Inventorinisnu1</vt:lpstr>
      <vt:lpstr>'Forma 13'!VAS084_F_Ilgalaikioturt21Kitareguliuoja1</vt:lpstr>
      <vt:lpstr>VAS084_F_Ilgalaikioturt21Kitareguliuoja1</vt:lpstr>
      <vt:lpstr>'Forma 13'!VAS084_F_Ilgalaikioturt21Kitosveiklosne1</vt:lpstr>
      <vt:lpstr>VAS084_F_Ilgalaikioturt21Kitosveiklosne1</vt:lpstr>
      <vt:lpstr>'Forma 13'!VAS084_F_Ilgalaikioturt21Lrklimatokaito1</vt:lpstr>
      <vt:lpstr>VAS084_F_Ilgalaikioturt21Lrklimatokaito1</vt:lpstr>
      <vt:lpstr>'Forma 13'!VAS084_F_Ilgalaikioturt21Nuotekudumblot1</vt:lpstr>
      <vt:lpstr>VAS084_F_Ilgalaikioturt21Nuotekudumblot1</vt:lpstr>
      <vt:lpstr>'Forma 13'!VAS084_F_Ilgalaikioturt21Nuotekusurinki1</vt:lpstr>
      <vt:lpstr>VAS084_F_Ilgalaikioturt21Nuotekusurinki1</vt:lpstr>
      <vt:lpstr>'Forma 13'!VAS084_F_Ilgalaikioturt21Nuotekuvalymas1</vt:lpstr>
      <vt:lpstr>VAS084_F_Ilgalaikioturt21Nuotekuvalymas1</vt:lpstr>
      <vt:lpstr>'Forma 13'!VAS084_F_Ilgalaikioturt21Pavirsiniunuot1</vt:lpstr>
      <vt:lpstr>VAS084_F_Ilgalaikioturt21Pavirsiniunuot1</vt:lpstr>
      <vt:lpstr>'Forma 13'!VAS084_F_Ilgalaikioturt21Turtovienetask1</vt:lpstr>
      <vt:lpstr>VAS084_F_Ilgalaikioturt21Turtovienetask1</vt:lpstr>
      <vt:lpstr>'Forma 13'!VAS084_F_Ilgalaikioturt22Apskaitosveikla1</vt:lpstr>
      <vt:lpstr>VAS084_F_Ilgalaikioturt22Apskaitosveikla1</vt:lpstr>
      <vt:lpstr>'Forma 13'!VAS084_F_Ilgalaikioturt22Geriamojovande7</vt:lpstr>
      <vt:lpstr>VAS084_F_Ilgalaikioturt22Geriamojovande7</vt:lpstr>
      <vt:lpstr>'Forma 13'!VAS084_F_Ilgalaikioturt22Geriamojovande8</vt:lpstr>
      <vt:lpstr>VAS084_F_Ilgalaikioturt22Geriamojovande8</vt:lpstr>
      <vt:lpstr>'Forma 13'!VAS084_F_Ilgalaikioturt22Geriamojovande9</vt:lpstr>
      <vt:lpstr>VAS084_F_Ilgalaikioturt22Geriamojovande9</vt:lpstr>
      <vt:lpstr>'Forma 13'!VAS084_F_Ilgalaikioturt22Inventorinisnu1</vt:lpstr>
      <vt:lpstr>VAS084_F_Ilgalaikioturt22Inventorinisnu1</vt:lpstr>
      <vt:lpstr>'Forma 13'!VAS084_F_Ilgalaikioturt22Kitareguliuoja1</vt:lpstr>
      <vt:lpstr>VAS084_F_Ilgalaikioturt22Kitareguliuoja1</vt:lpstr>
      <vt:lpstr>'Forma 13'!VAS084_F_Ilgalaikioturt22Kitosveiklosne1</vt:lpstr>
      <vt:lpstr>VAS084_F_Ilgalaikioturt22Kitosveiklosne1</vt:lpstr>
      <vt:lpstr>'Forma 13'!VAS084_F_Ilgalaikioturt22Lrklimatokaito1</vt:lpstr>
      <vt:lpstr>VAS084_F_Ilgalaikioturt22Lrklimatokaito1</vt:lpstr>
      <vt:lpstr>'Forma 13'!VAS084_F_Ilgalaikioturt22Nuotekudumblot1</vt:lpstr>
      <vt:lpstr>VAS084_F_Ilgalaikioturt22Nuotekudumblot1</vt:lpstr>
      <vt:lpstr>'Forma 13'!VAS084_F_Ilgalaikioturt22Nuotekusurinki1</vt:lpstr>
      <vt:lpstr>VAS084_F_Ilgalaikioturt22Nuotekusurinki1</vt:lpstr>
      <vt:lpstr>'Forma 13'!VAS084_F_Ilgalaikioturt22Nuotekuvalymas1</vt:lpstr>
      <vt:lpstr>VAS084_F_Ilgalaikioturt22Nuotekuvalymas1</vt:lpstr>
      <vt:lpstr>'Forma 13'!VAS084_F_Ilgalaikioturt22Pavirsiniunuot1</vt:lpstr>
      <vt:lpstr>VAS084_F_Ilgalaikioturt22Pavirsiniunuot1</vt:lpstr>
      <vt:lpstr>'Forma 13'!VAS084_F_Ilgalaikioturt22Turtovienetask1</vt:lpstr>
      <vt:lpstr>VAS084_F_Ilgalaikioturt22Turtovienetask1</vt:lpstr>
      <vt:lpstr>'Forma 13'!VAS084_F_Ilgalaikioturt23Apskaitosveikla1</vt:lpstr>
      <vt:lpstr>VAS084_F_Ilgalaikioturt23Apskaitosveikla1</vt:lpstr>
      <vt:lpstr>'Forma 13'!VAS084_F_Ilgalaikioturt23Geriamojovande7</vt:lpstr>
      <vt:lpstr>VAS084_F_Ilgalaikioturt23Geriamojovande7</vt:lpstr>
      <vt:lpstr>'Forma 13'!VAS084_F_Ilgalaikioturt23Geriamojovande8</vt:lpstr>
      <vt:lpstr>VAS084_F_Ilgalaikioturt23Geriamojovande8</vt:lpstr>
      <vt:lpstr>'Forma 13'!VAS084_F_Ilgalaikioturt23Geriamojovande9</vt:lpstr>
      <vt:lpstr>VAS084_F_Ilgalaikioturt23Geriamojovande9</vt:lpstr>
      <vt:lpstr>'Forma 13'!VAS084_F_Ilgalaikioturt23Inventorinisnu1</vt:lpstr>
      <vt:lpstr>VAS084_F_Ilgalaikioturt23Inventorinisnu1</vt:lpstr>
      <vt:lpstr>'Forma 13'!VAS084_F_Ilgalaikioturt23Kitareguliuoja1</vt:lpstr>
      <vt:lpstr>VAS084_F_Ilgalaikioturt23Kitareguliuoja1</vt:lpstr>
      <vt:lpstr>'Forma 13'!VAS084_F_Ilgalaikioturt23Kitosveiklosne1</vt:lpstr>
      <vt:lpstr>VAS084_F_Ilgalaikioturt23Kitosveiklosne1</vt:lpstr>
      <vt:lpstr>'Forma 13'!VAS084_F_Ilgalaikioturt23Lrklimatokaito1</vt:lpstr>
      <vt:lpstr>VAS084_F_Ilgalaikioturt23Lrklimatokaito1</vt:lpstr>
      <vt:lpstr>'Forma 13'!VAS084_F_Ilgalaikioturt23Nuotekudumblot1</vt:lpstr>
      <vt:lpstr>VAS084_F_Ilgalaikioturt23Nuotekudumblot1</vt:lpstr>
      <vt:lpstr>'Forma 13'!VAS084_F_Ilgalaikioturt23Nuotekusurinki1</vt:lpstr>
      <vt:lpstr>VAS084_F_Ilgalaikioturt23Nuotekusurinki1</vt:lpstr>
      <vt:lpstr>'Forma 13'!VAS084_F_Ilgalaikioturt23Nuotekuvalymas1</vt:lpstr>
      <vt:lpstr>VAS084_F_Ilgalaikioturt23Nuotekuvalymas1</vt:lpstr>
      <vt:lpstr>'Forma 13'!VAS084_F_Ilgalaikioturt23Pavirsiniunuot1</vt:lpstr>
      <vt:lpstr>VAS084_F_Ilgalaikioturt23Pavirsiniunuot1</vt:lpstr>
      <vt:lpstr>'Forma 13'!VAS084_F_Ilgalaikioturt23Turtovienetask1</vt:lpstr>
      <vt:lpstr>VAS084_F_Ilgalaikioturt23Turtovienetask1</vt:lpstr>
      <vt:lpstr>'Forma 13'!VAS084_F_Ilgalaikioturt24Apskaitosveikla1</vt:lpstr>
      <vt:lpstr>VAS084_F_Ilgalaikioturt24Apskaitosveikla1</vt:lpstr>
      <vt:lpstr>'Forma 13'!VAS084_F_Ilgalaikioturt24Geriamojovande7</vt:lpstr>
      <vt:lpstr>VAS084_F_Ilgalaikioturt24Geriamojovande7</vt:lpstr>
      <vt:lpstr>'Forma 13'!VAS084_F_Ilgalaikioturt24Geriamojovande8</vt:lpstr>
      <vt:lpstr>VAS084_F_Ilgalaikioturt24Geriamojovande8</vt:lpstr>
      <vt:lpstr>'Forma 13'!VAS084_F_Ilgalaikioturt24Geriamojovande9</vt:lpstr>
      <vt:lpstr>VAS084_F_Ilgalaikioturt24Geriamojovande9</vt:lpstr>
      <vt:lpstr>'Forma 13'!VAS084_F_Ilgalaikioturt24Inventorinisnu1</vt:lpstr>
      <vt:lpstr>VAS084_F_Ilgalaikioturt24Inventorinisnu1</vt:lpstr>
      <vt:lpstr>'Forma 13'!VAS084_F_Ilgalaikioturt24Kitareguliuoja1</vt:lpstr>
      <vt:lpstr>VAS084_F_Ilgalaikioturt24Kitareguliuoja1</vt:lpstr>
      <vt:lpstr>'Forma 13'!VAS084_F_Ilgalaikioturt24Kitosveiklosne1</vt:lpstr>
      <vt:lpstr>VAS084_F_Ilgalaikioturt24Kitosveiklosne1</vt:lpstr>
      <vt:lpstr>'Forma 13'!VAS084_F_Ilgalaikioturt24Lrklimatokaito1</vt:lpstr>
      <vt:lpstr>VAS084_F_Ilgalaikioturt24Lrklimatokaito1</vt:lpstr>
      <vt:lpstr>'Forma 13'!VAS084_F_Ilgalaikioturt24Nuotekudumblot1</vt:lpstr>
      <vt:lpstr>VAS084_F_Ilgalaikioturt24Nuotekudumblot1</vt:lpstr>
      <vt:lpstr>'Forma 13'!VAS084_F_Ilgalaikioturt24Nuotekusurinki1</vt:lpstr>
      <vt:lpstr>VAS084_F_Ilgalaikioturt24Nuotekusurinki1</vt:lpstr>
      <vt:lpstr>'Forma 13'!VAS084_F_Ilgalaikioturt24Nuotekuvalymas1</vt:lpstr>
      <vt:lpstr>VAS084_F_Ilgalaikioturt24Nuotekuvalymas1</vt:lpstr>
      <vt:lpstr>'Forma 13'!VAS084_F_Ilgalaikioturt24Pavirsiniunuot1</vt:lpstr>
      <vt:lpstr>VAS084_F_Ilgalaikioturt24Pavirsiniunuot1</vt:lpstr>
      <vt:lpstr>'Forma 13'!VAS084_F_Ilgalaikioturt24Turtovienetask1</vt:lpstr>
      <vt:lpstr>VAS084_F_Ilgalaikioturt24Turtovienetask1</vt:lpstr>
      <vt:lpstr>'Forma 13'!VAS084_F_Ilgalaikioturt25Apskaitosveikla1</vt:lpstr>
      <vt:lpstr>VAS084_F_Ilgalaikioturt25Apskaitosveikla1</vt:lpstr>
      <vt:lpstr>'Forma 13'!VAS084_F_Ilgalaikioturt25Geriamojovande7</vt:lpstr>
      <vt:lpstr>VAS084_F_Ilgalaikioturt25Geriamojovande7</vt:lpstr>
      <vt:lpstr>'Forma 13'!VAS084_F_Ilgalaikioturt25Geriamojovande8</vt:lpstr>
      <vt:lpstr>VAS084_F_Ilgalaikioturt25Geriamojovande8</vt:lpstr>
      <vt:lpstr>'Forma 13'!VAS084_F_Ilgalaikioturt25Geriamojovande9</vt:lpstr>
      <vt:lpstr>VAS084_F_Ilgalaikioturt25Geriamojovande9</vt:lpstr>
      <vt:lpstr>'Forma 13'!VAS084_F_Ilgalaikioturt25Inventorinisnu1</vt:lpstr>
      <vt:lpstr>VAS084_F_Ilgalaikioturt25Inventorinisnu1</vt:lpstr>
      <vt:lpstr>'Forma 13'!VAS084_F_Ilgalaikioturt25Kitareguliuoja1</vt:lpstr>
      <vt:lpstr>VAS084_F_Ilgalaikioturt25Kitareguliuoja1</vt:lpstr>
      <vt:lpstr>'Forma 13'!VAS084_F_Ilgalaikioturt25Kitosveiklosne1</vt:lpstr>
      <vt:lpstr>VAS084_F_Ilgalaikioturt25Kitosveiklosne1</vt:lpstr>
      <vt:lpstr>'Forma 13'!VAS084_F_Ilgalaikioturt25Lrklimatokaito1</vt:lpstr>
      <vt:lpstr>VAS084_F_Ilgalaikioturt25Lrklimatokaito1</vt:lpstr>
      <vt:lpstr>'Forma 13'!VAS084_F_Ilgalaikioturt25Nuotekudumblot1</vt:lpstr>
      <vt:lpstr>VAS084_F_Ilgalaikioturt25Nuotekudumblot1</vt:lpstr>
      <vt:lpstr>'Forma 13'!VAS084_F_Ilgalaikioturt25Nuotekusurinki1</vt:lpstr>
      <vt:lpstr>VAS084_F_Ilgalaikioturt25Nuotekusurinki1</vt:lpstr>
      <vt:lpstr>'Forma 13'!VAS084_F_Ilgalaikioturt25Nuotekuvalymas1</vt:lpstr>
      <vt:lpstr>VAS084_F_Ilgalaikioturt25Nuotekuvalymas1</vt:lpstr>
      <vt:lpstr>'Forma 13'!VAS084_F_Ilgalaikioturt25Pavirsiniunuot1</vt:lpstr>
      <vt:lpstr>VAS084_F_Ilgalaikioturt25Pavirsiniunuot1</vt:lpstr>
      <vt:lpstr>'Forma 13'!VAS084_F_Ilgalaikioturt25Turtovienetask1</vt:lpstr>
      <vt:lpstr>VAS084_F_Ilgalaikioturt25Turtovienetask1</vt:lpstr>
      <vt:lpstr>'Forma 13'!VAS084_F_Ilgalaikioturt26Apskaitosveikla1</vt:lpstr>
      <vt:lpstr>VAS084_F_Ilgalaikioturt26Apskaitosveikla1</vt:lpstr>
      <vt:lpstr>'Forma 13'!VAS084_F_Ilgalaikioturt26Geriamojovande7</vt:lpstr>
      <vt:lpstr>VAS084_F_Ilgalaikioturt26Geriamojovande7</vt:lpstr>
      <vt:lpstr>'Forma 13'!VAS084_F_Ilgalaikioturt26Geriamojovande8</vt:lpstr>
      <vt:lpstr>VAS084_F_Ilgalaikioturt26Geriamojovande8</vt:lpstr>
      <vt:lpstr>'Forma 13'!VAS084_F_Ilgalaikioturt26Geriamojovande9</vt:lpstr>
      <vt:lpstr>VAS084_F_Ilgalaikioturt26Geriamojovande9</vt:lpstr>
      <vt:lpstr>'Forma 13'!VAS084_F_Ilgalaikioturt26Inventorinisnu1</vt:lpstr>
      <vt:lpstr>VAS084_F_Ilgalaikioturt26Inventorinisnu1</vt:lpstr>
      <vt:lpstr>'Forma 13'!VAS084_F_Ilgalaikioturt26Kitareguliuoja1</vt:lpstr>
      <vt:lpstr>VAS084_F_Ilgalaikioturt26Kitareguliuoja1</vt:lpstr>
      <vt:lpstr>'Forma 13'!VAS084_F_Ilgalaikioturt26Kitosveiklosne1</vt:lpstr>
      <vt:lpstr>VAS084_F_Ilgalaikioturt26Kitosveiklosne1</vt:lpstr>
      <vt:lpstr>'Forma 13'!VAS084_F_Ilgalaikioturt26Lrklimatokaito1</vt:lpstr>
      <vt:lpstr>VAS084_F_Ilgalaikioturt26Lrklimatokaito1</vt:lpstr>
      <vt:lpstr>'Forma 13'!VAS084_F_Ilgalaikioturt26Nuotekudumblot1</vt:lpstr>
      <vt:lpstr>VAS084_F_Ilgalaikioturt26Nuotekudumblot1</vt:lpstr>
      <vt:lpstr>'Forma 13'!VAS084_F_Ilgalaikioturt26Nuotekusurinki1</vt:lpstr>
      <vt:lpstr>VAS084_F_Ilgalaikioturt26Nuotekusurinki1</vt:lpstr>
      <vt:lpstr>'Forma 13'!VAS084_F_Ilgalaikioturt26Nuotekuvalymas1</vt:lpstr>
      <vt:lpstr>VAS084_F_Ilgalaikioturt26Nuotekuvalymas1</vt:lpstr>
      <vt:lpstr>'Forma 13'!VAS084_F_Ilgalaikioturt26Pavirsiniunuot1</vt:lpstr>
      <vt:lpstr>VAS084_F_Ilgalaikioturt26Pavirsiniunuot1</vt:lpstr>
      <vt:lpstr>'Forma 13'!VAS084_F_Ilgalaikioturt26Turtovienetask1</vt:lpstr>
      <vt:lpstr>VAS084_F_Ilgalaikioturt26Turtovienetask1</vt:lpstr>
      <vt:lpstr>'Forma 13'!VAS084_F_Ilgalaikioturt27Apskaitosveikla1</vt:lpstr>
      <vt:lpstr>VAS084_F_Ilgalaikioturt27Apskaitosveikla1</vt:lpstr>
      <vt:lpstr>'Forma 13'!VAS084_F_Ilgalaikioturt27Geriamojovande7</vt:lpstr>
      <vt:lpstr>VAS084_F_Ilgalaikioturt27Geriamojovande7</vt:lpstr>
      <vt:lpstr>'Forma 13'!VAS084_F_Ilgalaikioturt27Geriamojovande8</vt:lpstr>
      <vt:lpstr>VAS084_F_Ilgalaikioturt27Geriamojovande8</vt:lpstr>
      <vt:lpstr>'Forma 13'!VAS084_F_Ilgalaikioturt27Geriamojovande9</vt:lpstr>
      <vt:lpstr>VAS084_F_Ilgalaikioturt27Geriamojovande9</vt:lpstr>
      <vt:lpstr>'Forma 13'!VAS084_F_Ilgalaikioturt27Inventorinisnu1</vt:lpstr>
      <vt:lpstr>VAS084_F_Ilgalaikioturt27Inventorinisnu1</vt:lpstr>
      <vt:lpstr>'Forma 13'!VAS084_F_Ilgalaikioturt27Kitareguliuoja1</vt:lpstr>
      <vt:lpstr>VAS084_F_Ilgalaikioturt27Kitareguliuoja1</vt:lpstr>
      <vt:lpstr>'Forma 13'!VAS084_F_Ilgalaikioturt27Kitosveiklosne1</vt:lpstr>
      <vt:lpstr>VAS084_F_Ilgalaikioturt27Kitosveiklosne1</vt:lpstr>
      <vt:lpstr>'Forma 13'!VAS084_F_Ilgalaikioturt27Lrklimatokaito1</vt:lpstr>
      <vt:lpstr>VAS084_F_Ilgalaikioturt27Lrklimatokaito1</vt:lpstr>
      <vt:lpstr>'Forma 13'!VAS084_F_Ilgalaikioturt27Nuotekudumblot1</vt:lpstr>
      <vt:lpstr>VAS084_F_Ilgalaikioturt27Nuotekudumblot1</vt:lpstr>
      <vt:lpstr>'Forma 13'!VAS084_F_Ilgalaikioturt27Nuotekusurinki1</vt:lpstr>
      <vt:lpstr>VAS084_F_Ilgalaikioturt27Nuotekusurinki1</vt:lpstr>
      <vt:lpstr>'Forma 13'!VAS084_F_Ilgalaikioturt27Nuotekuvalymas1</vt:lpstr>
      <vt:lpstr>VAS084_F_Ilgalaikioturt27Nuotekuvalymas1</vt:lpstr>
      <vt:lpstr>'Forma 13'!VAS084_F_Ilgalaikioturt27Pavirsiniunuot1</vt:lpstr>
      <vt:lpstr>VAS084_F_Ilgalaikioturt27Pavirsiniunuot1</vt:lpstr>
      <vt:lpstr>'Forma 13'!VAS084_F_Ilgalaikioturt27Turtovienetask1</vt:lpstr>
      <vt:lpstr>VAS084_F_Ilgalaikioturt27Turtovienetask1</vt:lpstr>
      <vt:lpstr>'Forma 13'!VAS084_F_Ilgalaikioturt28Apskaitosveikla1</vt:lpstr>
      <vt:lpstr>VAS084_F_Ilgalaikioturt28Apskaitosveikla1</vt:lpstr>
      <vt:lpstr>'Forma 13'!VAS084_F_Ilgalaikioturt28Geriamojovande7</vt:lpstr>
      <vt:lpstr>VAS084_F_Ilgalaikioturt28Geriamojovande7</vt:lpstr>
      <vt:lpstr>'Forma 13'!VAS084_F_Ilgalaikioturt28Geriamojovande8</vt:lpstr>
      <vt:lpstr>VAS084_F_Ilgalaikioturt28Geriamojovande8</vt:lpstr>
      <vt:lpstr>'Forma 13'!VAS084_F_Ilgalaikioturt28Geriamojovande9</vt:lpstr>
      <vt:lpstr>VAS084_F_Ilgalaikioturt28Geriamojovande9</vt:lpstr>
      <vt:lpstr>'Forma 13'!VAS084_F_Ilgalaikioturt28Inventorinisnu1</vt:lpstr>
      <vt:lpstr>VAS084_F_Ilgalaikioturt28Inventorinisnu1</vt:lpstr>
      <vt:lpstr>'Forma 13'!VAS084_F_Ilgalaikioturt28Kitareguliuoja1</vt:lpstr>
      <vt:lpstr>VAS084_F_Ilgalaikioturt28Kitareguliuoja1</vt:lpstr>
      <vt:lpstr>'Forma 13'!VAS084_F_Ilgalaikioturt28Kitosveiklosne1</vt:lpstr>
      <vt:lpstr>VAS084_F_Ilgalaikioturt28Kitosveiklosne1</vt:lpstr>
      <vt:lpstr>'Forma 13'!VAS084_F_Ilgalaikioturt28Lrklimatokaito1</vt:lpstr>
      <vt:lpstr>VAS084_F_Ilgalaikioturt28Lrklimatokaito1</vt:lpstr>
      <vt:lpstr>'Forma 13'!VAS084_F_Ilgalaikioturt28Nuotekudumblot1</vt:lpstr>
      <vt:lpstr>VAS084_F_Ilgalaikioturt28Nuotekudumblot1</vt:lpstr>
      <vt:lpstr>'Forma 13'!VAS084_F_Ilgalaikioturt28Nuotekusurinki1</vt:lpstr>
      <vt:lpstr>VAS084_F_Ilgalaikioturt28Nuotekusurinki1</vt:lpstr>
      <vt:lpstr>'Forma 13'!VAS084_F_Ilgalaikioturt28Nuotekuvalymas1</vt:lpstr>
      <vt:lpstr>VAS084_F_Ilgalaikioturt28Nuotekuvalymas1</vt:lpstr>
      <vt:lpstr>'Forma 13'!VAS084_F_Ilgalaikioturt28Pavirsiniunuot1</vt:lpstr>
      <vt:lpstr>VAS084_F_Ilgalaikioturt28Pavirsiniunuot1</vt:lpstr>
      <vt:lpstr>'Forma 13'!VAS084_F_Ilgalaikioturt28Turtovienetask1</vt:lpstr>
      <vt:lpstr>VAS084_F_Ilgalaikioturt28Turtovienetask1</vt:lpstr>
      <vt:lpstr>'Forma 13'!VAS084_F_Ilgalaikioturt29Apskaitosveikla1</vt:lpstr>
      <vt:lpstr>VAS084_F_Ilgalaikioturt29Apskaitosveikla1</vt:lpstr>
      <vt:lpstr>'Forma 13'!VAS084_F_Ilgalaikioturt29Geriamojovande7</vt:lpstr>
      <vt:lpstr>VAS084_F_Ilgalaikioturt29Geriamojovande7</vt:lpstr>
      <vt:lpstr>'Forma 13'!VAS084_F_Ilgalaikioturt29Geriamojovande8</vt:lpstr>
      <vt:lpstr>VAS084_F_Ilgalaikioturt29Geriamojovande8</vt:lpstr>
      <vt:lpstr>'Forma 13'!VAS084_F_Ilgalaikioturt29Geriamojovande9</vt:lpstr>
      <vt:lpstr>VAS084_F_Ilgalaikioturt29Geriamojovande9</vt:lpstr>
      <vt:lpstr>'Forma 13'!VAS084_F_Ilgalaikioturt29Inventorinisnu1</vt:lpstr>
      <vt:lpstr>VAS084_F_Ilgalaikioturt29Inventorinisnu1</vt:lpstr>
      <vt:lpstr>'Forma 13'!VAS084_F_Ilgalaikioturt29Kitareguliuoja1</vt:lpstr>
      <vt:lpstr>VAS084_F_Ilgalaikioturt29Kitareguliuoja1</vt:lpstr>
      <vt:lpstr>'Forma 13'!VAS084_F_Ilgalaikioturt29Kitosveiklosne1</vt:lpstr>
      <vt:lpstr>VAS084_F_Ilgalaikioturt29Kitosveiklosne1</vt:lpstr>
      <vt:lpstr>'Forma 13'!VAS084_F_Ilgalaikioturt29Lrklimatokaito1</vt:lpstr>
      <vt:lpstr>VAS084_F_Ilgalaikioturt29Lrklimatokaito1</vt:lpstr>
      <vt:lpstr>'Forma 13'!VAS084_F_Ilgalaikioturt29Nuotekudumblot1</vt:lpstr>
      <vt:lpstr>VAS084_F_Ilgalaikioturt29Nuotekudumblot1</vt:lpstr>
      <vt:lpstr>'Forma 13'!VAS084_F_Ilgalaikioturt29Nuotekusurinki1</vt:lpstr>
      <vt:lpstr>VAS084_F_Ilgalaikioturt29Nuotekusurinki1</vt:lpstr>
      <vt:lpstr>'Forma 13'!VAS084_F_Ilgalaikioturt29Nuotekuvalymas1</vt:lpstr>
      <vt:lpstr>VAS084_F_Ilgalaikioturt29Nuotekuvalymas1</vt:lpstr>
      <vt:lpstr>'Forma 13'!VAS084_F_Ilgalaikioturt29Pavirsiniunuot1</vt:lpstr>
      <vt:lpstr>VAS084_F_Ilgalaikioturt29Pavirsiniunuot1</vt:lpstr>
      <vt:lpstr>'Forma 13'!VAS084_F_Ilgalaikioturt29Turtovienetask1</vt:lpstr>
      <vt:lpstr>VAS084_F_Ilgalaikioturt29Turtovienetask1</vt:lpstr>
      <vt:lpstr>'Forma 13'!VAS084_F_Ilgalaikioturt2Apskaitosveikla1</vt:lpstr>
      <vt:lpstr>VAS084_F_Ilgalaikioturt2Apskaitosveikla1</vt:lpstr>
      <vt:lpstr>'Forma 13'!VAS084_F_Ilgalaikioturt2Geriamojovande7</vt:lpstr>
      <vt:lpstr>VAS084_F_Ilgalaikioturt2Geriamojovande7</vt:lpstr>
      <vt:lpstr>'Forma 13'!VAS084_F_Ilgalaikioturt2Geriamojovande8</vt:lpstr>
      <vt:lpstr>VAS084_F_Ilgalaikioturt2Geriamojovande8</vt:lpstr>
      <vt:lpstr>'Forma 13'!VAS084_F_Ilgalaikioturt2Geriamojovande9</vt:lpstr>
      <vt:lpstr>VAS084_F_Ilgalaikioturt2Geriamojovande9</vt:lpstr>
      <vt:lpstr>'Forma 13'!VAS084_F_Ilgalaikioturt2Inventorinisnu1</vt:lpstr>
      <vt:lpstr>VAS084_F_Ilgalaikioturt2Inventorinisnu1</vt:lpstr>
      <vt:lpstr>'Forma 13'!VAS084_F_Ilgalaikioturt2Kitareguliuoja1</vt:lpstr>
      <vt:lpstr>VAS084_F_Ilgalaikioturt2Kitareguliuoja1</vt:lpstr>
      <vt:lpstr>'Forma 13'!VAS084_F_Ilgalaikioturt2Kitosveiklosne1</vt:lpstr>
      <vt:lpstr>VAS084_F_Ilgalaikioturt2Kitosveiklosne1</vt:lpstr>
      <vt:lpstr>'Forma 13'!VAS084_F_Ilgalaikioturt2Lrklimatokaito1</vt:lpstr>
      <vt:lpstr>VAS084_F_Ilgalaikioturt2Lrklimatokaito1</vt:lpstr>
      <vt:lpstr>'Forma 13'!VAS084_F_Ilgalaikioturt2Nuotekudumblot1</vt:lpstr>
      <vt:lpstr>VAS084_F_Ilgalaikioturt2Nuotekudumblot1</vt:lpstr>
      <vt:lpstr>'Forma 13'!VAS084_F_Ilgalaikioturt2Nuotekusurinki1</vt:lpstr>
      <vt:lpstr>VAS084_F_Ilgalaikioturt2Nuotekusurinki1</vt:lpstr>
      <vt:lpstr>'Forma 13'!VAS084_F_Ilgalaikioturt2Nuotekuvalymas1</vt:lpstr>
      <vt:lpstr>VAS084_F_Ilgalaikioturt2Nuotekuvalymas1</vt:lpstr>
      <vt:lpstr>'Forma 13'!VAS084_F_Ilgalaikioturt2Pavirsiniunuot1</vt:lpstr>
      <vt:lpstr>VAS084_F_Ilgalaikioturt2Pavirsiniunuot1</vt:lpstr>
      <vt:lpstr>'Forma 13'!VAS084_F_Ilgalaikioturt2Turtovienetask1</vt:lpstr>
      <vt:lpstr>VAS084_F_Ilgalaikioturt2Turtovienetask1</vt:lpstr>
      <vt:lpstr>'Forma 13'!VAS084_F_Ilgalaikioturt30Apskaitosveikla1</vt:lpstr>
      <vt:lpstr>VAS084_F_Ilgalaikioturt30Apskaitosveikla1</vt:lpstr>
      <vt:lpstr>'Forma 13'!VAS084_F_Ilgalaikioturt30Geriamojovande7</vt:lpstr>
      <vt:lpstr>VAS084_F_Ilgalaikioturt30Geriamojovande7</vt:lpstr>
      <vt:lpstr>'Forma 13'!VAS084_F_Ilgalaikioturt30Geriamojovande8</vt:lpstr>
      <vt:lpstr>VAS084_F_Ilgalaikioturt30Geriamojovande8</vt:lpstr>
      <vt:lpstr>'Forma 13'!VAS084_F_Ilgalaikioturt30Geriamojovande9</vt:lpstr>
      <vt:lpstr>VAS084_F_Ilgalaikioturt30Geriamojovande9</vt:lpstr>
      <vt:lpstr>'Forma 13'!VAS084_F_Ilgalaikioturt30Inventorinisnu1</vt:lpstr>
      <vt:lpstr>VAS084_F_Ilgalaikioturt30Inventorinisnu1</vt:lpstr>
      <vt:lpstr>'Forma 13'!VAS084_F_Ilgalaikioturt30Kitareguliuoja1</vt:lpstr>
      <vt:lpstr>VAS084_F_Ilgalaikioturt30Kitareguliuoja1</vt:lpstr>
      <vt:lpstr>'Forma 13'!VAS084_F_Ilgalaikioturt30Kitosveiklosne1</vt:lpstr>
      <vt:lpstr>VAS084_F_Ilgalaikioturt30Kitosveiklosne1</vt:lpstr>
      <vt:lpstr>'Forma 13'!VAS084_F_Ilgalaikioturt30Lrklimatokaito1</vt:lpstr>
      <vt:lpstr>VAS084_F_Ilgalaikioturt30Lrklimatokaito1</vt:lpstr>
      <vt:lpstr>'Forma 13'!VAS084_F_Ilgalaikioturt30Nuotekudumblot1</vt:lpstr>
      <vt:lpstr>VAS084_F_Ilgalaikioturt30Nuotekudumblot1</vt:lpstr>
      <vt:lpstr>'Forma 13'!VAS084_F_Ilgalaikioturt30Nuotekusurinki1</vt:lpstr>
      <vt:lpstr>VAS084_F_Ilgalaikioturt30Nuotekusurinki1</vt:lpstr>
      <vt:lpstr>'Forma 13'!VAS084_F_Ilgalaikioturt30Nuotekuvalymas1</vt:lpstr>
      <vt:lpstr>VAS084_F_Ilgalaikioturt30Nuotekuvalymas1</vt:lpstr>
      <vt:lpstr>'Forma 13'!VAS084_F_Ilgalaikioturt30Pavirsiniunuot1</vt:lpstr>
      <vt:lpstr>VAS084_F_Ilgalaikioturt30Pavirsiniunuot1</vt:lpstr>
      <vt:lpstr>'Forma 13'!VAS084_F_Ilgalaikioturt30Turtovienetask1</vt:lpstr>
      <vt:lpstr>VAS084_F_Ilgalaikioturt30Turtovienetask1</vt:lpstr>
      <vt:lpstr>'Forma 13'!VAS084_F_Ilgalaikioturt31Apskaitosveikla1</vt:lpstr>
      <vt:lpstr>VAS084_F_Ilgalaikioturt31Apskaitosveikla1</vt:lpstr>
      <vt:lpstr>'Forma 13'!VAS084_F_Ilgalaikioturt31Geriamojovande7</vt:lpstr>
      <vt:lpstr>VAS084_F_Ilgalaikioturt31Geriamojovande7</vt:lpstr>
      <vt:lpstr>'Forma 13'!VAS084_F_Ilgalaikioturt31Geriamojovande8</vt:lpstr>
      <vt:lpstr>VAS084_F_Ilgalaikioturt31Geriamojovande8</vt:lpstr>
      <vt:lpstr>'Forma 13'!VAS084_F_Ilgalaikioturt31Geriamojovande9</vt:lpstr>
      <vt:lpstr>VAS084_F_Ilgalaikioturt31Geriamojovande9</vt:lpstr>
      <vt:lpstr>'Forma 13'!VAS084_F_Ilgalaikioturt31Inventorinisnu1</vt:lpstr>
      <vt:lpstr>VAS084_F_Ilgalaikioturt31Inventorinisnu1</vt:lpstr>
      <vt:lpstr>'Forma 13'!VAS084_F_Ilgalaikioturt31Kitareguliuoja1</vt:lpstr>
      <vt:lpstr>VAS084_F_Ilgalaikioturt31Kitareguliuoja1</vt:lpstr>
      <vt:lpstr>'Forma 13'!VAS084_F_Ilgalaikioturt31Kitosveiklosne1</vt:lpstr>
      <vt:lpstr>VAS084_F_Ilgalaikioturt31Kitosveiklosne1</vt:lpstr>
      <vt:lpstr>'Forma 13'!VAS084_F_Ilgalaikioturt31Lrklimatokaito1</vt:lpstr>
      <vt:lpstr>VAS084_F_Ilgalaikioturt31Lrklimatokaito1</vt:lpstr>
      <vt:lpstr>'Forma 13'!VAS084_F_Ilgalaikioturt31Nuotekudumblot1</vt:lpstr>
      <vt:lpstr>VAS084_F_Ilgalaikioturt31Nuotekudumblot1</vt:lpstr>
      <vt:lpstr>'Forma 13'!VAS084_F_Ilgalaikioturt31Nuotekusurinki1</vt:lpstr>
      <vt:lpstr>VAS084_F_Ilgalaikioturt31Nuotekusurinki1</vt:lpstr>
      <vt:lpstr>'Forma 13'!VAS084_F_Ilgalaikioturt31Nuotekuvalymas1</vt:lpstr>
      <vt:lpstr>VAS084_F_Ilgalaikioturt31Nuotekuvalymas1</vt:lpstr>
      <vt:lpstr>'Forma 13'!VAS084_F_Ilgalaikioturt31Pavirsiniunuot1</vt:lpstr>
      <vt:lpstr>VAS084_F_Ilgalaikioturt31Pavirsiniunuot1</vt:lpstr>
      <vt:lpstr>'Forma 13'!VAS084_F_Ilgalaikioturt31Turtovienetask1</vt:lpstr>
      <vt:lpstr>VAS084_F_Ilgalaikioturt31Turtovienetask1</vt:lpstr>
      <vt:lpstr>'Forma 13'!VAS084_F_Ilgalaikioturt32Apskaitosveikla1</vt:lpstr>
      <vt:lpstr>VAS084_F_Ilgalaikioturt32Apskaitosveikla1</vt:lpstr>
      <vt:lpstr>'Forma 13'!VAS084_F_Ilgalaikioturt32Geriamojovande7</vt:lpstr>
      <vt:lpstr>VAS084_F_Ilgalaikioturt32Geriamojovande7</vt:lpstr>
      <vt:lpstr>'Forma 13'!VAS084_F_Ilgalaikioturt32Geriamojovande8</vt:lpstr>
      <vt:lpstr>VAS084_F_Ilgalaikioturt32Geriamojovande8</vt:lpstr>
      <vt:lpstr>'Forma 13'!VAS084_F_Ilgalaikioturt32Geriamojovande9</vt:lpstr>
      <vt:lpstr>VAS084_F_Ilgalaikioturt32Geriamojovande9</vt:lpstr>
      <vt:lpstr>'Forma 13'!VAS084_F_Ilgalaikioturt32Inventorinisnu1</vt:lpstr>
      <vt:lpstr>VAS084_F_Ilgalaikioturt32Inventorinisnu1</vt:lpstr>
      <vt:lpstr>'Forma 13'!VAS084_F_Ilgalaikioturt32Kitareguliuoja1</vt:lpstr>
      <vt:lpstr>VAS084_F_Ilgalaikioturt32Kitareguliuoja1</vt:lpstr>
      <vt:lpstr>'Forma 13'!VAS084_F_Ilgalaikioturt32Kitosveiklosne1</vt:lpstr>
      <vt:lpstr>VAS084_F_Ilgalaikioturt32Kitosveiklosne1</vt:lpstr>
      <vt:lpstr>'Forma 13'!VAS084_F_Ilgalaikioturt32Lrklimatokaito1</vt:lpstr>
      <vt:lpstr>VAS084_F_Ilgalaikioturt32Lrklimatokaito1</vt:lpstr>
      <vt:lpstr>'Forma 13'!VAS084_F_Ilgalaikioturt32Nuotekudumblot1</vt:lpstr>
      <vt:lpstr>VAS084_F_Ilgalaikioturt32Nuotekudumblot1</vt:lpstr>
      <vt:lpstr>'Forma 13'!VAS084_F_Ilgalaikioturt32Nuotekusurinki1</vt:lpstr>
      <vt:lpstr>VAS084_F_Ilgalaikioturt32Nuotekusurinki1</vt:lpstr>
      <vt:lpstr>'Forma 13'!VAS084_F_Ilgalaikioturt32Nuotekuvalymas1</vt:lpstr>
      <vt:lpstr>VAS084_F_Ilgalaikioturt32Nuotekuvalymas1</vt:lpstr>
      <vt:lpstr>'Forma 13'!VAS084_F_Ilgalaikioturt32Pavirsiniunuot1</vt:lpstr>
      <vt:lpstr>VAS084_F_Ilgalaikioturt32Pavirsiniunuot1</vt:lpstr>
      <vt:lpstr>'Forma 13'!VAS084_F_Ilgalaikioturt32Turtovienetask1</vt:lpstr>
      <vt:lpstr>VAS084_F_Ilgalaikioturt32Turtovienetask1</vt:lpstr>
      <vt:lpstr>'Forma 13'!VAS084_F_Ilgalaikioturt33Apskaitosveikla1</vt:lpstr>
      <vt:lpstr>VAS084_F_Ilgalaikioturt33Apskaitosveikla1</vt:lpstr>
      <vt:lpstr>'Forma 13'!VAS084_F_Ilgalaikioturt33Geriamojovande7</vt:lpstr>
      <vt:lpstr>VAS084_F_Ilgalaikioturt33Geriamojovande7</vt:lpstr>
      <vt:lpstr>'Forma 13'!VAS084_F_Ilgalaikioturt33Geriamojovande8</vt:lpstr>
      <vt:lpstr>VAS084_F_Ilgalaikioturt33Geriamojovande8</vt:lpstr>
      <vt:lpstr>'Forma 13'!VAS084_F_Ilgalaikioturt33Geriamojovande9</vt:lpstr>
      <vt:lpstr>VAS084_F_Ilgalaikioturt33Geriamojovande9</vt:lpstr>
      <vt:lpstr>'Forma 13'!VAS084_F_Ilgalaikioturt33Inventorinisnu1</vt:lpstr>
      <vt:lpstr>VAS084_F_Ilgalaikioturt33Inventorinisnu1</vt:lpstr>
      <vt:lpstr>'Forma 13'!VAS084_F_Ilgalaikioturt33Kitareguliuoja1</vt:lpstr>
      <vt:lpstr>VAS084_F_Ilgalaikioturt33Kitareguliuoja1</vt:lpstr>
      <vt:lpstr>'Forma 13'!VAS084_F_Ilgalaikioturt33Kitosveiklosne1</vt:lpstr>
      <vt:lpstr>VAS084_F_Ilgalaikioturt33Kitosveiklosne1</vt:lpstr>
      <vt:lpstr>'Forma 13'!VAS084_F_Ilgalaikioturt33Lrklimatokaito1</vt:lpstr>
      <vt:lpstr>VAS084_F_Ilgalaikioturt33Lrklimatokaito1</vt:lpstr>
      <vt:lpstr>'Forma 13'!VAS084_F_Ilgalaikioturt33Nuotekudumblot1</vt:lpstr>
      <vt:lpstr>VAS084_F_Ilgalaikioturt33Nuotekudumblot1</vt:lpstr>
      <vt:lpstr>'Forma 13'!VAS084_F_Ilgalaikioturt33Nuotekusurinki1</vt:lpstr>
      <vt:lpstr>VAS084_F_Ilgalaikioturt33Nuotekusurinki1</vt:lpstr>
      <vt:lpstr>'Forma 13'!VAS084_F_Ilgalaikioturt33Nuotekuvalymas1</vt:lpstr>
      <vt:lpstr>VAS084_F_Ilgalaikioturt33Nuotekuvalymas1</vt:lpstr>
      <vt:lpstr>'Forma 13'!VAS084_F_Ilgalaikioturt33Pavirsiniunuot1</vt:lpstr>
      <vt:lpstr>VAS084_F_Ilgalaikioturt33Pavirsiniunuot1</vt:lpstr>
      <vt:lpstr>'Forma 13'!VAS084_F_Ilgalaikioturt33Turtovienetask1</vt:lpstr>
      <vt:lpstr>VAS084_F_Ilgalaikioturt33Turtovienetask1</vt:lpstr>
      <vt:lpstr>'Forma 13'!VAS084_F_Ilgalaikioturt34Apskaitosveikla1</vt:lpstr>
      <vt:lpstr>VAS084_F_Ilgalaikioturt34Apskaitosveikla1</vt:lpstr>
      <vt:lpstr>'Forma 13'!VAS084_F_Ilgalaikioturt34Geriamojovande7</vt:lpstr>
      <vt:lpstr>VAS084_F_Ilgalaikioturt34Geriamojovande7</vt:lpstr>
      <vt:lpstr>'Forma 13'!VAS084_F_Ilgalaikioturt34Geriamojovande8</vt:lpstr>
      <vt:lpstr>VAS084_F_Ilgalaikioturt34Geriamojovande8</vt:lpstr>
      <vt:lpstr>'Forma 13'!VAS084_F_Ilgalaikioturt34Geriamojovande9</vt:lpstr>
      <vt:lpstr>VAS084_F_Ilgalaikioturt34Geriamojovande9</vt:lpstr>
      <vt:lpstr>'Forma 13'!VAS084_F_Ilgalaikioturt34Inventorinisnu1</vt:lpstr>
      <vt:lpstr>VAS084_F_Ilgalaikioturt34Inventorinisnu1</vt:lpstr>
      <vt:lpstr>'Forma 13'!VAS084_F_Ilgalaikioturt34Kitareguliuoja1</vt:lpstr>
      <vt:lpstr>VAS084_F_Ilgalaikioturt34Kitareguliuoja1</vt:lpstr>
      <vt:lpstr>'Forma 13'!VAS084_F_Ilgalaikioturt34Kitosveiklosne1</vt:lpstr>
      <vt:lpstr>VAS084_F_Ilgalaikioturt34Kitosveiklosne1</vt:lpstr>
      <vt:lpstr>'Forma 13'!VAS084_F_Ilgalaikioturt34Lrklimatokaito1</vt:lpstr>
      <vt:lpstr>VAS084_F_Ilgalaikioturt34Lrklimatokaito1</vt:lpstr>
      <vt:lpstr>'Forma 13'!VAS084_F_Ilgalaikioturt34Nuotekudumblot1</vt:lpstr>
      <vt:lpstr>VAS084_F_Ilgalaikioturt34Nuotekudumblot1</vt:lpstr>
      <vt:lpstr>'Forma 13'!VAS084_F_Ilgalaikioturt34Nuotekusurinki1</vt:lpstr>
      <vt:lpstr>VAS084_F_Ilgalaikioturt34Nuotekusurinki1</vt:lpstr>
      <vt:lpstr>'Forma 13'!VAS084_F_Ilgalaikioturt34Nuotekuvalymas1</vt:lpstr>
      <vt:lpstr>VAS084_F_Ilgalaikioturt34Nuotekuvalymas1</vt:lpstr>
      <vt:lpstr>'Forma 13'!VAS084_F_Ilgalaikioturt34Pavirsiniunuot1</vt:lpstr>
      <vt:lpstr>VAS084_F_Ilgalaikioturt34Pavirsiniunuot1</vt:lpstr>
      <vt:lpstr>'Forma 13'!VAS084_F_Ilgalaikioturt34Turtovienetask1</vt:lpstr>
      <vt:lpstr>VAS084_F_Ilgalaikioturt34Turtovienetask1</vt:lpstr>
      <vt:lpstr>'Forma 13'!VAS084_F_Ilgalaikioturt35Apskaitosveikla1</vt:lpstr>
      <vt:lpstr>VAS084_F_Ilgalaikioturt35Apskaitosveikla1</vt:lpstr>
      <vt:lpstr>'Forma 13'!VAS084_F_Ilgalaikioturt35Geriamojovande7</vt:lpstr>
      <vt:lpstr>VAS084_F_Ilgalaikioturt35Geriamojovande7</vt:lpstr>
      <vt:lpstr>'Forma 13'!VAS084_F_Ilgalaikioturt35Geriamojovande8</vt:lpstr>
      <vt:lpstr>VAS084_F_Ilgalaikioturt35Geriamojovande8</vt:lpstr>
      <vt:lpstr>'Forma 13'!VAS084_F_Ilgalaikioturt35Geriamojovande9</vt:lpstr>
      <vt:lpstr>VAS084_F_Ilgalaikioturt35Geriamojovande9</vt:lpstr>
      <vt:lpstr>'Forma 13'!VAS084_F_Ilgalaikioturt35Inventorinisnu1</vt:lpstr>
      <vt:lpstr>VAS084_F_Ilgalaikioturt35Inventorinisnu1</vt:lpstr>
      <vt:lpstr>'Forma 13'!VAS084_F_Ilgalaikioturt35Kitareguliuoja1</vt:lpstr>
      <vt:lpstr>VAS084_F_Ilgalaikioturt35Kitareguliuoja1</vt:lpstr>
      <vt:lpstr>'Forma 13'!VAS084_F_Ilgalaikioturt35Kitosveiklosne1</vt:lpstr>
      <vt:lpstr>VAS084_F_Ilgalaikioturt35Kitosveiklosne1</vt:lpstr>
      <vt:lpstr>'Forma 13'!VAS084_F_Ilgalaikioturt35Lrklimatokaito1</vt:lpstr>
      <vt:lpstr>VAS084_F_Ilgalaikioturt35Lrklimatokaito1</vt:lpstr>
      <vt:lpstr>'Forma 13'!VAS084_F_Ilgalaikioturt35Nuotekudumblot1</vt:lpstr>
      <vt:lpstr>VAS084_F_Ilgalaikioturt35Nuotekudumblot1</vt:lpstr>
      <vt:lpstr>'Forma 13'!VAS084_F_Ilgalaikioturt35Nuotekusurinki1</vt:lpstr>
      <vt:lpstr>VAS084_F_Ilgalaikioturt35Nuotekusurinki1</vt:lpstr>
      <vt:lpstr>'Forma 13'!VAS084_F_Ilgalaikioturt35Nuotekuvalymas1</vt:lpstr>
      <vt:lpstr>VAS084_F_Ilgalaikioturt35Nuotekuvalymas1</vt:lpstr>
      <vt:lpstr>'Forma 13'!VAS084_F_Ilgalaikioturt35Pavirsiniunuot1</vt:lpstr>
      <vt:lpstr>VAS084_F_Ilgalaikioturt35Pavirsiniunuot1</vt:lpstr>
      <vt:lpstr>'Forma 13'!VAS084_F_Ilgalaikioturt35Turtovienetask1</vt:lpstr>
      <vt:lpstr>VAS084_F_Ilgalaikioturt35Turtovienetask1</vt:lpstr>
      <vt:lpstr>'Forma 13'!VAS084_F_Ilgalaikioturt36Apskaitosveikla1</vt:lpstr>
      <vt:lpstr>VAS084_F_Ilgalaikioturt36Apskaitosveikla1</vt:lpstr>
      <vt:lpstr>'Forma 13'!VAS084_F_Ilgalaikioturt36Geriamojovande7</vt:lpstr>
      <vt:lpstr>VAS084_F_Ilgalaikioturt36Geriamojovande7</vt:lpstr>
      <vt:lpstr>'Forma 13'!VAS084_F_Ilgalaikioturt36Geriamojovande8</vt:lpstr>
      <vt:lpstr>VAS084_F_Ilgalaikioturt36Geriamojovande8</vt:lpstr>
      <vt:lpstr>'Forma 13'!VAS084_F_Ilgalaikioturt36Geriamojovande9</vt:lpstr>
      <vt:lpstr>VAS084_F_Ilgalaikioturt36Geriamojovande9</vt:lpstr>
      <vt:lpstr>'Forma 13'!VAS084_F_Ilgalaikioturt36Inventorinisnu1</vt:lpstr>
      <vt:lpstr>VAS084_F_Ilgalaikioturt36Inventorinisnu1</vt:lpstr>
      <vt:lpstr>'Forma 13'!VAS084_F_Ilgalaikioturt36Kitareguliuoja1</vt:lpstr>
      <vt:lpstr>VAS084_F_Ilgalaikioturt36Kitareguliuoja1</vt:lpstr>
      <vt:lpstr>'Forma 13'!VAS084_F_Ilgalaikioturt36Kitosveiklosne1</vt:lpstr>
      <vt:lpstr>VAS084_F_Ilgalaikioturt36Kitosveiklosne1</vt:lpstr>
      <vt:lpstr>'Forma 13'!VAS084_F_Ilgalaikioturt36Lrklimatokaito1</vt:lpstr>
      <vt:lpstr>VAS084_F_Ilgalaikioturt36Lrklimatokaito1</vt:lpstr>
      <vt:lpstr>'Forma 13'!VAS084_F_Ilgalaikioturt36Nuotekudumblot1</vt:lpstr>
      <vt:lpstr>VAS084_F_Ilgalaikioturt36Nuotekudumblot1</vt:lpstr>
      <vt:lpstr>'Forma 13'!VAS084_F_Ilgalaikioturt36Nuotekusurinki1</vt:lpstr>
      <vt:lpstr>VAS084_F_Ilgalaikioturt36Nuotekusurinki1</vt:lpstr>
      <vt:lpstr>'Forma 13'!VAS084_F_Ilgalaikioturt36Nuotekuvalymas1</vt:lpstr>
      <vt:lpstr>VAS084_F_Ilgalaikioturt36Nuotekuvalymas1</vt:lpstr>
      <vt:lpstr>'Forma 13'!VAS084_F_Ilgalaikioturt36Pavirsiniunuot1</vt:lpstr>
      <vt:lpstr>VAS084_F_Ilgalaikioturt36Pavirsiniunuot1</vt:lpstr>
      <vt:lpstr>'Forma 13'!VAS084_F_Ilgalaikioturt36Turtovienetask1</vt:lpstr>
      <vt:lpstr>VAS084_F_Ilgalaikioturt36Turtovienetask1</vt:lpstr>
      <vt:lpstr>'Forma 13'!VAS084_F_Ilgalaikioturt37Apskaitosveikla1</vt:lpstr>
      <vt:lpstr>VAS084_F_Ilgalaikioturt37Apskaitosveikla1</vt:lpstr>
      <vt:lpstr>'Forma 13'!VAS084_F_Ilgalaikioturt37Geriamojovande7</vt:lpstr>
      <vt:lpstr>VAS084_F_Ilgalaikioturt37Geriamojovande7</vt:lpstr>
      <vt:lpstr>'Forma 13'!VAS084_F_Ilgalaikioturt37Geriamojovande8</vt:lpstr>
      <vt:lpstr>VAS084_F_Ilgalaikioturt37Geriamojovande8</vt:lpstr>
      <vt:lpstr>'Forma 13'!VAS084_F_Ilgalaikioturt37Geriamojovande9</vt:lpstr>
      <vt:lpstr>VAS084_F_Ilgalaikioturt37Geriamojovande9</vt:lpstr>
      <vt:lpstr>'Forma 13'!VAS084_F_Ilgalaikioturt37Inventorinisnu1</vt:lpstr>
      <vt:lpstr>VAS084_F_Ilgalaikioturt37Inventorinisnu1</vt:lpstr>
      <vt:lpstr>'Forma 13'!VAS084_F_Ilgalaikioturt37Kitareguliuoja1</vt:lpstr>
      <vt:lpstr>VAS084_F_Ilgalaikioturt37Kitareguliuoja1</vt:lpstr>
      <vt:lpstr>'Forma 13'!VAS084_F_Ilgalaikioturt37Kitosveiklosne1</vt:lpstr>
      <vt:lpstr>VAS084_F_Ilgalaikioturt37Kitosveiklosne1</vt:lpstr>
      <vt:lpstr>'Forma 13'!VAS084_F_Ilgalaikioturt37Lrklimatokaito1</vt:lpstr>
      <vt:lpstr>VAS084_F_Ilgalaikioturt37Lrklimatokaito1</vt:lpstr>
      <vt:lpstr>'Forma 13'!VAS084_F_Ilgalaikioturt37Nuotekudumblot1</vt:lpstr>
      <vt:lpstr>VAS084_F_Ilgalaikioturt37Nuotekudumblot1</vt:lpstr>
      <vt:lpstr>'Forma 13'!VAS084_F_Ilgalaikioturt37Nuotekusurinki1</vt:lpstr>
      <vt:lpstr>VAS084_F_Ilgalaikioturt37Nuotekusurinki1</vt:lpstr>
      <vt:lpstr>'Forma 13'!VAS084_F_Ilgalaikioturt37Nuotekuvalymas1</vt:lpstr>
      <vt:lpstr>VAS084_F_Ilgalaikioturt37Nuotekuvalymas1</vt:lpstr>
      <vt:lpstr>'Forma 13'!VAS084_F_Ilgalaikioturt37Pavirsiniunuot1</vt:lpstr>
      <vt:lpstr>VAS084_F_Ilgalaikioturt37Pavirsiniunuot1</vt:lpstr>
      <vt:lpstr>'Forma 13'!VAS084_F_Ilgalaikioturt37Turtovienetask1</vt:lpstr>
      <vt:lpstr>VAS084_F_Ilgalaikioturt37Turtovienetask1</vt:lpstr>
      <vt:lpstr>'Forma 13'!VAS084_F_Ilgalaikioturt38Apskaitosveikla1</vt:lpstr>
      <vt:lpstr>VAS084_F_Ilgalaikioturt38Apskaitosveikla1</vt:lpstr>
      <vt:lpstr>'Forma 13'!VAS084_F_Ilgalaikioturt38Geriamojovande7</vt:lpstr>
      <vt:lpstr>VAS084_F_Ilgalaikioturt38Geriamojovande7</vt:lpstr>
      <vt:lpstr>'Forma 13'!VAS084_F_Ilgalaikioturt38Geriamojovande8</vt:lpstr>
      <vt:lpstr>VAS084_F_Ilgalaikioturt38Geriamojovande8</vt:lpstr>
      <vt:lpstr>'Forma 13'!VAS084_F_Ilgalaikioturt38Geriamojovande9</vt:lpstr>
      <vt:lpstr>VAS084_F_Ilgalaikioturt38Geriamojovande9</vt:lpstr>
      <vt:lpstr>'Forma 13'!VAS084_F_Ilgalaikioturt38Inventorinisnu1</vt:lpstr>
      <vt:lpstr>VAS084_F_Ilgalaikioturt38Inventorinisnu1</vt:lpstr>
      <vt:lpstr>'Forma 13'!VAS084_F_Ilgalaikioturt38Kitareguliuoja1</vt:lpstr>
      <vt:lpstr>VAS084_F_Ilgalaikioturt38Kitareguliuoja1</vt:lpstr>
      <vt:lpstr>'Forma 13'!VAS084_F_Ilgalaikioturt38Kitosveiklosne1</vt:lpstr>
      <vt:lpstr>VAS084_F_Ilgalaikioturt38Kitosveiklosne1</vt:lpstr>
      <vt:lpstr>'Forma 13'!VAS084_F_Ilgalaikioturt38Lrklimatokaito1</vt:lpstr>
      <vt:lpstr>VAS084_F_Ilgalaikioturt38Lrklimatokaito1</vt:lpstr>
      <vt:lpstr>'Forma 13'!VAS084_F_Ilgalaikioturt38Nuotekudumblot1</vt:lpstr>
      <vt:lpstr>VAS084_F_Ilgalaikioturt38Nuotekudumblot1</vt:lpstr>
      <vt:lpstr>'Forma 13'!VAS084_F_Ilgalaikioturt38Nuotekusurinki1</vt:lpstr>
      <vt:lpstr>VAS084_F_Ilgalaikioturt38Nuotekusurinki1</vt:lpstr>
      <vt:lpstr>'Forma 13'!VAS084_F_Ilgalaikioturt38Nuotekuvalymas1</vt:lpstr>
      <vt:lpstr>VAS084_F_Ilgalaikioturt38Nuotekuvalymas1</vt:lpstr>
      <vt:lpstr>'Forma 13'!VAS084_F_Ilgalaikioturt38Pavirsiniunuot1</vt:lpstr>
      <vt:lpstr>VAS084_F_Ilgalaikioturt38Pavirsiniunuot1</vt:lpstr>
      <vt:lpstr>'Forma 13'!VAS084_F_Ilgalaikioturt38Turtovienetask1</vt:lpstr>
      <vt:lpstr>VAS084_F_Ilgalaikioturt38Turtovienetask1</vt:lpstr>
      <vt:lpstr>'Forma 13'!VAS084_F_Ilgalaikioturt39Apskaitosveikla1</vt:lpstr>
      <vt:lpstr>VAS084_F_Ilgalaikioturt39Apskaitosveikla1</vt:lpstr>
      <vt:lpstr>'Forma 13'!VAS084_F_Ilgalaikioturt39Geriamojovande7</vt:lpstr>
      <vt:lpstr>VAS084_F_Ilgalaikioturt39Geriamojovande7</vt:lpstr>
      <vt:lpstr>'Forma 13'!VAS084_F_Ilgalaikioturt39Geriamojovande8</vt:lpstr>
      <vt:lpstr>VAS084_F_Ilgalaikioturt39Geriamojovande8</vt:lpstr>
      <vt:lpstr>'Forma 13'!VAS084_F_Ilgalaikioturt39Geriamojovande9</vt:lpstr>
      <vt:lpstr>VAS084_F_Ilgalaikioturt39Geriamojovande9</vt:lpstr>
      <vt:lpstr>'Forma 13'!VAS084_F_Ilgalaikioturt39Inventorinisnu1</vt:lpstr>
      <vt:lpstr>VAS084_F_Ilgalaikioturt39Inventorinisnu1</vt:lpstr>
      <vt:lpstr>'Forma 13'!VAS084_F_Ilgalaikioturt39Kitareguliuoja1</vt:lpstr>
      <vt:lpstr>VAS084_F_Ilgalaikioturt39Kitareguliuoja1</vt:lpstr>
      <vt:lpstr>'Forma 13'!VAS084_F_Ilgalaikioturt39Kitosveiklosne1</vt:lpstr>
      <vt:lpstr>VAS084_F_Ilgalaikioturt39Kitosveiklosne1</vt:lpstr>
      <vt:lpstr>'Forma 13'!VAS084_F_Ilgalaikioturt39Lrklimatokaito1</vt:lpstr>
      <vt:lpstr>VAS084_F_Ilgalaikioturt39Lrklimatokaito1</vt:lpstr>
      <vt:lpstr>'Forma 13'!VAS084_F_Ilgalaikioturt39Nuotekudumblot1</vt:lpstr>
      <vt:lpstr>VAS084_F_Ilgalaikioturt39Nuotekudumblot1</vt:lpstr>
      <vt:lpstr>'Forma 13'!VAS084_F_Ilgalaikioturt39Nuotekusurinki1</vt:lpstr>
      <vt:lpstr>VAS084_F_Ilgalaikioturt39Nuotekusurinki1</vt:lpstr>
      <vt:lpstr>'Forma 13'!VAS084_F_Ilgalaikioturt39Nuotekuvalymas1</vt:lpstr>
      <vt:lpstr>VAS084_F_Ilgalaikioturt39Nuotekuvalymas1</vt:lpstr>
      <vt:lpstr>'Forma 13'!VAS084_F_Ilgalaikioturt39Pavirsiniunuot1</vt:lpstr>
      <vt:lpstr>VAS084_F_Ilgalaikioturt39Pavirsiniunuot1</vt:lpstr>
      <vt:lpstr>'Forma 13'!VAS084_F_Ilgalaikioturt39Turtovienetask1</vt:lpstr>
      <vt:lpstr>VAS084_F_Ilgalaikioturt39Turtovienetask1</vt:lpstr>
      <vt:lpstr>'Forma 13'!VAS084_F_Ilgalaikioturt3Apskaitosveikla1</vt:lpstr>
      <vt:lpstr>VAS084_F_Ilgalaikioturt3Apskaitosveikla1</vt:lpstr>
      <vt:lpstr>'Forma 13'!VAS084_F_Ilgalaikioturt3Geriamojovande7</vt:lpstr>
      <vt:lpstr>VAS084_F_Ilgalaikioturt3Geriamojovande7</vt:lpstr>
      <vt:lpstr>'Forma 13'!VAS084_F_Ilgalaikioturt3Geriamojovande8</vt:lpstr>
      <vt:lpstr>VAS084_F_Ilgalaikioturt3Geriamojovande8</vt:lpstr>
      <vt:lpstr>'Forma 13'!VAS084_F_Ilgalaikioturt3Geriamojovande9</vt:lpstr>
      <vt:lpstr>VAS084_F_Ilgalaikioturt3Geriamojovande9</vt:lpstr>
      <vt:lpstr>'Forma 13'!VAS084_F_Ilgalaikioturt3Inventorinisnu1</vt:lpstr>
      <vt:lpstr>VAS084_F_Ilgalaikioturt3Inventorinisnu1</vt:lpstr>
      <vt:lpstr>'Forma 13'!VAS084_F_Ilgalaikioturt3Kitareguliuoja1</vt:lpstr>
      <vt:lpstr>VAS084_F_Ilgalaikioturt3Kitareguliuoja1</vt:lpstr>
      <vt:lpstr>'Forma 13'!VAS084_F_Ilgalaikioturt3Kitosveiklosne1</vt:lpstr>
      <vt:lpstr>VAS084_F_Ilgalaikioturt3Kitosveiklosne1</vt:lpstr>
      <vt:lpstr>'Forma 13'!VAS084_F_Ilgalaikioturt3Lrklimatokaito1</vt:lpstr>
      <vt:lpstr>VAS084_F_Ilgalaikioturt3Lrklimatokaito1</vt:lpstr>
      <vt:lpstr>'Forma 13'!VAS084_F_Ilgalaikioturt3Nuotekudumblot1</vt:lpstr>
      <vt:lpstr>VAS084_F_Ilgalaikioturt3Nuotekudumblot1</vt:lpstr>
      <vt:lpstr>'Forma 13'!VAS084_F_Ilgalaikioturt3Nuotekusurinki1</vt:lpstr>
      <vt:lpstr>VAS084_F_Ilgalaikioturt3Nuotekusurinki1</vt:lpstr>
      <vt:lpstr>'Forma 13'!VAS084_F_Ilgalaikioturt3Nuotekuvalymas1</vt:lpstr>
      <vt:lpstr>VAS084_F_Ilgalaikioturt3Nuotekuvalymas1</vt:lpstr>
      <vt:lpstr>'Forma 13'!VAS084_F_Ilgalaikioturt3Pavirsiniunuot1</vt:lpstr>
      <vt:lpstr>VAS084_F_Ilgalaikioturt3Pavirsiniunuot1</vt:lpstr>
      <vt:lpstr>'Forma 13'!VAS084_F_Ilgalaikioturt3Turtovienetask1</vt:lpstr>
      <vt:lpstr>VAS084_F_Ilgalaikioturt3Turtovienetask1</vt:lpstr>
      <vt:lpstr>'Forma 13'!VAS084_F_Ilgalaikioturt40Apskaitosveikla1</vt:lpstr>
      <vt:lpstr>VAS084_F_Ilgalaikioturt40Apskaitosveikla1</vt:lpstr>
      <vt:lpstr>'Forma 13'!VAS084_F_Ilgalaikioturt40Geriamojovande7</vt:lpstr>
      <vt:lpstr>VAS084_F_Ilgalaikioturt40Geriamojovande7</vt:lpstr>
      <vt:lpstr>'Forma 13'!VAS084_F_Ilgalaikioturt40Geriamojovande8</vt:lpstr>
      <vt:lpstr>VAS084_F_Ilgalaikioturt40Geriamojovande8</vt:lpstr>
      <vt:lpstr>'Forma 13'!VAS084_F_Ilgalaikioturt40Geriamojovande9</vt:lpstr>
      <vt:lpstr>VAS084_F_Ilgalaikioturt40Geriamojovande9</vt:lpstr>
      <vt:lpstr>'Forma 13'!VAS084_F_Ilgalaikioturt40Inventorinisnu1</vt:lpstr>
      <vt:lpstr>VAS084_F_Ilgalaikioturt40Inventorinisnu1</vt:lpstr>
      <vt:lpstr>'Forma 13'!VAS084_F_Ilgalaikioturt40Kitareguliuoja1</vt:lpstr>
      <vt:lpstr>VAS084_F_Ilgalaikioturt40Kitareguliuoja1</vt:lpstr>
      <vt:lpstr>'Forma 13'!VAS084_F_Ilgalaikioturt40Kitosveiklosne1</vt:lpstr>
      <vt:lpstr>VAS084_F_Ilgalaikioturt40Kitosveiklosne1</vt:lpstr>
      <vt:lpstr>'Forma 13'!VAS084_F_Ilgalaikioturt40Lrklimatokaito1</vt:lpstr>
      <vt:lpstr>VAS084_F_Ilgalaikioturt40Lrklimatokaito1</vt:lpstr>
      <vt:lpstr>'Forma 13'!VAS084_F_Ilgalaikioturt40Nuotekudumblot1</vt:lpstr>
      <vt:lpstr>VAS084_F_Ilgalaikioturt40Nuotekudumblot1</vt:lpstr>
      <vt:lpstr>'Forma 13'!VAS084_F_Ilgalaikioturt40Nuotekusurinki1</vt:lpstr>
      <vt:lpstr>VAS084_F_Ilgalaikioturt40Nuotekusurinki1</vt:lpstr>
      <vt:lpstr>'Forma 13'!VAS084_F_Ilgalaikioturt40Nuotekuvalymas1</vt:lpstr>
      <vt:lpstr>VAS084_F_Ilgalaikioturt40Nuotekuvalymas1</vt:lpstr>
      <vt:lpstr>'Forma 13'!VAS084_F_Ilgalaikioturt40Pavirsiniunuot1</vt:lpstr>
      <vt:lpstr>VAS084_F_Ilgalaikioturt40Pavirsiniunuot1</vt:lpstr>
      <vt:lpstr>'Forma 13'!VAS084_F_Ilgalaikioturt40Turtovienetask1</vt:lpstr>
      <vt:lpstr>VAS084_F_Ilgalaikioturt40Turtovienetask1</vt:lpstr>
      <vt:lpstr>'Forma 13'!VAS084_F_Ilgalaikioturt41Apskaitosveikla1</vt:lpstr>
      <vt:lpstr>VAS084_F_Ilgalaikioturt41Apskaitosveikla1</vt:lpstr>
      <vt:lpstr>'Forma 13'!VAS084_F_Ilgalaikioturt41Geriamojovande7</vt:lpstr>
      <vt:lpstr>VAS084_F_Ilgalaikioturt41Geriamojovande7</vt:lpstr>
      <vt:lpstr>'Forma 13'!VAS084_F_Ilgalaikioturt41Geriamojovande8</vt:lpstr>
      <vt:lpstr>VAS084_F_Ilgalaikioturt41Geriamojovande8</vt:lpstr>
      <vt:lpstr>'Forma 13'!VAS084_F_Ilgalaikioturt41Geriamojovande9</vt:lpstr>
      <vt:lpstr>VAS084_F_Ilgalaikioturt41Geriamojovande9</vt:lpstr>
      <vt:lpstr>'Forma 13'!VAS084_F_Ilgalaikioturt41Inventorinisnu1</vt:lpstr>
      <vt:lpstr>VAS084_F_Ilgalaikioturt41Inventorinisnu1</vt:lpstr>
      <vt:lpstr>'Forma 13'!VAS084_F_Ilgalaikioturt41Kitareguliuoja1</vt:lpstr>
      <vt:lpstr>VAS084_F_Ilgalaikioturt41Kitareguliuoja1</vt:lpstr>
      <vt:lpstr>'Forma 13'!VAS084_F_Ilgalaikioturt41Kitosveiklosne1</vt:lpstr>
      <vt:lpstr>VAS084_F_Ilgalaikioturt41Kitosveiklosne1</vt:lpstr>
      <vt:lpstr>'Forma 13'!VAS084_F_Ilgalaikioturt41Lrklimatokaito1</vt:lpstr>
      <vt:lpstr>VAS084_F_Ilgalaikioturt41Lrklimatokaito1</vt:lpstr>
      <vt:lpstr>'Forma 13'!VAS084_F_Ilgalaikioturt41Nuotekudumblot1</vt:lpstr>
      <vt:lpstr>VAS084_F_Ilgalaikioturt41Nuotekudumblot1</vt:lpstr>
      <vt:lpstr>'Forma 13'!VAS084_F_Ilgalaikioturt41Nuotekusurinki1</vt:lpstr>
      <vt:lpstr>VAS084_F_Ilgalaikioturt41Nuotekusurinki1</vt:lpstr>
      <vt:lpstr>'Forma 13'!VAS084_F_Ilgalaikioturt41Nuotekuvalymas1</vt:lpstr>
      <vt:lpstr>VAS084_F_Ilgalaikioturt41Nuotekuvalymas1</vt:lpstr>
      <vt:lpstr>'Forma 13'!VAS084_F_Ilgalaikioturt41Pavirsiniunuot1</vt:lpstr>
      <vt:lpstr>VAS084_F_Ilgalaikioturt41Pavirsiniunuot1</vt:lpstr>
      <vt:lpstr>'Forma 13'!VAS084_F_Ilgalaikioturt41Turtovienetask1</vt:lpstr>
      <vt:lpstr>VAS084_F_Ilgalaikioturt41Turtovienetask1</vt:lpstr>
      <vt:lpstr>'Forma 13'!VAS084_F_Ilgalaikioturt42Apskaitosveikla1</vt:lpstr>
      <vt:lpstr>VAS084_F_Ilgalaikioturt42Apskaitosveikla1</vt:lpstr>
      <vt:lpstr>'Forma 13'!VAS084_F_Ilgalaikioturt42Geriamojovande7</vt:lpstr>
      <vt:lpstr>VAS084_F_Ilgalaikioturt42Geriamojovande7</vt:lpstr>
      <vt:lpstr>'Forma 13'!VAS084_F_Ilgalaikioturt42Geriamojovande8</vt:lpstr>
      <vt:lpstr>VAS084_F_Ilgalaikioturt42Geriamojovande8</vt:lpstr>
      <vt:lpstr>'Forma 13'!VAS084_F_Ilgalaikioturt42Geriamojovande9</vt:lpstr>
      <vt:lpstr>VAS084_F_Ilgalaikioturt42Geriamojovande9</vt:lpstr>
      <vt:lpstr>'Forma 13'!VAS084_F_Ilgalaikioturt42Inventorinisnu1</vt:lpstr>
      <vt:lpstr>VAS084_F_Ilgalaikioturt42Inventorinisnu1</vt:lpstr>
      <vt:lpstr>'Forma 13'!VAS084_F_Ilgalaikioturt42Kitareguliuoja1</vt:lpstr>
      <vt:lpstr>VAS084_F_Ilgalaikioturt42Kitareguliuoja1</vt:lpstr>
      <vt:lpstr>'Forma 13'!VAS084_F_Ilgalaikioturt42Kitosveiklosne1</vt:lpstr>
      <vt:lpstr>VAS084_F_Ilgalaikioturt42Kitosveiklosne1</vt:lpstr>
      <vt:lpstr>'Forma 13'!VAS084_F_Ilgalaikioturt42Lrklimatokaito1</vt:lpstr>
      <vt:lpstr>VAS084_F_Ilgalaikioturt42Lrklimatokaito1</vt:lpstr>
      <vt:lpstr>'Forma 13'!VAS084_F_Ilgalaikioturt42Nuotekudumblot1</vt:lpstr>
      <vt:lpstr>VAS084_F_Ilgalaikioturt42Nuotekudumblot1</vt:lpstr>
      <vt:lpstr>'Forma 13'!VAS084_F_Ilgalaikioturt42Nuotekusurinki1</vt:lpstr>
      <vt:lpstr>VAS084_F_Ilgalaikioturt42Nuotekusurinki1</vt:lpstr>
      <vt:lpstr>'Forma 13'!VAS084_F_Ilgalaikioturt42Nuotekuvalymas1</vt:lpstr>
      <vt:lpstr>VAS084_F_Ilgalaikioturt42Nuotekuvalymas1</vt:lpstr>
      <vt:lpstr>'Forma 13'!VAS084_F_Ilgalaikioturt42Pavirsiniunuot1</vt:lpstr>
      <vt:lpstr>VAS084_F_Ilgalaikioturt42Pavirsiniunuot1</vt:lpstr>
      <vt:lpstr>'Forma 13'!VAS084_F_Ilgalaikioturt42Turtovienetask1</vt:lpstr>
      <vt:lpstr>VAS084_F_Ilgalaikioturt42Turtovienetask1</vt:lpstr>
      <vt:lpstr>'Forma 13'!VAS084_F_Ilgalaikioturt43Apskaitosveikla1</vt:lpstr>
      <vt:lpstr>VAS084_F_Ilgalaikioturt43Apskaitosveikla1</vt:lpstr>
      <vt:lpstr>'Forma 13'!VAS084_F_Ilgalaikioturt43Geriamojovande7</vt:lpstr>
      <vt:lpstr>VAS084_F_Ilgalaikioturt43Geriamojovande7</vt:lpstr>
      <vt:lpstr>'Forma 13'!VAS084_F_Ilgalaikioturt43Geriamojovande8</vt:lpstr>
      <vt:lpstr>VAS084_F_Ilgalaikioturt43Geriamojovande8</vt:lpstr>
      <vt:lpstr>'Forma 13'!VAS084_F_Ilgalaikioturt43Geriamojovande9</vt:lpstr>
      <vt:lpstr>VAS084_F_Ilgalaikioturt43Geriamojovande9</vt:lpstr>
      <vt:lpstr>'Forma 13'!VAS084_F_Ilgalaikioturt43Inventorinisnu1</vt:lpstr>
      <vt:lpstr>VAS084_F_Ilgalaikioturt43Inventorinisnu1</vt:lpstr>
      <vt:lpstr>'Forma 13'!VAS084_F_Ilgalaikioturt43Kitareguliuoja1</vt:lpstr>
      <vt:lpstr>VAS084_F_Ilgalaikioturt43Kitareguliuoja1</vt:lpstr>
      <vt:lpstr>'Forma 13'!VAS084_F_Ilgalaikioturt43Kitosveiklosne1</vt:lpstr>
      <vt:lpstr>VAS084_F_Ilgalaikioturt43Kitosveiklosne1</vt:lpstr>
      <vt:lpstr>'Forma 13'!VAS084_F_Ilgalaikioturt43Lrklimatokaito1</vt:lpstr>
      <vt:lpstr>VAS084_F_Ilgalaikioturt43Lrklimatokaito1</vt:lpstr>
      <vt:lpstr>'Forma 13'!VAS084_F_Ilgalaikioturt43Nuotekudumblot1</vt:lpstr>
      <vt:lpstr>VAS084_F_Ilgalaikioturt43Nuotekudumblot1</vt:lpstr>
      <vt:lpstr>'Forma 13'!VAS084_F_Ilgalaikioturt43Nuotekusurinki1</vt:lpstr>
      <vt:lpstr>VAS084_F_Ilgalaikioturt43Nuotekusurinki1</vt:lpstr>
      <vt:lpstr>'Forma 13'!VAS084_F_Ilgalaikioturt43Nuotekuvalymas1</vt:lpstr>
      <vt:lpstr>VAS084_F_Ilgalaikioturt43Nuotekuvalymas1</vt:lpstr>
      <vt:lpstr>'Forma 13'!VAS084_F_Ilgalaikioturt43Pavirsiniunuot1</vt:lpstr>
      <vt:lpstr>VAS084_F_Ilgalaikioturt43Pavirsiniunuot1</vt:lpstr>
      <vt:lpstr>'Forma 13'!VAS084_F_Ilgalaikioturt43Turtovienetask1</vt:lpstr>
      <vt:lpstr>VAS084_F_Ilgalaikioturt43Turtovienetask1</vt:lpstr>
      <vt:lpstr>'Forma 13'!VAS084_F_Ilgalaikioturt44Apskaitosveikla1</vt:lpstr>
      <vt:lpstr>VAS084_F_Ilgalaikioturt44Apskaitosveikla1</vt:lpstr>
      <vt:lpstr>'Forma 13'!VAS084_F_Ilgalaikioturt44Geriamojovande7</vt:lpstr>
      <vt:lpstr>VAS084_F_Ilgalaikioturt44Geriamojovande7</vt:lpstr>
      <vt:lpstr>'Forma 13'!VAS084_F_Ilgalaikioturt44Geriamojovande8</vt:lpstr>
      <vt:lpstr>VAS084_F_Ilgalaikioturt44Geriamojovande8</vt:lpstr>
      <vt:lpstr>'Forma 13'!VAS084_F_Ilgalaikioturt44Geriamojovande9</vt:lpstr>
      <vt:lpstr>VAS084_F_Ilgalaikioturt44Geriamojovande9</vt:lpstr>
      <vt:lpstr>'Forma 13'!VAS084_F_Ilgalaikioturt44Inventorinisnu1</vt:lpstr>
      <vt:lpstr>VAS084_F_Ilgalaikioturt44Inventorinisnu1</vt:lpstr>
      <vt:lpstr>'Forma 13'!VAS084_F_Ilgalaikioturt44Kitareguliuoja1</vt:lpstr>
      <vt:lpstr>VAS084_F_Ilgalaikioturt44Kitareguliuoja1</vt:lpstr>
      <vt:lpstr>'Forma 13'!VAS084_F_Ilgalaikioturt44Kitosveiklosne1</vt:lpstr>
      <vt:lpstr>VAS084_F_Ilgalaikioturt44Kitosveiklosne1</vt:lpstr>
      <vt:lpstr>'Forma 13'!VAS084_F_Ilgalaikioturt44Lrklimatokaito1</vt:lpstr>
      <vt:lpstr>VAS084_F_Ilgalaikioturt44Lrklimatokaito1</vt:lpstr>
      <vt:lpstr>'Forma 13'!VAS084_F_Ilgalaikioturt44Nuotekudumblot1</vt:lpstr>
      <vt:lpstr>VAS084_F_Ilgalaikioturt44Nuotekudumblot1</vt:lpstr>
      <vt:lpstr>'Forma 13'!VAS084_F_Ilgalaikioturt44Nuotekusurinki1</vt:lpstr>
      <vt:lpstr>VAS084_F_Ilgalaikioturt44Nuotekusurinki1</vt:lpstr>
      <vt:lpstr>'Forma 13'!VAS084_F_Ilgalaikioturt44Nuotekuvalymas1</vt:lpstr>
      <vt:lpstr>VAS084_F_Ilgalaikioturt44Nuotekuvalymas1</vt:lpstr>
      <vt:lpstr>'Forma 13'!VAS084_F_Ilgalaikioturt44Pavirsiniunuot1</vt:lpstr>
      <vt:lpstr>VAS084_F_Ilgalaikioturt44Pavirsiniunuot1</vt:lpstr>
      <vt:lpstr>'Forma 13'!VAS084_F_Ilgalaikioturt44Turtovienetask1</vt:lpstr>
      <vt:lpstr>VAS084_F_Ilgalaikioturt44Turtovienetask1</vt:lpstr>
      <vt:lpstr>'Forma 13'!VAS084_F_Ilgalaikioturt45Apskaitosveikla1</vt:lpstr>
      <vt:lpstr>VAS084_F_Ilgalaikioturt45Apskaitosveikla1</vt:lpstr>
      <vt:lpstr>'Forma 13'!VAS084_F_Ilgalaikioturt45Geriamojovande7</vt:lpstr>
      <vt:lpstr>VAS084_F_Ilgalaikioturt45Geriamojovande7</vt:lpstr>
      <vt:lpstr>'Forma 13'!VAS084_F_Ilgalaikioturt45Geriamojovande8</vt:lpstr>
      <vt:lpstr>VAS084_F_Ilgalaikioturt45Geriamojovande8</vt:lpstr>
      <vt:lpstr>'Forma 13'!VAS084_F_Ilgalaikioturt45Geriamojovande9</vt:lpstr>
      <vt:lpstr>VAS084_F_Ilgalaikioturt45Geriamojovande9</vt:lpstr>
      <vt:lpstr>'Forma 13'!VAS084_F_Ilgalaikioturt45Inventorinisnu1</vt:lpstr>
      <vt:lpstr>VAS084_F_Ilgalaikioturt45Inventorinisnu1</vt:lpstr>
      <vt:lpstr>'Forma 13'!VAS084_F_Ilgalaikioturt45Kitareguliuoja1</vt:lpstr>
      <vt:lpstr>VAS084_F_Ilgalaikioturt45Kitareguliuoja1</vt:lpstr>
      <vt:lpstr>'Forma 13'!VAS084_F_Ilgalaikioturt45Kitosveiklosne1</vt:lpstr>
      <vt:lpstr>VAS084_F_Ilgalaikioturt45Kitosveiklosne1</vt:lpstr>
      <vt:lpstr>'Forma 13'!VAS084_F_Ilgalaikioturt45Lrklimatokaito1</vt:lpstr>
      <vt:lpstr>VAS084_F_Ilgalaikioturt45Lrklimatokaito1</vt:lpstr>
      <vt:lpstr>'Forma 13'!VAS084_F_Ilgalaikioturt45Nuotekudumblot1</vt:lpstr>
      <vt:lpstr>VAS084_F_Ilgalaikioturt45Nuotekudumblot1</vt:lpstr>
      <vt:lpstr>'Forma 13'!VAS084_F_Ilgalaikioturt45Nuotekusurinki1</vt:lpstr>
      <vt:lpstr>VAS084_F_Ilgalaikioturt45Nuotekusurinki1</vt:lpstr>
      <vt:lpstr>'Forma 13'!VAS084_F_Ilgalaikioturt45Nuotekuvalymas1</vt:lpstr>
      <vt:lpstr>VAS084_F_Ilgalaikioturt45Nuotekuvalymas1</vt:lpstr>
      <vt:lpstr>'Forma 13'!VAS084_F_Ilgalaikioturt45Pavirsiniunuot1</vt:lpstr>
      <vt:lpstr>VAS084_F_Ilgalaikioturt45Pavirsiniunuot1</vt:lpstr>
      <vt:lpstr>'Forma 13'!VAS084_F_Ilgalaikioturt45Turtovienetask1</vt:lpstr>
      <vt:lpstr>VAS084_F_Ilgalaikioturt45Turtovienetask1</vt:lpstr>
      <vt:lpstr>'Forma 13'!VAS084_F_Ilgalaikioturt46Apskaitosveikla1</vt:lpstr>
      <vt:lpstr>VAS084_F_Ilgalaikioturt46Apskaitosveikla1</vt:lpstr>
      <vt:lpstr>'Forma 13'!VAS084_F_Ilgalaikioturt46Geriamojovande7</vt:lpstr>
      <vt:lpstr>VAS084_F_Ilgalaikioturt46Geriamojovande7</vt:lpstr>
      <vt:lpstr>'Forma 13'!VAS084_F_Ilgalaikioturt46Geriamojovande8</vt:lpstr>
      <vt:lpstr>VAS084_F_Ilgalaikioturt46Geriamojovande8</vt:lpstr>
      <vt:lpstr>'Forma 13'!VAS084_F_Ilgalaikioturt46Geriamojovande9</vt:lpstr>
      <vt:lpstr>VAS084_F_Ilgalaikioturt46Geriamojovande9</vt:lpstr>
      <vt:lpstr>'Forma 13'!VAS084_F_Ilgalaikioturt46Inventorinisnu1</vt:lpstr>
      <vt:lpstr>VAS084_F_Ilgalaikioturt46Inventorinisnu1</vt:lpstr>
      <vt:lpstr>'Forma 13'!VAS084_F_Ilgalaikioturt46Kitareguliuoja1</vt:lpstr>
      <vt:lpstr>VAS084_F_Ilgalaikioturt46Kitareguliuoja1</vt:lpstr>
      <vt:lpstr>'Forma 13'!VAS084_F_Ilgalaikioturt46Kitosveiklosne1</vt:lpstr>
      <vt:lpstr>VAS084_F_Ilgalaikioturt46Kitosveiklosne1</vt:lpstr>
      <vt:lpstr>'Forma 13'!VAS084_F_Ilgalaikioturt46Lrklimatokaito1</vt:lpstr>
      <vt:lpstr>VAS084_F_Ilgalaikioturt46Lrklimatokaito1</vt:lpstr>
      <vt:lpstr>'Forma 13'!VAS084_F_Ilgalaikioturt46Nuotekudumblot1</vt:lpstr>
      <vt:lpstr>VAS084_F_Ilgalaikioturt46Nuotekudumblot1</vt:lpstr>
      <vt:lpstr>'Forma 13'!VAS084_F_Ilgalaikioturt46Nuotekusurinki1</vt:lpstr>
      <vt:lpstr>VAS084_F_Ilgalaikioturt46Nuotekusurinki1</vt:lpstr>
      <vt:lpstr>'Forma 13'!VAS084_F_Ilgalaikioturt46Nuotekuvalymas1</vt:lpstr>
      <vt:lpstr>VAS084_F_Ilgalaikioturt46Nuotekuvalymas1</vt:lpstr>
      <vt:lpstr>'Forma 13'!VAS084_F_Ilgalaikioturt46Pavirsiniunuot1</vt:lpstr>
      <vt:lpstr>VAS084_F_Ilgalaikioturt46Pavirsiniunuot1</vt:lpstr>
      <vt:lpstr>'Forma 13'!VAS084_F_Ilgalaikioturt46Turtovienetask1</vt:lpstr>
      <vt:lpstr>VAS084_F_Ilgalaikioturt46Turtovienetask1</vt:lpstr>
      <vt:lpstr>'Forma 13'!VAS084_F_Ilgalaikioturt47Apskaitosveikla1</vt:lpstr>
      <vt:lpstr>VAS084_F_Ilgalaikioturt47Apskaitosveikla1</vt:lpstr>
      <vt:lpstr>'Forma 13'!VAS084_F_Ilgalaikioturt47Geriamojovande7</vt:lpstr>
      <vt:lpstr>VAS084_F_Ilgalaikioturt47Geriamojovande7</vt:lpstr>
      <vt:lpstr>'Forma 13'!VAS084_F_Ilgalaikioturt47Geriamojovande8</vt:lpstr>
      <vt:lpstr>VAS084_F_Ilgalaikioturt47Geriamojovande8</vt:lpstr>
      <vt:lpstr>'Forma 13'!VAS084_F_Ilgalaikioturt47Geriamojovande9</vt:lpstr>
      <vt:lpstr>VAS084_F_Ilgalaikioturt47Geriamojovande9</vt:lpstr>
      <vt:lpstr>'Forma 13'!VAS084_F_Ilgalaikioturt47Inventorinisnu1</vt:lpstr>
      <vt:lpstr>VAS084_F_Ilgalaikioturt47Inventorinisnu1</vt:lpstr>
      <vt:lpstr>'Forma 13'!VAS084_F_Ilgalaikioturt47Kitareguliuoja1</vt:lpstr>
      <vt:lpstr>VAS084_F_Ilgalaikioturt47Kitareguliuoja1</vt:lpstr>
      <vt:lpstr>'Forma 13'!VAS084_F_Ilgalaikioturt47Kitosveiklosne1</vt:lpstr>
      <vt:lpstr>VAS084_F_Ilgalaikioturt47Kitosveiklosne1</vt:lpstr>
      <vt:lpstr>'Forma 13'!VAS084_F_Ilgalaikioturt47Lrklimatokaito1</vt:lpstr>
      <vt:lpstr>VAS084_F_Ilgalaikioturt47Lrklimatokaito1</vt:lpstr>
      <vt:lpstr>'Forma 13'!VAS084_F_Ilgalaikioturt47Nuotekudumblot1</vt:lpstr>
      <vt:lpstr>VAS084_F_Ilgalaikioturt47Nuotekudumblot1</vt:lpstr>
      <vt:lpstr>'Forma 13'!VAS084_F_Ilgalaikioturt47Nuotekusurinki1</vt:lpstr>
      <vt:lpstr>VAS084_F_Ilgalaikioturt47Nuotekusurinki1</vt:lpstr>
      <vt:lpstr>'Forma 13'!VAS084_F_Ilgalaikioturt47Nuotekuvalymas1</vt:lpstr>
      <vt:lpstr>VAS084_F_Ilgalaikioturt47Nuotekuvalymas1</vt:lpstr>
      <vt:lpstr>'Forma 13'!VAS084_F_Ilgalaikioturt47Pavirsiniunuot1</vt:lpstr>
      <vt:lpstr>VAS084_F_Ilgalaikioturt47Pavirsiniunuot1</vt:lpstr>
      <vt:lpstr>'Forma 13'!VAS084_F_Ilgalaikioturt47Turtovienetask1</vt:lpstr>
      <vt:lpstr>VAS084_F_Ilgalaikioturt47Turtovienetask1</vt:lpstr>
      <vt:lpstr>'Forma 13'!VAS084_F_Ilgalaikioturt48Apskaitosveikla1</vt:lpstr>
      <vt:lpstr>VAS084_F_Ilgalaikioturt48Apskaitosveikla1</vt:lpstr>
      <vt:lpstr>'Forma 13'!VAS084_F_Ilgalaikioturt48Geriamojovande7</vt:lpstr>
      <vt:lpstr>VAS084_F_Ilgalaikioturt48Geriamojovande7</vt:lpstr>
      <vt:lpstr>'Forma 13'!VAS084_F_Ilgalaikioturt48Geriamojovande8</vt:lpstr>
      <vt:lpstr>VAS084_F_Ilgalaikioturt48Geriamojovande8</vt:lpstr>
      <vt:lpstr>'Forma 13'!VAS084_F_Ilgalaikioturt48Geriamojovande9</vt:lpstr>
      <vt:lpstr>VAS084_F_Ilgalaikioturt48Geriamojovande9</vt:lpstr>
      <vt:lpstr>'Forma 13'!VAS084_F_Ilgalaikioturt48Inventorinisnu1</vt:lpstr>
      <vt:lpstr>VAS084_F_Ilgalaikioturt48Inventorinisnu1</vt:lpstr>
      <vt:lpstr>'Forma 13'!VAS084_F_Ilgalaikioturt48Kitareguliuoja1</vt:lpstr>
      <vt:lpstr>VAS084_F_Ilgalaikioturt48Kitareguliuoja1</vt:lpstr>
      <vt:lpstr>'Forma 13'!VAS084_F_Ilgalaikioturt48Kitosveiklosne1</vt:lpstr>
      <vt:lpstr>VAS084_F_Ilgalaikioturt48Kitosveiklosne1</vt:lpstr>
      <vt:lpstr>'Forma 13'!VAS084_F_Ilgalaikioturt48Lrklimatokaito1</vt:lpstr>
      <vt:lpstr>VAS084_F_Ilgalaikioturt48Lrklimatokaito1</vt:lpstr>
      <vt:lpstr>'Forma 13'!VAS084_F_Ilgalaikioturt48Nuotekudumblot1</vt:lpstr>
      <vt:lpstr>VAS084_F_Ilgalaikioturt48Nuotekudumblot1</vt:lpstr>
      <vt:lpstr>'Forma 13'!VAS084_F_Ilgalaikioturt48Nuotekusurinki1</vt:lpstr>
      <vt:lpstr>VAS084_F_Ilgalaikioturt48Nuotekusurinki1</vt:lpstr>
      <vt:lpstr>'Forma 13'!VAS084_F_Ilgalaikioturt48Nuotekuvalymas1</vt:lpstr>
      <vt:lpstr>VAS084_F_Ilgalaikioturt48Nuotekuvalymas1</vt:lpstr>
      <vt:lpstr>'Forma 13'!VAS084_F_Ilgalaikioturt48Pavirsiniunuot1</vt:lpstr>
      <vt:lpstr>VAS084_F_Ilgalaikioturt48Pavirsiniunuot1</vt:lpstr>
      <vt:lpstr>'Forma 13'!VAS084_F_Ilgalaikioturt48Turtovienetask1</vt:lpstr>
      <vt:lpstr>VAS084_F_Ilgalaikioturt48Turtovienetask1</vt:lpstr>
      <vt:lpstr>'Forma 13'!VAS084_F_Ilgalaikioturt49Apskaitosveikla1</vt:lpstr>
      <vt:lpstr>VAS084_F_Ilgalaikioturt49Apskaitosveikla1</vt:lpstr>
      <vt:lpstr>'Forma 13'!VAS084_F_Ilgalaikioturt49Geriamojovande7</vt:lpstr>
      <vt:lpstr>VAS084_F_Ilgalaikioturt49Geriamojovande7</vt:lpstr>
      <vt:lpstr>'Forma 13'!VAS084_F_Ilgalaikioturt49Geriamojovande8</vt:lpstr>
      <vt:lpstr>VAS084_F_Ilgalaikioturt49Geriamojovande8</vt:lpstr>
      <vt:lpstr>'Forma 13'!VAS084_F_Ilgalaikioturt49Geriamojovande9</vt:lpstr>
      <vt:lpstr>VAS084_F_Ilgalaikioturt49Geriamojovande9</vt:lpstr>
      <vt:lpstr>'Forma 13'!VAS084_F_Ilgalaikioturt49Inventorinisnu1</vt:lpstr>
      <vt:lpstr>VAS084_F_Ilgalaikioturt49Inventorinisnu1</vt:lpstr>
      <vt:lpstr>'Forma 13'!VAS084_F_Ilgalaikioturt49Kitareguliuoja1</vt:lpstr>
      <vt:lpstr>VAS084_F_Ilgalaikioturt49Kitareguliuoja1</vt:lpstr>
      <vt:lpstr>'Forma 13'!VAS084_F_Ilgalaikioturt49Kitosveiklosne1</vt:lpstr>
      <vt:lpstr>VAS084_F_Ilgalaikioturt49Kitosveiklosne1</vt:lpstr>
      <vt:lpstr>'Forma 13'!VAS084_F_Ilgalaikioturt49Lrklimatokaito1</vt:lpstr>
      <vt:lpstr>VAS084_F_Ilgalaikioturt49Lrklimatokaito1</vt:lpstr>
      <vt:lpstr>'Forma 13'!VAS084_F_Ilgalaikioturt49Nuotekudumblot1</vt:lpstr>
      <vt:lpstr>VAS084_F_Ilgalaikioturt49Nuotekudumblot1</vt:lpstr>
      <vt:lpstr>'Forma 13'!VAS084_F_Ilgalaikioturt49Nuotekusurinki1</vt:lpstr>
      <vt:lpstr>VAS084_F_Ilgalaikioturt49Nuotekusurinki1</vt:lpstr>
      <vt:lpstr>'Forma 13'!VAS084_F_Ilgalaikioturt49Nuotekuvalymas1</vt:lpstr>
      <vt:lpstr>VAS084_F_Ilgalaikioturt49Nuotekuvalymas1</vt:lpstr>
      <vt:lpstr>'Forma 13'!VAS084_F_Ilgalaikioturt49Pavirsiniunuot1</vt:lpstr>
      <vt:lpstr>VAS084_F_Ilgalaikioturt49Pavirsiniunuot1</vt:lpstr>
      <vt:lpstr>'Forma 13'!VAS084_F_Ilgalaikioturt49Turtovienetask1</vt:lpstr>
      <vt:lpstr>VAS084_F_Ilgalaikioturt49Turtovienetask1</vt:lpstr>
      <vt:lpstr>'Forma 13'!VAS084_F_Ilgalaikioturt4Apskaitosveikla1</vt:lpstr>
      <vt:lpstr>VAS084_F_Ilgalaikioturt4Apskaitosveikla1</vt:lpstr>
      <vt:lpstr>'Forma 13'!VAS084_F_Ilgalaikioturt4Geriamojovande7</vt:lpstr>
      <vt:lpstr>VAS084_F_Ilgalaikioturt4Geriamojovande7</vt:lpstr>
      <vt:lpstr>'Forma 13'!VAS084_F_Ilgalaikioturt4Geriamojovande8</vt:lpstr>
      <vt:lpstr>VAS084_F_Ilgalaikioturt4Geriamojovande8</vt:lpstr>
      <vt:lpstr>'Forma 13'!VAS084_F_Ilgalaikioturt4Geriamojovande9</vt:lpstr>
      <vt:lpstr>VAS084_F_Ilgalaikioturt4Geriamojovande9</vt:lpstr>
      <vt:lpstr>'Forma 13'!VAS084_F_Ilgalaikioturt4Inventorinisnu1</vt:lpstr>
      <vt:lpstr>VAS084_F_Ilgalaikioturt4Inventorinisnu1</vt:lpstr>
      <vt:lpstr>'Forma 13'!VAS084_F_Ilgalaikioturt4Kitareguliuoja1</vt:lpstr>
      <vt:lpstr>VAS084_F_Ilgalaikioturt4Kitareguliuoja1</vt:lpstr>
      <vt:lpstr>'Forma 13'!VAS084_F_Ilgalaikioturt4Kitosveiklosne1</vt:lpstr>
      <vt:lpstr>VAS084_F_Ilgalaikioturt4Kitosveiklosne1</vt:lpstr>
      <vt:lpstr>'Forma 13'!VAS084_F_Ilgalaikioturt4Lrklimatokaito1</vt:lpstr>
      <vt:lpstr>VAS084_F_Ilgalaikioturt4Lrklimatokaito1</vt:lpstr>
      <vt:lpstr>'Forma 13'!VAS084_F_Ilgalaikioturt4Nuotekudumblot1</vt:lpstr>
      <vt:lpstr>VAS084_F_Ilgalaikioturt4Nuotekudumblot1</vt:lpstr>
      <vt:lpstr>'Forma 13'!VAS084_F_Ilgalaikioturt4Nuotekusurinki1</vt:lpstr>
      <vt:lpstr>VAS084_F_Ilgalaikioturt4Nuotekusurinki1</vt:lpstr>
      <vt:lpstr>'Forma 13'!VAS084_F_Ilgalaikioturt4Nuotekuvalymas1</vt:lpstr>
      <vt:lpstr>VAS084_F_Ilgalaikioturt4Nuotekuvalymas1</vt:lpstr>
      <vt:lpstr>'Forma 13'!VAS084_F_Ilgalaikioturt4Pavirsiniunuot1</vt:lpstr>
      <vt:lpstr>VAS084_F_Ilgalaikioturt4Pavirsiniunuot1</vt:lpstr>
      <vt:lpstr>'Forma 13'!VAS084_F_Ilgalaikioturt4Turtovienetask1</vt:lpstr>
      <vt:lpstr>VAS084_F_Ilgalaikioturt4Turtovienetask1</vt:lpstr>
      <vt:lpstr>'Forma 13'!VAS084_F_Ilgalaikioturt50Apskaitosveikla1</vt:lpstr>
      <vt:lpstr>VAS084_F_Ilgalaikioturt50Apskaitosveikla1</vt:lpstr>
      <vt:lpstr>'Forma 13'!VAS084_F_Ilgalaikioturt50Geriamojovande7</vt:lpstr>
      <vt:lpstr>VAS084_F_Ilgalaikioturt50Geriamojovande7</vt:lpstr>
      <vt:lpstr>'Forma 13'!VAS084_F_Ilgalaikioturt50Geriamojovande8</vt:lpstr>
      <vt:lpstr>VAS084_F_Ilgalaikioturt50Geriamojovande8</vt:lpstr>
      <vt:lpstr>'Forma 13'!VAS084_F_Ilgalaikioturt50Geriamojovande9</vt:lpstr>
      <vt:lpstr>VAS084_F_Ilgalaikioturt50Geriamojovande9</vt:lpstr>
      <vt:lpstr>'Forma 13'!VAS084_F_Ilgalaikioturt50Inventorinisnu1</vt:lpstr>
      <vt:lpstr>VAS084_F_Ilgalaikioturt50Inventorinisnu1</vt:lpstr>
      <vt:lpstr>'Forma 13'!VAS084_F_Ilgalaikioturt50Kitareguliuoja1</vt:lpstr>
      <vt:lpstr>VAS084_F_Ilgalaikioturt50Kitareguliuoja1</vt:lpstr>
      <vt:lpstr>'Forma 13'!VAS084_F_Ilgalaikioturt50Kitosveiklosne1</vt:lpstr>
      <vt:lpstr>VAS084_F_Ilgalaikioturt50Kitosveiklosne1</vt:lpstr>
      <vt:lpstr>'Forma 13'!VAS084_F_Ilgalaikioturt50Lrklimatokaito1</vt:lpstr>
      <vt:lpstr>VAS084_F_Ilgalaikioturt50Lrklimatokaito1</vt:lpstr>
      <vt:lpstr>'Forma 13'!VAS084_F_Ilgalaikioturt50Nuotekudumblot1</vt:lpstr>
      <vt:lpstr>VAS084_F_Ilgalaikioturt50Nuotekudumblot1</vt:lpstr>
      <vt:lpstr>'Forma 13'!VAS084_F_Ilgalaikioturt50Nuotekusurinki1</vt:lpstr>
      <vt:lpstr>VAS084_F_Ilgalaikioturt50Nuotekusurinki1</vt:lpstr>
      <vt:lpstr>'Forma 13'!VAS084_F_Ilgalaikioturt50Nuotekuvalymas1</vt:lpstr>
      <vt:lpstr>VAS084_F_Ilgalaikioturt50Nuotekuvalymas1</vt:lpstr>
      <vt:lpstr>'Forma 13'!VAS084_F_Ilgalaikioturt50Pavirsiniunuot1</vt:lpstr>
      <vt:lpstr>VAS084_F_Ilgalaikioturt50Pavirsiniunuot1</vt:lpstr>
      <vt:lpstr>'Forma 13'!VAS084_F_Ilgalaikioturt50Turtovienetask1</vt:lpstr>
      <vt:lpstr>VAS084_F_Ilgalaikioturt50Turtovienetask1</vt:lpstr>
      <vt:lpstr>'Forma 13'!VAS084_F_Ilgalaikioturt51Apskaitosveikla1</vt:lpstr>
      <vt:lpstr>VAS084_F_Ilgalaikioturt51Apskaitosveikla1</vt:lpstr>
      <vt:lpstr>'Forma 13'!VAS084_F_Ilgalaikioturt51Geriamojovande7</vt:lpstr>
      <vt:lpstr>VAS084_F_Ilgalaikioturt51Geriamojovande7</vt:lpstr>
      <vt:lpstr>'Forma 13'!VAS084_F_Ilgalaikioturt51Geriamojovande8</vt:lpstr>
      <vt:lpstr>VAS084_F_Ilgalaikioturt51Geriamojovande8</vt:lpstr>
      <vt:lpstr>'Forma 13'!VAS084_F_Ilgalaikioturt51Geriamojovande9</vt:lpstr>
      <vt:lpstr>VAS084_F_Ilgalaikioturt51Geriamojovande9</vt:lpstr>
      <vt:lpstr>'Forma 13'!VAS084_F_Ilgalaikioturt51Inventorinisnu1</vt:lpstr>
      <vt:lpstr>VAS084_F_Ilgalaikioturt51Inventorinisnu1</vt:lpstr>
      <vt:lpstr>'Forma 13'!VAS084_F_Ilgalaikioturt51Kitareguliuoja1</vt:lpstr>
      <vt:lpstr>VAS084_F_Ilgalaikioturt51Kitareguliuoja1</vt:lpstr>
      <vt:lpstr>'Forma 13'!VAS084_F_Ilgalaikioturt51Kitosveiklosne1</vt:lpstr>
      <vt:lpstr>VAS084_F_Ilgalaikioturt51Kitosveiklosne1</vt:lpstr>
      <vt:lpstr>'Forma 13'!VAS084_F_Ilgalaikioturt51Lrklimatokaito1</vt:lpstr>
      <vt:lpstr>VAS084_F_Ilgalaikioturt51Lrklimatokaito1</vt:lpstr>
      <vt:lpstr>'Forma 13'!VAS084_F_Ilgalaikioturt51Nuotekudumblot1</vt:lpstr>
      <vt:lpstr>VAS084_F_Ilgalaikioturt51Nuotekudumblot1</vt:lpstr>
      <vt:lpstr>'Forma 13'!VAS084_F_Ilgalaikioturt51Nuotekusurinki1</vt:lpstr>
      <vt:lpstr>VAS084_F_Ilgalaikioturt51Nuotekusurinki1</vt:lpstr>
      <vt:lpstr>'Forma 13'!VAS084_F_Ilgalaikioturt51Nuotekuvalymas1</vt:lpstr>
      <vt:lpstr>VAS084_F_Ilgalaikioturt51Nuotekuvalymas1</vt:lpstr>
      <vt:lpstr>'Forma 13'!VAS084_F_Ilgalaikioturt51Pavirsiniunuot1</vt:lpstr>
      <vt:lpstr>VAS084_F_Ilgalaikioturt51Pavirsiniunuot1</vt:lpstr>
      <vt:lpstr>'Forma 13'!VAS084_F_Ilgalaikioturt51Turtovienetask1</vt:lpstr>
      <vt:lpstr>VAS084_F_Ilgalaikioturt51Turtovienetask1</vt:lpstr>
      <vt:lpstr>'Forma 13'!VAS084_F_Ilgalaikioturt52Apskaitosveikla1</vt:lpstr>
      <vt:lpstr>VAS084_F_Ilgalaikioturt52Apskaitosveikla1</vt:lpstr>
      <vt:lpstr>'Forma 13'!VAS084_F_Ilgalaikioturt52Geriamojovande7</vt:lpstr>
      <vt:lpstr>VAS084_F_Ilgalaikioturt52Geriamojovande7</vt:lpstr>
      <vt:lpstr>'Forma 13'!VAS084_F_Ilgalaikioturt52Geriamojovande8</vt:lpstr>
      <vt:lpstr>VAS084_F_Ilgalaikioturt52Geriamojovande8</vt:lpstr>
      <vt:lpstr>'Forma 13'!VAS084_F_Ilgalaikioturt52Geriamojovande9</vt:lpstr>
      <vt:lpstr>VAS084_F_Ilgalaikioturt52Geriamojovande9</vt:lpstr>
      <vt:lpstr>'Forma 13'!VAS084_F_Ilgalaikioturt52Inventorinisnu1</vt:lpstr>
      <vt:lpstr>VAS084_F_Ilgalaikioturt52Inventorinisnu1</vt:lpstr>
      <vt:lpstr>'Forma 13'!VAS084_F_Ilgalaikioturt52Kitareguliuoja1</vt:lpstr>
      <vt:lpstr>VAS084_F_Ilgalaikioturt52Kitareguliuoja1</vt:lpstr>
      <vt:lpstr>'Forma 13'!VAS084_F_Ilgalaikioturt52Kitosveiklosne1</vt:lpstr>
      <vt:lpstr>VAS084_F_Ilgalaikioturt52Kitosveiklosne1</vt:lpstr>
      <vt:lpstr>'Forma 13'!VAS084_F_Ilgalaikioturt52Lrklimatokaito1</vt:lpstr>
      <vt:lpstr>VAS084_F_Ilgalaikioturt52Lrklimatokaito1</vt:lpstr>
      <vt:lpstr>'Forma 13'!VAS084_F_Ilgalaikioturt52Nuotekudumblot1</vt:lpstr>
      <vt:lpstr>VAS084_F_Ilgalaikioturt52Nuotekudumblot1</vt:lpstr>
      <vt:lpstr>'Forma 13'!VAS084_F_Ilgalaikioturt52Nuotekusurinki1</vt:lpstr>
      <vt:lpstr>VAS084_F_Ilgalaikioturt52Nuotekusurinki1</vt:lpstr>
      <vt:lpstr>'Forma 13'!VAS084_F_Ilgalaikioturt52Nuotekuvalymas1</vt:lpstr>
      <vt:lpstr>VAS084_F_Ilgalaikioturt52Nuotekuvalymas1</vt:lpstr>
      <vt:lpstr>'Forma 13'!VAS084_F_Ilgalaikioturt52Pavirsiniunuot1</vt:lpstr>
      <vt:lpstr>VAS084_F_Ilgalaikioturt52Pavirsiniunuot1</vt:lpstr>
      <vt:lpstr>'Forma 13'!VAS084_F_Ilgalaikioturt52Turtovienetask1</vt:lpstr>
      <vt:lpstr>VAS084_F_Ilgalaikioturt52Turtovienetask1</vt:lpstr>
      <vt:lpstr>'Forma 13'!VAS084_F_Ilgalaikioturt53Apskaitosveikla1</vt:lpstr>
      <vt:lpstr>VAS084_F_Ilgalaikioturt53Apskaitosveikla1</vt:lpstr>
      <vt:lpstr>'Forma 13'!VAS084_F_Ilgalaikioturt53Geriamojovande7</vt:lpstr>
      <vt:lpstr>VAS084_F_Ilgalaikioturt53Geriamojovande7</vt:lpstr>
      <vt:lpstr>'Forma 13'!VAS084_F_Ilgalaikioturt53Geriamojovande8</vt:lpstr>
      <vt:lpstr>VAS084_F_Ilgalaikioturt53Geriamojovande8</vt:lpstr>
      <vt:lpstr>'Forma 13'!VAS084_F_Ilgalaikioturt53Geriamojovande9</vt:lpstr>
      <vt:lpstr>VAS084_F_Ilgalaikioturt53Geriamojovande9</vt:lpstr>
      <vt:lpstr>'Forma 13'!VAS084_F_Ilgalaikioturt53Inventorinisnu1</vt:lpstr>
      <vt:lpstr>VAS084_F_Ilgalaikioturt53Inventorinisnu1</vt:lpstr>
      <vt:lpstr>'Forma 13'!VAS084_F_Ilgalaikioturt53Kitareguliuoja1</vt:lpstr>
      <vt:lpstr>VAS084_F_Ilgalaikioturt53Kitareguliuoja1</vt:lpstr>
      <vt:lpstr>'Forma 13'!VAS084_F_Ilgalaikioturt53Kitosveiklosne1</vt:lpstr>
      <vt:lpstr>VAS084_F_Ilgalaikioturt53Kitosveiklosne1</vt:lpstr>
      <vt:lpstr>'Forma 13'!VAS084_F_Ilgalaikioturt53Lrklimatokaito1</vt:lpstr>
      <vt:lpstr>VAS084_F_Ilgalaikioturt53Lrklimatokaito1</vt:lpstr>
      <vt:lpstr>'Forma 13'!VAS084_F_Ilgalaikioturt53Nuotekudumblot1</vt:lpstr>
      <vt:lpstr>VAS084_F_Ilgalaikioturt53Nuotekudumblot1</vt:lpstr>
      <vt:lpstr>'Forma 13'!VAS084_F_Ilgalaikioturt53Nuotekusurinki1</vt:lpstr>
      <vt:lpstr>VAS084_F_Ilgalaikioturt53Nuotekusurinki1</vt:lpstr>
      <vt:lpstr>'Forma 13'!VAS084_F_Ilgalaikioturt53Nuotekuvalymas1</vt:lpstr>
      <vt:lpstr>VAS084_F_Ilgalaikioturt53Nuotekuvalymas1</vt:lpstr>
      <vt:lpstr>'Forma 13'!VAS084_F_Ilgalaikioturt53Pavirsiniunuot1</vt:lpstr>
      <vt:lpstr>VAS084_F_Ilgalaikioturt53Pavirsiniunuot1</vt:lpstr>
      <vt:lpstr>'Forma 13'!VAS084_F_Ilgalaikioturt53Turtovienetask1</vt:lpstr>
      <vt:lpstr>VAS084_F_Ilgalaikioturt53Turtovienetask1</vt:lpstr>
      <vt:lpstr>'Forma 13'!VAS084_F_Ilgalaikioturt54Apskaitosveikla1</vt:lpstr>
      <vt:lpstr>VAS084_F_Ilgalaikioturt54Apskaitosveikla1</vt:lpstr>
      <vt:lpstr>'Forma 13'!VAS084_F_Ilgalaikioturt54Geriamojovande7</vt:lpstr>
      <vt:lpstr>VAS084_F_Ilgalaikioturt54Geriamojovande7</vt:lpstr>
      <vt:lpstr>'Forma 13'!VAS084_F_Ilgalaikioturt54Geriamojovande8</vt:lpstr>
      <vt:lpstr>VAS084_F_Ilgalaikioturt54Geriamojovande8</vt:lpstr>
      <vt:lpstr>'Forma 13'!VAS084_F_Ilgalaikioturt54Geriamojovande9</vt:lpstr>
      <vt:lpstr>VAS084_F_Ilgalaikioturt54Geriamojovande9</vt:lpstr>
      <vt:lpstr>'Forma 13'!VAS084_F_Ilgalaikioturt54Inventorinisnu1</vt:lpstr>
      <vt:lpstr>VAS084_F_Ilgalaikioturt54Inventorinisnu1</vt:lpstr>
      <vt:lpstr>'Forma 13'!VAS084_F_Ilgalaikioturt54Kitareguliuoja1</vt:lpstr>
      <vt:lpstr>VAS084_F_Ilgalaikioturt54Kitareguliuoja1</vt:lpstr>
      <vt:lpstr>'Forma 13'!VAS084_F_Ilgalaikioturt54Kitosveiklosne1</vt:lpstr>
      <vt:lpstr>VAS084_F_Ilgalaikioturt54Kitosveiklosne1</vt:lpstr>
      <vt:lpstr>'Forma 13'!VAS084_F_Ilgalaikioturt54Lrklimatokaito1</vt:lpstr>
      <vt:lpstr>VAS084_F_Ilgalaikioturt54Lrklimatokaito1</vt:lpstr>
      <vt:lpstr>'Forma 13'!VAS084_F_Ilgalaikioturt54Nuotekudumblot1</vt:lpstr>
      <vt:lpstr>VAS084_F_Ilgalaikioturt54Nuotekudumblot1</vt:lpstr>
      <vt:lpstr>'Forma 13'!VAS084_F_Ilgalaikioturt54Nuotekusurinki1</vt:lpstr>
      <vt:lpstr>VAS084_F_Ilgalaikioturt54Nuotekusurinki1</vt:lpstr>
      <vt:lpstr>'Forma 13'!VAS084_F_Ilgalaikioturt54Nuotekuvalymas1</vt:lpstr>
      <vt:lpstr>VAS084_F_Ilgalaikioturt54Nuotekuvalymas1</vt:lpstr>
      <vt:lpstr>'Forma 13'!VAS084_F_Ilgalaikioturt54Pavirsiniunuot1</vt:lpstr>
      <vt:lpstr>VAS084_F_Ilgalaikioturt54Pavirsiniunuot1</vt:lpstr>
      <vt:lpstr>'Forma 13'!VAS084_F_Ilgalaikioturt54Turtovienetask1</vt:lpstr>
      <vt:lpstr>VAS084_F_Ilgalaikioturt54Turtovienetask1</vt:lpstr>
      <vt:lpstr>'Forma 13'!VAS084_F_Ilgalaikioturt55Apskaitosveikla1</vt:lpstr>
      <vt:lpstr>VAS084_F_Ilgalaikioturt55Apskaitosveikla1</vt:lpstr>
      <vt:lpstr>'Forma 13'!VAS084_F_Ilgalaikioturt55Geriamojovande7</vt:lpstr>
      <vt:lpstr>VAS084_F_Ilgalaikioturt55Geriamojovande7</vt:lpstr>
      <vt:lpstr>'Forma 13'!VAS084_F_Ilgalaikioturt55Geriamojovande8</vt:lpstr>
      <vt:lpstr>VAS084_F_Ilgalaikioturt55Geriamojovande8</vt:lpstr>
      <vt:lpstr>'Forma 13'!VAS084_F_Ilgalaikioturt55Geriamojovande9</vt:lpstr>
      <vt:lpstr>VAS084_F_Ilgalaikioturt55Geriamojovande9</vt:lpstr>
      <vt:lpstr>'Forma 13'!VAS084_F_Ilgalaikioturt55Inventorinisnu1</vt:lpstr>
      <vt:lpstr>VAS084_F_Ilgalaikioturt55Inventorinisnu1</vt:lpstr>
      <vt:lpstr>'Forma 13'!VAS084_F_Ilgalaikioturt55Kitareguliuoja1</vt:lpstr>
      <vt:lpstr>VAS084_F_Ilgalaikioturt55Kitareguliuoja1</vt:lpstr>
      <vt:lpstr>'Forma 13'!VAS084_F_Ilgalaikioturt55Kitosveiklosne1</vt:lpstr>
      <vt:lpstr>VAS084_F_Ilgalaikioturt55Kitosveiklosne1</vt:lpstr>
      <vt:lpstr>'Forma 13'!VAS084_F_Ilgalaikioturt55Lrklimatokaito1</vt:lpstr>
      <vt:lpstr>VAS084_F_Ilgalaikioturt55Lrklimatokaito1</vt:lpstr>
      <vt:lpstr>'Forma 13'!VAS084_F_Ilgalaikioturt55Nuotekudumblot1</vt:lpstr>
      <vt:lpstr>VAS084_F_Ilgalaikioturt55Nuotekudumblot1</vt:lpstr>
      <vt:lpstr>'Forma 13'!VAS084_F_Ilgalaikioturt55Nuotekusurinki1</vt:lpstr>
      <vt:lpstr>VAS084_F_Ilgalaikioturt55Nuotekusurinki1</vt:lpstr>
      <vt:lpstr>'Forma 13'!VAS084_F_Ilgalaikioturt55Nuotekuvalymas1</vt:lpstr>
      <vt:lpstr>VAS084_F_Ilgalaikioturt55Nuotekuvalymas1</vt:lpstr>
      <vt:lpstr>'Forma 13'!VAS084_F_Ilgalaikioturt55Pavirsiniunuot1</vt:lpstr>
      <vt:lpstr>VAS084_F_Ilgalaikioturt55Pavirsiniunuot1</vt:lpstr>
      <vt:lpstr>'Forma 13'!VAS084_F_Ilgalaikioturt55Turtovienetask1</vt:lpstr>
      <vt:lpstr>VAS084_F_Ilgalaikioturt55Turtovienetask1</vt:lpstr>
      <vt:lpstr>'Forma 13'!VAS084_F_Ilgalaikioturt56Apskaitosveikla1</vt:lpstr>
      <vt:lpstr>VAS084_F_Ilgalaikioturt56Apskaitosveikla1</vt:lpstr>
      <vt:lpstr>'Forma 13'!VAS084_F_Ilgalaikioturt56Geriamojovande7</vt:lpstr>
      <vt:lpstr>VAS084_F_Ilgalaikioturt56Geriamojovande7</vt:lpstr>
      <vt:lpstr>'Forma 13'!VAS084_F_Ilgalaikioturt56Geriamojovande8</vt:lpstr>
      <vt:lpstr>VAS084_F_Ilgalaikioturt56Geriamojovande8</vt:lpstr>
      <vt:lpstr>'Forma 13'!VAS084_F_Ilgalaikioturt56Geriamojovande9</vt:lpstr>
      <vt:lpstr>VAS084_F_Ilgalaikioturt56Geriamojovande9</vt:lpstr>
      <vt:lpstr>'Forma 13'!VAS084_F_Ilgalaikioturt56Inventorinisnu1</vt:lpstr>
      <vt:lpstr>VAS084_F_Ilgalaikioturt56Inventorinisnu1</vt:lpstr>
      <vt:lpstr>'Forma 13'!VAS084_F_Ilgalaikioturt56Kitareguliuoja1</vt:lpstr>
      <vt:lpstr>VAS084_F_Ilgalaikioturt56Kitareguliuoja1</vt:lpstr>
      <vt:lpstr>'Forma 13'!VAS084_F_Ilgalaikioturt56Kitosveiklosne1</vt:lpstr>
      <vt:lpstr>VAS084_F_Ilgalaikioturt56Kitosveiklosne1</vt:lpstr>
      <vt:lpstr>'Forma 13'!VAS084_F_Ilgalaikioturt56Lrklimatokaito1</vt:lpstr>
      <vt:lpstr>VAS084_F_Ilgalaikioturt56Lrklimatokaito1</vt:lpstr>
      <vt:lpstr>'Forma 13'!VAS084_F_Ilgalaikioturt56Nuotekudumblot1</vt:lpstr>
      <vt:lpstr>VAS084_F_Ilgalaikioturt56Nuotekudumblot1</vt:lpstr>
      <vt:lpstr>'Forma 13'!VAS084_F_Ilgalaikioturt56Nuotekusurinki1</vt:lpstr>
      <vt:lpstr>VAS084_F_Ilgalaikioturt56Nuotekusurinki1</vt:lpstr>
      <vt:lpstr>'Forma 13'!VAS084_F_Ilgalaikioturt56Nuotekuvalymas1</vt:lpstr>
      <vt:lpstr>VAS084_F_Ilgalaikioturt56Nuotekuvalymas1</vt:lpstr>
      <vt:lpstr>'Forma 13'!VAS084_F_Ilgalaikioturt56Pavirsiniunuot1</vt:lpstr>
      <vt:lpstr>VAS084_F_Ilgalaikioturt56Pavirsiniunuot1</vt:lpstr>
      <vt:lpstr>'Forma 13'!VAS084_F_Ilgalaikioturt56Turtovienetask1</vt:lpstr>
      <vt:lpstr>VAS084_F_Ilgalaikioturt56Turtovienetask1</vt:lpstr>
      <vt:lpstr>'Forma 13'!VAS084_F_Ilgalaikioturt57Apskaitosveikla1</vt:lpstr>
      <vt:lpstr>VAS084_F_Ilgalaikioturt57Apskaitosveikla1</vt:lpstr>
      <vt:lpstr>'Forma 13'!VAS084_F_Ilgalaikioturt57Geriamojovande7</vt:lpstr>
      <vt:lpstr>VAS084_F_Ilgalaikioturt57Geriamojovande7</vt:lpstr>
      <vt:lpstr>'Forma 13'!VAS084_F_Ilgalaikioturt57Geriamojovande8</vt:lpstr>
      <vt:lpstr>VAS084_F_Ilgalaikioturt57Geriamojovande8</vt:lpstr>
      <vt:lpstr>'Forma 13'!VAS084_F_Ilgalaikioturt57Geriamojovande9</vt:lpstr>
      <vt:lpstr>VAS084_F_Ilgalaikioturt57Geriamojovande9</vt:lpstr>
      <vt:lpstr>'Forma 13'!VAS084_F_Ilgalaikioturt57Inventorinisnu1</vt:lpstr>
      <vt:lpstr>VAS084_F_Ilgalaikioturt57Inventorinisnu1</vt:lpstr>
      <vt:lpstr>'Forma 13'!VAS084_F_Ilgalaikioturt57Kitareguliuoja1</vt:lpstr>
      <vt:lpstr>VAS084_F_Ilgalaikioturt57Kitareguliuoja1</vt:lpstr>
      <vt:lpstr>'Forma 13'!VAS084_F_Ilgalaikioturt57Kitosveiklosne1</vt:lpstr>
      <vt:lpstr>VAS084_F_Ilgalaikioturt57Kitosveiklosne1</vt:lpstr>
      <vt:lpstr>'Forma 13'!VAS084_F_Ilgalaikioturt57Lrklimatokaito1</vt:lpstr>
      <vt:lpstr>VAS084_F_Ilgalaikioturt57Lrklimatokaito1</vt:lpstr>
      <vt:lpstr>'Forma 13'!VAS084_F_Ilgalaikioturt57Nuotekudumblot1</vt:lpstr>
      <vt:lpstr>VAS084_F_Ilgalaikioturt57Nuotekudumblot1</vt:lpstr>
      <vt:lpstr>'Forma 13'!VAS084_F_Ilgalaikioturt57Nuotekusurinki1</vt:lpstr>
      <vt:lpstr>VAS084_F_Ilgalaikioturt57Nuotekusurinki1</vt:lpstr>
      <vt:lpstr>'Forma 13'!VAS084_F_Ilgalaikioturt57Nuotekuvalymas1</vt:lpstr>
      <vt:lpstr>VAS084_F_Ilgalaikioturt57Nuotekuvalymas1</vt:lpstr>
      <vt:lpstr>'Forma 13'!VAS084_F_Ilgalaikioturt57Pavirsiniunuot1</vt:lpstr>
      <vt:lpstr>VAS084_F_Ilgalaikioturt57Pavirsiniunuot1</vt:lpstr>
      <vt:lpstr>'Forma 13'!VAS084_F_Ilgalaikioturt57Turtovienetask1</vt:lpstr>
      <vt:lpstr>VAS084_F_Ilgalaikioturt57Turtovienetask1</vt:lpstr>
      <vt:lpstr>'Forma 13'!VAS084_F_Ilgalaikioturt58Apskaitosveikla1</vt:lpstr>
      <vt:lpstr>VAS084_F_Ilgalaikioturt58Apskaitosveikla1</vt:lpstr>
      <vt:lpstr>'Forma 13'!VAS084_F_Ilgalaikioturt58Geriamojovande7</vt:lpstr>
      <vt:lpstr>VAS084_F_Ilgalaikioturt58Geriamojovande7</vt:lpstr>
      <vt:lpstr>'Forma 13'!VAS084_F_Ilgalaikioturt58Geriamojovande8</vt:lpstr>
      <vt:lpstr>VAS084_F_Ilgalaikioturt58Geriamojovande8</vt:lpstr>
      <vt:lpstr>'Forma 13'!VAS084_F_Ilgalaikioturt58Geriamojovande9</vt:lpstr>
      <vt:lpstr>VAS084_F_Ilgalaikioturt58Geriamojovande9</vt:lpstr>
      <vt:lpstr>'Forma 13'!VAS084_F_Ilgalaikioturt58Inventorinisnu1</vt:lpstr>
      <vt:lpstr>VAS084_F_Ilgalaikioturt58Inventorinisnu1</vt:lpstr>
      <vt:lpstr>'Forma 13'!VAS084_F_Ilgalaikioturt58Kitareguliuoja1</vt:lpstr>
      <vt:lpstr>VAS084_F_Ilgalaikioturt58Kitareguliuoja1</vt:lpstr>
      <vt:lpstr>'Forma 13'!VAS084_F_Ilgalaikioturt58Kitosveiklosne1</vt:lpstr>
      <vt:lpstr>VAS084_F_Ilgalaikioturt58Kitosveiklosne1</vt:lpstr>
      <vt:lpstr>'Forma 13'!VAS084_F_Ilgalaikioturt58Lrklimatokaito1</vt:lpstr>
      <vt:lpstr>VAS084_F_Ilgalaikioturt58Lrklimatokaito1</vt:lpstr>
      <vt:lpstr>'Forma 13'!VAS084_F_Ilgalaikioturt58Nuotekudumblot1</vt:lpstr>
      <vt:lpstr>VAS084_F_Ilgalaikioturt58Nuotekudumblot1</vt:lpstr>
      <vt:lpstr>'Forma 13'!VAS084_F_Ilgalaikioturt58Nuotekusurinki1</vt:lpstr>
      <vt:lpstr>VAS084_F_Ilgalaikioturt58Nuotekusurinki1</vt:lpstr>
      <vt:lpstr>'Forma 13'!VAS084_F_Ilgalaikioturt58Nuotekuvalymas1</vt:lpstr>
      <vt:lpstr>VAS084_F_Ilgalaikioturt58Nuotekuvalymas1</vt:lpstr>
      <vt:lpstr>'Forma 13'!VAS084_F_Ilgalaikioturt58Pavirsiniunuot1</vt:lpstr>
      <vt:lpstr>VAS084_F_Ilgalaikioturt58Pavirsiniunuot1</vt:lpstr>
      <vt:lpstr>'Forma 13'!VAS084_F_Ilgalaikioturt58Turtovienetask1</vt:lpstr>
      <vt:lpstr>VAS084_F_Ilgalaikioturt58Turtovienetask1</vt:lpstr>
      <vt:lpstr>'Forma 13'!VAS084_F_Ilgalaikioturt59Apskaitosveikla1</vt:lpstr>
      <vt:lpstr>VAS084_F_Ilgalaikioturt59Apskaitosveikla1</vt:lpstr>
      <vt:lpstr>'Forma 13'!VAS084_F_Ilgalaikioturt59Geriamojovande7</vt:lpstr>
      <vt:lpstr>VAS084_F_Ilgalaikioturt59Geriamojovande7</vt:lpstr>
      <vt:lpstr>'Forma 13'!VAS084_F_Ilgalaikioturt59Geriamojovande8</vt:lpstr>
      <vt:lpstr>VAS084_F_Ilgalaikioturt59Geriamojovande8</vt:lpstr>
      <vt:lpstr>'Forma 13'!VAS084_F_Ilgalaikioturt59Geriamojovande9</vt:lpstr>
      <vt:lpstr>VAS084_F_Ilgalaikioturt59Geriamojovande9</vt:lpstr>
      <vt:lpstr>'Forma 13'!VAS084_F_Ilgalaikioturt59Inventorinisnu1</vt:lpstr>
      <vt:lpstr>VAS084_F_Ilgalaikioturt59Inventorinisnu1</vt:lpstr>
      <vt:lpstr>'Forma 13'!VAS084_F_Ilgalaikioturt59Kitareguliuoja1</vt:lpstr>
      <vt:lpstr>VAS084_F_Ilgalaikioturt59Kitareguliuoja1</vt:lpstr>
      <vt:lpstr>'Forma 13'!VAS084_F_Ilgalaikioturt59Kitosveiklosne1</vt:lpstr>
      <vt:lpstr>VAS084_F_Ilgalaikioturt59Kitosveiklosne1</vt:lpstr>
      <vt:lpstr>'Forma 13'!VAS084_F_Ilgalaikioturt59Lrklimatokaito1</vt:lpstr>
      <vt:lpstr>VAS084_F_Ilgalaikioturt59Lrklimatokaito1</vt:lpstr>
      <vt:lpstr>'Forma 13'!VAS084_F_Ilgalaikioturt59Nuotekudumblot1</vt:lpstr>
      <vt:lpstr>VAS084_F_Ilgalaikioturt59Nuotekudumblot1</vt:lpstr>
      <vt:lpstr>'Forma 13'!VAS084_F_Ilgalaikioturt59Nuotekusurinki1</vt:lpstr>
      <vt:lpstr>VAS084_F_Ilgalaikioturt59Nuotekusurinki1</vt:lpstr>
      <vt:lpstr>'Forma 13'!VAS084_F_Ilgalaikioturt59Nuotekuvalymas1</vt:lpstr>
      <vt:lpstr>VAS084_F_Ilgalaikioturt59Nuotekuvalymas1</vt:lpstr>
      <vt:lpstr>'Forma 13'!VAS084_F_Ilgalaikioturt59Pavirsiniunuot1</vt:lpstr>
      <vt:lpstr>VAS084_F_Ilgalaikioturt59Pavirsiniunuot1</vt:lpstr>
      <vt:lpstr>'Forma 13'!VAS084_F_Ilgalaikioturt59Turtovienetask1</vt:lpstr>
      <vt:lpstr>VAS084_F_Ilgalaikioturt59Turtovienetask1</vt:lpstr>
      <vt:lpstr>'Forma 13'!VAS084_F_Ilgalaikioturt5Apskaitosveikla1</vt:lpstr>
      <vt:lpstr>VAS084_F_Ilgalaikioturt5Apskaitosveikla1</vt:lpstr>
      <vt:lpstr>'Forma 13'!VAS084_F_Ilgalaikioturt5Geriamojovande7</vt:lpstr>
      <vt:lpstr>VAS084_F_Ilgalaikioturt5Geriamojovande7</vt:lpstr>
      <vt:lpstr>'Forma 13'!VAS084_F_Ilgalaikioturt5Geriamojovande8</vt:lpstr>
      <vt:lpstr>VAS084_F_Ilgalaikioturt5Geriamojovande8</vt:lpstr>
      <vt:lpstr>'Forma 13'!VAS084_F_Ilgalaikioturt5Geriamojovande9</vt:lpstr>
      <vt:lpstr>VAS084_F_Ilgalaikioturt5Geriamojovande9</vt:lpstr>
      <vt:lpstr>'Forma 13'!VAS084_F_Ilgalaikioturt5Inventorinisnu1</vt:lpstr>
      <vt:lpstr>VAS084_F_Ilgalaikioturt5Inventorinisnu1</vt:lpstr>
      <vt:lpstr>'Forma 13'!VAS084_F_Ilgalaikioturt5Kitareguliuoja1</vt:lpstr>
      <vt:lpstr>VAS084_F_Ilgalaikioturt5Kitareguliuoja1</vt:lpstr>
      <vt:lpstr>'Forma 13'!VAS084_F_Ilgalaikioturt5Kitosveiklosne1</vt:lpstr>
      <vt:lpstr>VAS084_F_Ilgalaikioturt5Kitosveiklosne1</vt:lpstr>
      <vt:lpstr>'Forma 13'!VAS084_F_Ilgalaikioturt5Lrklimatokaito1</vt:lpstr>
      <vt:lpstr>VAS084_F_Ilgalaikioturt5Lrklimatokaito1</vt:lpstr>
      <vt:lpstr>'Forma 13'!VAS084_F_Ilgalaikioturt5Nuotekudumblot1</vt:lpstr>
      <vt:lpstr>VAS084_F_Ilgalaikioturt5Nuotekudumblot1</vt:lpstr>
      <vt:lpstr>'Forma 13'!VAS084_F_Ilgalaikioturt5Nuotekusurinki1</vt:lpstr>
      <vt:lpstr>VAS084_F_Ilgalaikioturt5Nuotekusurinki1</vt:lpstr>
      <vt:lpstr>'Forma 13'!VAS084_F_Ilgalaikioturt5Nuotekuvalymas1</vt:lpstr>
      <vt:lpstr>VAS084_F_Ilgalaikioturt5Nuotekuvalymas1</vt:lpstr>
      <vt:lpstr>'Forma 13'!VAS084_F_Ilgalaikioturt5Pavirsiniunuot1</vt:lpstr>
      <vt:lpstr>VAS084_F_Ilgalaikioturt5Pavirsiniunuot1</vt:lpstr>
      <vt:lpstr>'Forma 13'!VAS084_F_Ilgalaikioturt5Turtovienetask1</vt:lpstr>
      <vt:lpstr>VAS084_F_Ilgalaikioturt5Turtovienetask1</vt:lpstr>
      <vt:lpstr>'Forma 13'!VAS084_F_Ilgalaikioturt60Apskaitosveikla1</vt:lpstr>
      <vt:lpstr>VAS084_F_Ilgalaikioturt60Apskaitosveikla1</vt:lpstr>
      <vt:lpstr>'Forma 13'!VAS084_F_Ilgalaikioturt60Geriamojovande7</vt:lpstr>
      <vt:lpstr>VAS084_F_Ilgalaikioturt60Geriamojovande7</vt:lpstr>
      <vt:lpstr>'Forma 13'!VAS084_F_Ilgalaikioturt60Geriamojovande8</vt:lpstr>
      <vt:lpstr>VAS084_F_Ilgalaikioturt60Geriamojovande8</vt:lpstr>
      <vt:lpstr>'Forma 13'!VAS084_F_Ilgalaikioturt60Geriamojovande9</vt:lpstr>
      <vt:lpstr>VAS084_F_Ilgalaikioturt60Geriamojovande9</vt:lpstr>
      <vt:lpstr>'Forma 13'!VAS084_F_Ilgalaikioturt60Inventorinisnu1</vt:lpstr>
      <vt:lpstr>VAS084_F_Ilgalaikioturt60Inventorinisnu1</vt:lpstr>
      <vt:lpstr>'Forma 13'!VAS084_F_Ilgalaikioturt60Kitareguliuoja1</vt:lpstr>
      <vt:lpstr>VAS084_F_Ilgalaikioturt60Kitareguliuoja1</vt:lpstr>
      <vt:lpstr>'Forma 13'!VAS084_F_Ilgalaikioturt60Kitosveiklosne1</vt:lpstr>
      <vt:lpstr>VAS084_F_Ilgalaikioturt60Kitosveiklosne1</vt:lpstr>
      <vt:lpstr>'Forma 13'!VAS084_F_Ilgalaikioturt60Lrklimatokaito1</vt:lpstr>
      <vt:lpstr>VAS084_F_Ilgalaikioturt60Lrklimatokaito1</vt:lpstr>
      <vt:lpstr>'Forma 13'!VAS084_F_Ilgalaikioturt60Nuotekudumblot1</vt:lpstr>
      <vt:lpstr>VAS084_F_Ilgalaikioturt60Nuotekudumblot1</vt:lpstr>
      <vt:lpstr>'Forma 13'!VAS084_F_Ilgalaikioturt60Nuotekusurinki1</vt:lpstr>
      <vt:lpstr>VAS084_F_Ilgalaikioturt60Nuotekusurinki1</vt:lpstr>
      <vt:lpstr>'Forma 13'!VAS084_F_Ilgalaikioturt60Nuotekuvalymas1</vt:lpstr>
      <vt:lpstr>VAS084_F_Ilgalaikioturt60Nuotekuvalymas1</vt:lpstr>
      <vt:lpstr>'Forma 13'!VAS084_F_Ilgalaikioturt60Pavirsiniunuot1</vt:lpstr>
      <vt:lpstr>VAS084_F_Ilgalaikioturt60Pavirsiniunuot1</vt:lpstr>
      <vt:lpstr>'Forma 13'!VAS084_F_Ilgalaikioturt60Turtovienetask1</vt:lpstr>
      <vt:lpstr>VAS084_F_Ilgalaikioturt60Turtovienetask1</vt:lpstr>
      <vt:lpstr>'Forma 13'!VAS084_F_Ilgalaikioturt61Apskaitosveikla1</vt:lpstr>
      <vt:lpstr>VAS084_F_Ilgalaikioturt61Apskaitosveikla1</vt:lpstr>
      <vt:lpstr>'Forma 13'!VAS084_F_Ilgalaikioturt61Geriamojovande7</vt:lpstr>
      <vt:lpstr>VAS084_F_Ilgalaikioturt61Geriamojovande7</vt:lpstr>
      <vt:lpstr>'Forma 13'!VAS084_F_Ilgalaikioturt61Geriamojovande8</vt:lpstr>
      <vt:lpstr>VAS084_F_Ilgalaikioturt61Geriamojovande8</vt:lpstr>
      <vt:lpstr>'Forma 13'!VAS084_F_Ilgalaikioturt61Geriamojovande9</vt:lpstr>
      <vt:lpstr>VAS084_F_Ilgalaikioturt61Geriamojovande9</vt:lpstr>
      <vt:lpstr>'Forma 13'!VAS084_F_Ilgalaikioturt61Inventorinisnu1</vt:lpstr>
      <vt:lpstr>VAS084_F_Ilgalaikioturt61Inventorinisnu1</vt:lpstr>
      <vt:lpstr>'Forma 13'!VAS084_F_Ilgalaikioturt61Kitareguliuoja1</vt:lpstr>
      <vt:lpstr>VAS084_F_Ilgalaikioturt61Kitareguliuoja1</vt:lpstr>
      <vt:lpstr>'Forma 13'!VAS084_F_Ilgalaikioturt61Kitosveiklosne1</vt:lpstr>
      <vt:lpstr>VAS084_F_Ilgalaikioturt61Kitosveiklosne1</vt:lpstr>
      <vt:lpstr>'Forma 13'!VAS084_F_Ilgalaikioturt61Lrklimatokaito1</vt:lpstr>
      <vt:lpstr>VAS084_F_Ilgalaikioturt61Lrklimatokaito1</vt:lpstr>
      <vt:lpstr>'Forma 13'!VAS084_F_Ilgalaikioturt61Nuotekudumblot1</vt:lpstr>
      <vt:lpstr>VAS084_F_Ilgalaikioturt61Nuotekudumblot1</vt:lpstr>
      <vt:lpstr>'Forma 13'!VAS084_F_Ilgalaikioturt61Nuotekusurinki1</vt:lpstr>
      <vt:lpstr>VAS084_F_Ilgalaikioturt61Nuotekusurinki1</vt:lpstr>
      <vt:lpstr>'Forma 13'!VAS084_F_Ilgalaikioturt61Nuotekuvalymas1</vt:lpstr>
      <vt:lpstr>VAS084_F_Ilgalaikioturt61Nuotekuvalymas1</vt:lpstr>
      <vt:lpstr>'Forma 13'!VAS084_F_Ilgalaikioturt61Pavirsiniunuot1</vt:lpstr>
      <vt:lpstr>VAS084_F_Ilgalaikioturt61Pavirsiniunuot1</vt:lpstr>
      <vt:lpstr>'Forma 13'!VAS084_F_Ilgalaikioturt61Turtovienetask1</vt:lpstr>
      <vt:lpstr>VAS084_F_Ilgalaikioturt61Turtovienetask1</vt:lpstr>
      <vt:lpstr>'Forma 13'!VAS084_F_Ilgalaikioturt62Apskaitosveikla1</vt:lpstr>
      <vt:lpstr>VAS084_F_Ilgalaikioturt62Apskaitosveikla1</vt:lpstr>
      <vt:lpstr>'Forma 13'!VAS084_F_Ilgalaikioturt62Geriamojovande7</vt:lpstr>
      <vt:lpstr>VAS084_F_Ilgalaikioturt62Geriamojovande7</vt:lpstr>
      <vt:lpstr>'Forma 13'!VAS084_F_Ilgalaikioturt62Geriamojovande8</vt:lpstr>
      <vt:lpstr>VAS084_F_Ilgalaikioturt62Geriamojovande8</vt:lpstr>
      <vt:lpstr>'Forma 13'!VAS084_F_Ilgalaikioturt62Geriamojovande9</vt:lpstr>
      <vt:lpstr>VAS084_F_Ilgalaikioturt62Geriamojovande9</vt:lpstr>
      <vt:lpstr>'Forma 13'!VAS084_F_Ilgalaikioturt62Inventorinisnu1</vt:lpstr>
      <vt:lpstr>VAS084_F_Ilgalaikioturt62Inventorinisnu1</vt:lpstr>
      <vt:lpstr>'Forma 13'!VAS084_F_Ilgalaikioturt62Kitareguliuoja1</vt:lpstr>
      <vt:lpstr>VAS084_F_Ilgalaikioturt62Kitareguliuoja1</vt:lpstr>
      <vt:lpstr>'Forma 13'!VAS084_F_Ilgalaikioturt62Kitosveiklosne1</vt:lpstr>
      <vt:lpstr>VAS084_F_Ilgalaikioturt62Kitosveiklosne1</vt:lpstr>
      <vt:lpstr>'Forma 13'!VAS084_F_Ilgalaikioturt62Lrklimatokaito1</vt:lpstr>
      <vt:lpstr>VAS084_F_Ilgalaikioturt62Lrklimatokaito1</vt:lpstr>
      <vt:lpstr>'Forma 13'!VAS084_F_Ilgalaikioturt62Nuotekudumblot1</vt:lpstr>
      <vt:lpstr>VAS084_F_Ilgalaikioturt62Nuotekudumblot1</vt:lpstr>
      <vt:lpstr>'Forma 13'!VAS084_F_Ilgalaikioturt62Nuotekusurinki1</vt:lpstr>
      <vt:lpstr>VAS084_F_Ilgalaikioturt62Nuotekusurinki1</vt:lpstr>
      <vt:lpstr>'Forma 13'!VAS084_F_Ilgalaikioturt62Nuotekuvalymas1</vt:lpstr>
      <vt:lpstr>VAS084_F_Ilgalaikioturt62Nuotekuvalymas1</vt:lpstr>
      <vt:lpstr>'Forma 13'!VAS084_F_Ilgalaikioturt62Pavirsiniunuot1</vt:lpstr>
      <vt:lpstr>VAS084_F_Ilgalaikioturt62Pavirsiniunuot1</vt:lpstr>
      <vt:lpstr>'Forma 13'!VAS084_F_Ilgalaikioturt62Turtovienetask1</vt:lpstr>
      <vt:lpstr>VAS084_F_Ilgalaikioturt62Turtovienetask1</vt:lpstr>
      <vt:lpstr>'Forma 13'!VAS084_F_Ilgalaikioturt63Apskaitosveikla1</vt:lpstr>
      <vt:lpstr>VAS084_F_Ilgalaikioturt63Apskaitosveikla1</vt:lpstr>
      <vt:lpstr>'Forma 13'!VAS084_F_Ilgalaikioturt63Geriamojovande7</vt:lpstr>
      <vt:lpstr>VAS084_F_Ilgalaikioturt63Geriamojovande7</vt:lpstr>
      <vt:lpstr>'Forma 13'!VAS084_F_Ilgalaikioturt63Geriamojovande8</vt:lpstr>
      <vt:lpstr>VAS084_F_Ilgalaikioturt63Geriamojovande8</vt:lpstr>
      <vt:lpstr>'Forma 13'!VAS084_F_Ilgalaikioturt63Geriamojovande9</vt:lpstr>
      <vt:lpstr>VAS084_F_Ilgalaikioturt63Geriamojovande9</vt:lpstr>
      <vt:lpstr>'Forma 13'!VAS084_F_Ilgalaikioturt63Inventorinisnu1</vt:lpstr>
      <vt:lpstr>VAS084_F_Ilgalaikioturt63Inventorinisnu1</vt:lpstr>
      <vt:lpstr>'Forma 13'!VAS084_F_Ilgalaikioturt63Kitareguliuoja1</vt:lpstr>
      <vt:lpstr>VAS084_F_Ilgalaikioturt63Kitareguliuoja1</vt:lpstr>
      <vt:lpstr>'Forma 13'!VAS084_F_Ilgalaikioturt63Kitosveiklosne1</vt:lpstr>
      <vt:lpstr>VAS084_F_Ilgalaikioturt63Kitosveiklosne1</vt:lpstr>
      <vt:lpstr>'Forma 13'!VAS084_F_Ilgalaikioturt63Lrklimatokaito1</vt:lpstr>
      <vt:lpstr>VAS084_F_Ilgalaikioturt63Lrklimatokaito1</vt:lpstr>
      <vt:lpstr>'Forma 13'!VAS084_F_Ilgalaikioturt63Nuotekudumblot1</vt:lpstr>
      <vt:lpstr>VAS084_F_Ilgalaikioturt63Nuotekudumblot1</vt:lpstr>
      <vt:lpstr>'Forma 13'!VAS084_F_Ilgalaikioturt63Nuotekusurinki1</vt:lpstr>
      <vt:lpstr>VAS084_F_Ilgalaikioturt63Nuotekusurinki1</vt:lpstr>
      <vt:lpstr>'Forma 13'!VAS084_F_Ilgalaikioturt63Nuotekuvalymas1</vt:lpstr>
      <vt:lpstr>VAS084_F_Ilgalaikioturt63Nuotekuvalymas1</vt:lpstr>
      <vt:lpstr>'Forma 13'!VAS084_F_Ilgalaikioturt63Pavirsiniunuot1</vt:lpstr>
      <vt:lpstr>VAS084_F_Ilgalaikioturt63Pavirsiniunuot1</vt:lpstr>
      <vt:lpstr>'Forma 13'!VAS084_F_Ilgalaikioturt63Turtovienetask1</vt:lpstr>
      <vt:lpstr>VAS084_F_Ilgalaikioturt63Turtovienetask1</vt:lpstr>
      <vt:lpstr>'Forma 13'!VAS084_F_Ilgalaikioturt64Apskaitosveikla1</vt:lpstr>
      <vt:lpstr>VAS084_F_Ilgalaikioturt64Apskaitosveikla1</vt:lpstr>
      <vt:lpstr>'Forma 13'!VAS084_F_Ilgalaikioturt64Geriamojovande7</vt:lpstr>
      <vt:lpstr>VAS084_F_Ilgalaikioturt64Geriamojovande7</vt:lpstr>
      <vt:lpstr>'Forma 13'!VAS084_F_Ilgalaikioturt64Geriamojovande8</vt:lpstr>
      <vt:lpstr>VAS084_F_Ilgalaikioturt64Geriamojovande8</vt:lpstr>
      <vt:lpstr>'Forma 13'!VAS084_F_Ilgalaikioturt64Geriamojovande9</vt:lpstr>
      <vt:lpstr>VAS084_F_Ilgalaikioturt64Geriamojovande9</vt:lpstr>
      <vt:lpstr>'Forma 13'!VAS084_F_Ilgalaikioturt64Inventorinisnu1</vt:lpstr>
      <vt:lpstr>VAS084_F_Ilgalaikioturt64Inventorinisnu1</vt:lpstr>
      <vt:lpstr>'Forma 13'!VAS084_F_Ilgalaikioturt64Kitareguliuoja1</vt:lpstr>
      <vt:lpstr>VAS084_F_Ilgalaikioturt64Kitareguliuoja1</vt:lpstr>
      <vt:lpstr>'Forma 13'!VAS084_F_Ilgalaikioturt64Kitosveiklosne1</vt:lpstr>
      <vt:lpstr>VAS084_F_Ilgalaikioturt64Kitosveiklosne1</vt:lpstr>
      <vt:lpstr>'Forma 13'!VAS084_F_Ilgalaikioturt64Lrklimatokaito1</vt:lpstr>
      <vt:lpstr>VAS084_F_Ilgalaikioturt64Lrklimatokaito1</vt:lpstr>
      <vt:lpstr>'Forma 13'!VAS084_F_Ilgalaikioturt64Nuotekudumblot1</vt:lpstr>
      <vt:lpstr>VAS084_F_Ilgalaikioturt64Nuotekudumblot1</vt:lpstr>
      <vt:lpstr>'Forma 13'!VAS084_F_Ilgalaikioturt64Nuotekusurinki1</vt:lpstr>
      <vt:lpstr>VAS084_F_Ilgalaikioturt64Nuotekusurinki1</vt:lpstr>
      <vt:lpstr>'Forma 13'!VAS084_F_Ilgalaikioturt64Nuotekuvalymas1</vt:lpstr>
      <vt:lpstr>VAS084_F_Ilgalaikioturt64Nuotekuvalymas1</vt:lpstr>
      <vt:lpstr>'Forma 13'!VAS084_F_Ilgalaikioturt64Pavirsiniunuot1</vt:lpstr>
      <vt:lpstr>VAS084_F_Ilgalaikioturt64Pavirsiniunuot1</vt:lpstr>
      <vt:lpstr>'Forma 13'!VAS084_F_Ilgalaikioturt64Turtovienetask1</vt:lpstr>
      <vt:lpstr>VAS084_F_Ilgalaikioturt64Turtovienetask1</vt:lpstr>
      <vt:lpstr>'Forma 13'!VAS084_F_Ilgalaikioturt65Apskaitosveikla1</vt:lpstr>
      <vt:lpstr>VAS084_F_Ilgalaikioturt65Apskaitosveikla1</vt:lpstr>
      <vt:lpstr>'Forma 13'!VAS084_F_Ilgalaikioturt65Geriamojovande7</vt:lpstr>
      <vt:lpstr>VAS084_F_Ilgalaikioturt65Geriamojovande7</vt:lpstr>
      <vt:lpstr>'Forma 13'!VAS084_F_Ilgalaikioturt65Geriamojovande8</vt:lpstr>
      <vt:lpstr>VAS084_F_Ilgalaikioturt65Geriamojovande8</vt:lpstr>
      <vt:lpstr>'Forma 13'!VAS084_F_Ilgalaikioturt65Geriamojovande9</vt:lpstr>
      <vt:lpstr>VAS084_F_Ilgalaikioturt65Geriamojovande9</vt:lpstr>
      <vt:lpstr>'Forma 13'!VAS084_F_Ilgalaikioturt65Inventorinisnu1</vt:lpstr>
      <vt:lpstr>VAS084_F_Ilgalaikioturt65Inventorinisnu1</vt:lpstr>
      <vt:lpstr>'Forma 13'!VAS084_F_Ilgalaikioturt65Kitareguliuoja1</vt:lpstr>
      <vt:lpstr>VAS084_F_Ilgalaikioturt65Kitareguliuoja1</vt:lpstr>
      <vt:lpstr>'Forma 13'!VAS084_F_Ilgalaikioturt65Kitosveiklosne1</vt:lpstr>
      <vt:lpstr>VAS084_F_Ilgalaikioturt65Kitosveiklosne1</vt:lpstr>
      <vt:lpstr>'Forma 13'!VAS084_F_Ilgalaikioturt65Lrklimatokaito1</vt:lpstr>
      <vt:lpstr>VAS084_F_Ilgalaikioturt65Lrklimatokaito1</vt:lpstr>
      <vt:lpstr>'Forma 13'!VAS084_F_Ilgalaikioturt65Nuotekudumblot1</vt:lpstr>
      <vt:lpstr>VAS084_F_Ilgalaikioturt65Nuotekudumblot1</vt:lpstr>
      <vt:lpstr>'Forma 13'!VAS084_F_Ilgalaikioturt65Nuotekusurinki1</vt:lpstr>
      <vt:lpstr>VAS084_F_Ilgalaikioturt65Nuotekusurinki1</vt:lpstr>
      <vt:lpstr>'Forma 13'!VAS084_F_Ilgalaikioturt65Nuotekuvalymas1</vt:lpstr>
      <vt:lpstr>VAS084_F_Ilgalaikioturt65Nuotekuvalymas1</vt:lpstr>
      <vt:lpstr>'Forma 13'!VAS084_F_Ilgalaikioturt65Pavirsiniunuot1</vt:lpstr>
      <vt:lpstr>VAS084_F_Ilgalaikioturt65Pavirsiniunuot1</vt:lpstr>
      <vt:lpstr>'Forma 13'!VAS084_F_Ilgalaikioturt65Turtovienetask1</vt:lpstr>
      <vt:lpstr>VAS084_F_Ilgalaikioturt65Turtovienetask1</vt:lpstr>
      <vt:lpstr>'Forma 13'!VAS084_F_Ilgalaikioturt66Apskaitosveikla1</vt:lpstr>
      <vt:lpstr>VAS084_F_Ilgalaikioturt66Apskaitosveikla1</vt:lpstr>
      <vt:lpstr>'Forma 13'!VAS084_F_Ilgalaikioturt66Geriamojovande7</vt:lpstr>
      <vt:lpstr>VAS084_F_Ilgalaikioturt66Geriamojovande7</vt:lpstr>
      <vt:lpstr>'Forma 13'!VAS084_F_Ilgalaikioturt66Geriamojovande8</vt:lpstr>
      <vt:lpstr>VAS084_F_Ilgalaikioturt66Geriamojovande8</vt:lpstr>
      <vt:lpstr>'Forma 13'!VAS084_F_Ilgalaikioturt66Geriamojovande9</vt:lpstr>
      <vt:lpstr>VAS084_F_Ilgalaikioturt66Geriamojovande9</vt:lpstr>
      <vt:lpstr>'Forma 13'!VAS084_F_Ilgalaikioturt66Inventorinisnu1</vt:lpstr>
      <vt:lpstr>VAS084_F_Ilgalaikioturt66Inventorinisnu1</vt:lpstr>
      <vt:lpstr>'Forma 13'!VAS084_F_Ilgalaikioturt66Kitareguliuoja1</vt:lpstr>
      <vt:lpstr>VAS084_F_Ilgalaikioturt66Kitareguliuoja1</vt:lpstr>
      <vt:lpstr>'Forma 13'!VAS084_F_Ilgalaikioturt66Kitosveiklosne1</vt:lpstr>
      <vt:lpstr>VAS084_F_Ilgalaikioturt66Kitosveiklosne1</vt:lpstr>
      <vt:lpstr>'Forma 13'!VAS084_F_Ilgalaikioturt66Lrklimatokaito1</vt:lpstr>
      <vt:lpstr>VAS084_F_Ilgalaikioturt66Lrklimatokaito1</vt:lpstr>
      <vt:lpstr>'Forma 13'!VAS084_F_Ilgalaikioturt66Nuotekudumblot1</vt:lpstr>
      <vt:lpstr>VAS084_F_Ilgalaikioturt66Nuotekudumblot1</vt:lpstr>
      <vt:lpstr>'Forma 13'!VAS084_F_Ilgalaikioturt66Nuotekusurinki1</vt:lpstr>
      <vt:lpstr>VAS084_F_Ilgalaikioturt66Nuotekusurinki1</vt:lpstr>
      <vt:lpstr>'Forma 13'!VAS084_F_Ilgalaikioturt66Nuotekuvalymas1</vt:lpstr>
      <vt:lpstr>VAS084_F_Ilgalaikioturt66Nuotekuvalymas1</vt:lpstr>
      <vt:lpstr>'Forma 13'!VAS084_F_Ilgalaikioturt66Pavirsiniunuot1</vt:lpstr>
      <vt:lpstr>VAS084_F_Ilgalaikioturt66Pavirsiniunuot1</vt:lpstr>
      <vt:lpstr>'Forma 13'!VAS084_F_Ilgalaikioturt66Turtovienetask1</vt:lpstr>
      <vt:lpstr>VAS084_F_Ilgalaikioturt66Turtovienetask1</vt:lpstr>
      <vt:lpstr>'Forma 13'!VAS084_F_Ilgalaikioturt67Apskaitosveikla1</vt:lpstr>
      <vt:lpstr>VAS084_F_Ilgalaikioturt67Apskaitosveikla1</vt:lpstr>
      <vt:lpstr>'Forma 13'!VAS084_F_Ilgalaikioturt67Geriamojovande7</vt:lpstr>
      <vt:lpstr>VAS084_F_Ilgalaikioturt67Geriamojovande7</vt:lpstr>
      <vt:lpstr>'Forma 13'!VAS084_F_Ilgalaikioturt67Geriamojovande8</vt:lpstr>
      <vt:lpstr>VAS084_F_Ilgalaikioturt67Geriamojovande8</vt:lpstr>
      <vt:lpstr>'Forma 13'!VAS084_F_Ilgalaikioturt67Geriamojovande9</vt:lpstr>
      <vt:lpstr>VAS084_F_Ilgalaikioturt67Geriamojovande9</vt:lpstr>
      <vt:lpstr>'Forma 13'!VAS084_F_Ilgalaikioturt67Inventorinisnu1</vt:lpstr>
      <vt:lpstr>VAS084_F_Ilgalaikioturt67Inventorinisnu1</vt:lpstr>
      <vt:lpstr>'Forma 13'!VAS084_F_Ilgalaikioturt67Kitareguliuoja1</vt:lpstr>
      <vt:lpstr>VAS084_F_Ilgalaikioturt67Kitareguliuoja1</vt:lpstr>
      <vt:lpstr>'Forma 13'!VAS084_F_Ilgalaikioturt67Kitosveiklosne1</vt:lpstr>
      <vt:lpstr>VAS084_F_Ilgalaikioturt67Kitosveiklosne1</vt:lpstr>
      <vt:lpstr>'Forma 13'!VAS084_F_Ilgalaikioturt67Lrklimatokaito1</vt:lpstr>
      <vt:lpstr>VAS084_F_Ilgalaikioturt67Lrklimatokaito1</vt:lpstr>
      <vt:lpstr>'Forma 13'!VAS084_F_Ilgalaikioturt67Nuotekudumblot1</vt:lpstr>
      <vt:lpstr>VAS084_F_Ilgalaikioturt67Nuotekudumblot1</vt:lpstr>
      <vt:lpstr>'Forma 13'!VAS084_F_Ilgalaikioturt67Nuotekusurinki1</vt:lpstr>
      <vt:lpstr>VAS084_F_Ilgalaikioturt67Nuotekusurinki1</vt:lpstr>
      <vt:lpstr>'Forma 13'!VAS084_F_Ilgalaikioturt67Nuotekuvalymas1</vt:lpstr>
      <vt:lpstr>VAS084_F_Ilgalaikioturt67Nuotekuvalymas1</vt:lpstr>
      <vt:lpstr>'Forma 13'!VAS084_F_Ilgalaikioturt67Pavirsiniunuot1</vt:lpstr>
      <vt:lpstr>VAS084_F_Ilgalaikioturt67Pavirsiniunuot1</vt:lpstr>
      <vt:lpstr>'Forma 13'!VAS084_F_Ilgalaikioturt67Turtovienetask1</vt:lpstr>
      <vt:lpstr>VAS084_F_Ilgalaikioturt67Turtovienetask1</vt:lpstr>
      <vt:lpstr>'Forma 13'!VAS084_F_Ilgalaikioturt68Apskaitosveikla1</vt:lpstr>
      <vt:lpstr>VAS084_F_Ilgalaikioturt68Apskaitosveikla1</vt:lpstr>
      <vt:lpstr>'Forma 13'!VAS084_F_Ilgalaikioturt68Geriamojovande7</vt:lpstr>
      <vt:lpstr>VAS084_F_Ilgalaikioturt68Geriamojovande7</vt:lpstr>
      <vt:lpstr>'Forma 13'!VAS084_F_Ilgalaikioturt68Geriamojovande8</vt:lpstr>
      <vt:lpstr>VAS084_F_Ilgalaikioturt68Geriamojovande8</vt:lpstr>
      <vt:lpstr>'Forma 13'!VAS084_F_Ilgalaikioturt68Geriamojovande9</vt:lpstr>
      <vt:lpstr>VAS084_F_Ilgalaikioturt68Geriamojovande9</vt:lpstr>
      <vt:lpstr>'Forma 13'!VAS084_F_Ilgalaikioturt68Inventorinisnu1</vt:lpstr>
      <vt:lpstr>VAS084_F_Ilgalaikioturt68Inventorinisnu1</vt:lpstr>
      <vt:lpstr>'Forma 13'!VAS084_F_Ilgalaikioturt68Kitareguliuoja1</vt:lpstr>
      <vt:lpstr>VAS084_F_Ilgalaikioturt68Kitareguliuoja1</vt:lpstr>
      <vt:lpstr>'Forma 13'!VAS084_F_Ilgalaikioturt68Kitosveiklosne1</vt:lpstr>
      <vt:lpstr>VAS084_F_Ilgalaikioturt68Kitosveiklosne1</vt:lpstr>
      <vt:lpstr>'Forma 13'!VAS084_F_Ilgalaikioturt68Lrklimatokaito1</vt:lpstr>
      <vt:lpstr>VAS084_F_Ilgalaikioturt68Lrklimatokaito1</vt:lpstr>
      <vt:lpstr>'Forma 13'!VAS084_F_Ilgalaikioturt68Nuotekudumblot1</vt:lpstr>
      <vt:lpstr>VAS084_F_Ilgalaikioturt68Nuotekudumblot1</vt:lpstr>
      <vt:lpstr>'Forma 13'!VAS084_F_Ilgalaikioturt68Nuotekusurinki1</vt:lpstr>
      <vt:lpstr>VAS084_F_Ilgalaikioturt68Nuotekusurinki1</vt:lpstr>
      <vt:lpstr>'Forma 13'!VAS084_F_Ilgalaikioturt68Nuotekuvalymas1</vt:lpstr>
      <vt:lpstr>VAS084_F_Ilgalaikioturt68Nuotekuvalymas1</vt:lpstr>
      <vt:lpstr>'Forma 13'!VAS084_F_Ilgalaikioturt68Pavirsiniunuot1</vt:lpstr>
      <vt:lpstr>VAS084_F_Ilgalaikioturt68Pavirsiniunuot1</vt:lpstr>
      <vt:lpstr>'Forma 13'!VAS084_F_Ilgalaikioturt68Turtovienetask1</vt:lpstr>
      <vt:lpstr>VAS084_F_Ilgalaikioturt68Turtovienetask1</vt:lpstr>
      <vt:lpstr>'Forma 13'!VAS084_F_Ilgalaikioturt69Apskaitosveikla1</vt:lpstr>
      <vt:lpstr>VAS084_F_Ilgalaikioturt69Apskaitosveikla1</vt:lpstr>
      <vt:lpstr>'Forma 13'!VAS084_F_Ilgalaikioturt69Geriamojovande7</vt:lpstr>
      <vt:lpstr>VAS084_F_Ilgalaikioturt69Geriamojovande7</vt:lpstr>
      <vt:lpstr>'Forma 13'!VAS084_F_Ilgalaikioturt69Geriamojovande8</vt:lpstr>
      <vt:lpstr>VAS084_F_Ilgalaikioturt69Geriamojovande8</vt:lpstr>
      <vt:lpstr>'Forma 13'!VAS084_F_Ilgalaikioturt69Geriamojovande9</vt:lpstr>
      <vt:lpstr>VAS084_F_Ilgalaikioturt69Geriamojovande9</vt:lpstr>
      <vt:lpstr>'Forma 13'!VAS084_F_Ilgalaikioturt69Inventorinisnu1</vt:lpstr>
      <vt:lpstr>VAS084_F_Ilgalaikioturt69Inventorinisnu1</vt:lpstr>
      <vt:lpstr>'Forma 13'!VAS084_F_Ilgalaikioturt69Kitareguliuoja1</vt:lpstr>
      <vt:lpstr>VAS084_F_Ilgalaikioturt69Kitareguliuoja1</vt:lpstr>
      <vt:lpstr>'Forma 13'!VAS084_F_Ilgalaikioturt69Kitosveiklosne1</vt:lpstr>
      <vt:lpstr>VAS084_F_Ilgalaikioturt69Kitosveiklosne1</vt:lpstr>
      <vt:lpstr>'Forma 13'!VAS084_F_Ilgalaikioturt69Lrklimatokaito1</vt:lpstr>
      <vt:lpstr>VAS084_F_Ilgalaikioturt69Lrklimatokaito1</vt:lpstr>
      <vt:lpstr>'Forma 13'!VAS084_F_Ilgalaikioturt69Nuotekudumblot1</vt:lpstr>
      <vt:lpstr>VAS084_F_Ilgalaikioturt69Nuotekudumblot1</vt:lpstr>
      <vt:lpstr>'Forma 13'!VAS084_F_Ilgalaikioturt69Nuotekusurinki1</vt:lpstr>
      <vt:lpstr>VAS084_F_Ilgalaikioturt69Nuotekusurinki1</vt:lpstr>
      <vt:lpstr>'Forma 13'!VAS084_F_Ilgalaikioturt69Nuotekuvalymas1</vt:lpstr>
      <vt:lpstr>VAS084_F_Ilgalaikioturt69Nuotekuvalymas1</vt:lpstr>
      <vt:lpstr>'Forma 13'!VAS084_F_Ilgalaikioturt69Pavirsiniunuot1</vt:lpstr>
      <vt:lpstr>VAS084_F_Ilgalaikioturt69Pavirsiniunuot1</vt:lpstr>
      <vt:lpstr>'Forma 13'!VAS084_F_Ilgalaikioturt69Turtovienetask1</vt:lpstr>
      <vt:lpstr>VAS084_F_Ilgalaikioturt69Turtovienetask1</vt:lpstr>
      <vt:lpstr>'Forma 13'!VAS084_F_Ilgalaikioturt6Apskaitosveikla1</vt:lpstr>
      <vt:lpstr>VAS084_F_Ilgalaikioturt6Apskaitosveikla1</vt:lpstr>
      <vt:lpstr>'Forma 13'!VAS084_F_Ilgalaikioturt6Geriamojovande7</vt:lpstr>
      <vt:lpstr>VAS084_F_Ilgalaikioturt6Geriamojovande7</vt:lpstr>
      <vt:lpstr>'Forma 13'!VAS084_F_Ilgalaikioturt6Geriamojovande8</vt:lpstr>
      <vt:lpstr>VAS084_F_Ilgalaikioturt6Geriamojovande8</vt:lpstr>
      <vt:lpstr>'Forma 13'!VAS084_F_Ilgalaikioturt6Geriamojovande9</vt:lpstr>
      <vt:lpstr>VAS084_F_Ilgalaikioturt6Geriamojovande9</vt:lpstr>
      <vt:lpstr>'Forma 13'!VAS084_F_Ilgalaikioturt6Inventorinisnu1</vt:lpstr>
      <vt:lpstr>VAS084_F_Ilgalaikioturt6Inventorinisnu1</vt:lpstr>
      <vt:lpstr>'Forma 13'!VAS084_F_Ilgalaikioturt6Kitareguliuoja1</vt:lpstr>
      <vt:lpstr>VAS084_F_Ilgalaikioturt6Kitareguliuoja1</vt:lpstr>
      <vt:lpstr>'Forma 13'!VAS084_F_Ilgalaikioturt6Kitosveiklosne1</vt:lpstr>
      <vt:lpstr>VAS084_F_Ilgalaikioturt6Kitosveiklosne1</vt:lpstr>
      <vt:lpstr>'Forma 13'!VAS084_F_Ilgalaikioturt6Lrklimatokaito1</vt:lpstr>
      <vt:lpstr>VAS084_F_Ilgalaikioturt6Lrklimatokaito1</vt:lpstr>
      <vt:lpstr>'Forma 13'!VAS084_F_Ilgalaikioturt6Nuotekudumblot1</vt:lpstr>
      <vt:lpstr>VAS084_F_Ilgalaikioturt6Nuotekudumblot1</vt:lpstr>
      <vt:lpstr>'Forma 13'!VAS084_F_Ilgalaikioturt6Nuotekusurinki1</vt:lpstr>
      <vt:lpstr>VAS084_F_Ilgalaikioturt6Nuotekusurinki1</vt:lpstr>
      <vt:lpstr>'Forma 13'!VAS084_F_Ilgalaikioturt6Nuotekuvalymas1</vt:lpstr>
      <vt:lpstr>VAS084_F_Ilgalaikioturt6Nuotekuvalymas1</vt:lpstr>
      <vt:lpstr>'Forma 13'!VAS084_F_Ilgalaikioturt6Pavirsiniunuot1</vt:lpstr>
      <vt:lpstr>VAS084_F_Ilgalaikioturt6Pavirsiniunuot1</vt:lpstr>
      <vt:lpstr>'Forma 13'!VAS084_F_Ilgalaikioturt6Turtovienetask1</vt:lpstr>
      <vt:lpstr>VAS084_F_Ilgalaikioturt6Turtovienetask1</vt:lpstr>
      <vt:lpstr>'Forma 13'!VAS084_F_Ilgalaikioturt70Apskaitosveikla1</vt:lpstr>
      <vt:lpstr>VAS084_F_Ilgalaikioturt70Apskaitosveikla1</vt:lpstr>
      <vt:lpstr>'Forma 13'!VAS084_F_Ilgalaikioturt70Geriamojovande7</vt:lpstr>
      <vt:lpstr>VAS084_F_Ilgalaikioturt70Geriamojovande7</vt:lpstr>
      <vt:lpstr>'Forma 13'!VAS084_F_Ilgalaikioturt70Geriamojovande8</vt:lpstr>
      <vt:lpstr>VAS084_F_Ilgalaikioturt70Geriamojovande8</vt:lpstr>
      <vt:lpstr>'Forma 13'!VAS084_F_Ilgalaikioturt70Geriamojovande9</vt:lpstr>
      <vt:lpstr>VAS084_F_Ilgalaikioturt70Geriamojovande9</vt:lpstr>
      <vt:lpstr>'Forma 13'!VAS084_F_Ilgalaikioturt70Inventorinisnu1</vt:lpstr>
      <vt:lpstr>VAS084_F_Ilgalaikioturt70Inventorinisnu1</vt:lpstr>
      <vt:lpstr>'Forma 13'!VAS084_F_Ilgalaikioturt70Kitareguliuoja1</vt:lpstr>
      <vt:lpstr>VAS084_F_Ilgalaikioturt70Kitareguliuoja1</vt:lpstr>
      <vt:lpstr>'Forma 13'!VAS084_F_Ilgalaikioturt70Kitosveiklosne1</vt:lpstr>
      <vt:lpstr>VAS084_F_Ilgalaikioturt70Kitosveiklosne1</vt:lpstr>
      <vt:lpstr>'Forma 13'!VAS084_F_Ilgalaikioturt70Lrklimatokaito1</vt:lpstr>
      <vt:lpstr>VAS084_F_Ilgalaikioturt70Lrklimatokaito1</vt:lpstr>
      <vt:lpstr>'Forma 13'!VAS084_F_Ilgalaikioturt70Nuotekudumblot1</vt:lpstr>
      <vt:lpstr>VAS084_F_Ilgalaikioturt70Nuotekudumblot1</vt:lpstr>
      <vt:lpstr>'Forma 13'!VAS084_F_Ilgalaikioturt70Nuotekusurinki1</vt:lpstr>
      <vt:lpstr>VAS084_F_Ilgalaikioturt70Nuotekusurinki1</vt:lpstr>
      <vt:lpstr>'Forma 13'!VAS084_F_Ilgalaikioturt70Nuotekuvalymas1</vt:lpstr>
      <vt:lpstr>VAS084_F_Ilgalaikioturt70Nuotekuvalymas1</vt:lpstr>
      <vt:lpstr>'Forma 13'!VAS084_F_Ilgalaikioturt70Pavirsiniunuot1</vt:lpstr>
      <vt:lpstr>VAS084_F_Ilgalaikioturt70Pavirsiniunuot1</vt:lpstr>
      <vt:lpstr>'Forma 13'!VAS084_F_Ilgalaikioturt70Turtovienetask1</vt:lpstr>
      <vt:lpstr>VAS084_F_Ilgalaikioturt70Turtovienetask1</vt:lpstr>
      <vt:lpstr>'Forma 13'!VAS084_F_Ilgalaikioturt71Apskaitosveikla1</vt:lpstr>
      <vt:lpstr>VAS084_F_Ilgalaikioturt71Apskaitosveikla1</vt:lpstr>
      <vt:lpstr>'Forma 13'!VAS084_F_Ilgalaikioturt71Geriamojovande7</vt:lpstr>
      <vt:lpstr>VAS084_F_Ilgalaikioturt71Geriamojovande7</vt:lpstr>
      <vt:lpstr>'Forma 13'!VAS084_F_Ilgalaikioturt71Geriamojovande8</vt:lpstr>
      <vt:lpstr>VAS084_F_Ilgalaikioturt71Geriamojovande8</vt:lpstr>
      <vt:lpstr>'Forma 13'!VAS084_F_Ilgalaikioturt71Geriamojovande9</vt:lpstr>
      <vt:lpstr>VAS084_F_Ilgalaikioturt71Geriamojovande9</vt:lpstr>
      <vt:lpstr>'Forma 13'!VAS084_F_Ilgalaikioturt71Inventorinisnu1</vt:lpstr>
      <vt:lpstr>VAS084_F_Ilgalaikioturt71Inventorinisnu1</vt:lpstr>
      <vt:lpstr>'Forma 13'!VAS084_F_Ilgalaikioturt71Kitareguliuoja1</vt:lpstr>
      <vt:lpstr>VAS084_F_Ilgalaikioturt71Kitareguliuoja1</vt:lpstr>
      <vt:lpstr>'Forma 13'!VAS084_F_Ilgalaikioturt71Kitosveiklosne1</vt:lpstr>
      <vt:lpstr>VAS084_F_Ilgalaikioturt71Kitosveiklosne1</vt:lpstr>
      <vt:lpstr>'Forma 13'!VAS084_F_Ilgalaikioturt71Lrklimatokaito1</vt:lpstr>
      <vt:lpstr>VAS084_F_Ilgalaikioturt71Lrklimatokaito1</vt:lpstr>
      <vt:lpstr>'Forma 13'!VAS084_F_Ilgalaikioturt71Nuotekudumblot1</vt:lpstr>
      <vt:lpstr>VAS084_F_Ilgalaikioturt71Nuotekudumblot1</vt:lpstr>
      <vt:lpstr>'Forma 13'!VAS084_F_Ilgalaikioturt71Nuotekusurinki1</vt:lpstr>
      <vt:lpstr>VAS084_F_Ilgalaikioturt71Nuotekusurinki1</vt:lpstr>
      <vt:lpstr>'Forma 13'!VAS084_F_Ilgalaikioturt71Nuotekuvalymas1</vt:lpstr>
      <vt:lpstr>VAS084_F_Ilgalaikioturt71Nuotekuvalymas1</vt:lpstr>
      <vt:lpstr>'Forma 13'!VAS084_F_Ilgalaikioturt71Pavirsiniunuot1</vt:lpstr>
      <vt:lpstr>VAS084_F_Ilgalaikioturt71Pavirsiniunuot1</vt:lpstr>
      <vt:lpstr>'Forma 13'!VAS084_F_Ilgalaikioturt71Turtovienetask1</vt:lpstr>
      <vt:lpstr>VAS084_F_Ilgalaikioturt71Turtovienetask1</vt:lpstr>
      <vt:lpstr>'Forma 13'!VAS084_F_Ilgalaikioturt72Apskaitosveikla1</vt:lpstr>
      <vt:lpstr>VAS084_F_Ilgalaikioturt72Apskaitosveikla1</vt:lpstr>
      <vt:lpstr>'Forma 13'!VAS084_F_Ilgalaikioturt72Geriamojovande7</vt:lpstr>
      <vt:lpstr>VAS084_F_Ilgalaikioturt72Geriamojovande7</vt:lpstr>
      <vt:lpstr>'Forma 13'!VAS084_F_Ilgalaikioturt72Geriamojovande8</vt:lpstr>
      <vt:lpstr>VAS084_F_Ilgalaikioturt72Geriamojovande8</vt:lpstr>
      <vt:lpstr>'Forma 13'!VAS084_F_Ilgalaikioturt72Geriamojovande9</vt:lpstr>
      <vt:lpstr>VAS084_F_Ilgalaikioturt72Geriamojovande9</vt:lpstr>
      <vt:lpstr>'Forma 13'!VAS084_F_Ilgalaikioturt72Inventorinisnu1</vt:lpstr>
      <vt:lpstr>VAS084_F_Ilgalaikioturt72Inventorinisnu1</vt:lpstr>
      <vt:lpstr>'Forma 13'!VAS084_F_Ilgalaikioturt72Kitareguliuoja1</vt:lpstr>
      <vt:lpstr>VAS084_F_Ilgalaikioturt72Kitareguliuoja1</vt:lpstr>
      <vt:lpstr>'Forma 13'!VAS084_F_Ilgalaikioturt72Kitosveiklosne1</vt:lpstr>
      <vt:lpstr>VAS084_F_Ilgalaikioturt72Kitosveiklosne1</vt:lpstr>
      <vt:lpstr>'Forma 13'!VAS084_F_Ilgalaikioturt72Lrklimatokaito1</vt:lpstr>
      <vt:lpstr>VAS084_F_Ilgalaikioturt72Lrklimatokaito1</vt:lpstr>
      <vt:lpstr>'Forma 13'!VAS084_F_Ilgalaikioturt72Nuotekudumblot1</vt:lpstr>
      <vt:lpstr>VAS084_F_Ilgalaikioturt72Nuotekudumblot1</vt:lpstr>
      <vt:lpstr>'Forma 13'!VAS084_F_Ilgalaikioturt72Nuotekusurinki1</vt:lpstr>
      <vt:lpstr>VAS084_F_Ilgalaikioturt72Nuotekusurinki1</vt:lpstr>
      <vt:lpstr>'Forma 13'!VAS084_F_Ilgalaikioturt72Nuotekuvalymas1</vt:lpstr>
      <vt:lpstr>VAS084_F_Ilgalaikioturt72Nuotekuvalymas1</vt:lpstr>
      <vt:lpstr>'Forma 13'!VAS084_F_Ilgalaikioturt72Pavirsiniunuot1</vt:lpstr>
      <vt:lpstr>VAS084_F_Ilgalaikioturt72Pavirsiniunuot1</vt:lpstr>
      <vt:lpstr>'Forma 13'!VAS084_F_Ilgalaikioturt72Turtovienetask1</vt:lpstr>
      <vt:lpstr>VAS084_F_Ilgalaikioturt72Turtovienetask1</vt:lpstr>
      <vt:lpstr>'Forma 13'!VAS084_F_Ilgalaikioturt73Apskaitosveikla1</vt:lpstr>
      <vt:lpstr>VAS084_F_Ilgalaikioturt73Apskaitosveikla1</vt:lpstr>
      <vt:lpstr>'Forma 13'!VAS084_F_Ilgalaikioturt73Geriamojovande7</vt:lpstr>
      <vt:lpstr>VAS084_F_Ilgalaikioturt73Geriamojovande7</vt:lpstr>
      <vt:lpstr>'Forma 13'!VAS084_F_Ilgalaikioturt73Geriamojovande8</vt:lpstr>
      <vt:lpstr>VAS084_F_Ilgalaikioturt73Geriamojovande8</vt:lpstr>
      <vt:lpstr>'Forma 13'!VAS084_F_Ilgalaikioturt73Geriamojovande9</vt:lpstr>
      <vt:lpstr>VAS084_F_Ilgalaikioturt73Geriamojovande9</vt:lpstr>
      <vt:lpstr>'Forma 13'!VAS084_F_Ilgalaikioturt73Inventorinisnu1</vt:lpstr>
      <vt:lpstr>VAS084_F_Ilgalaikioturt73Inventorinisnu1</vt:lpstr>
      <vt:lpstr>'Forma 13'!VAS084_F_Ilgalaikioturt73Kitareguliuoja1</vt:lpstr>
      <vt:lpstr>VAS084_F_Ilgalaikioturt73Kitareguliuoja1</vt:lpstr>
      <vt:lpstr>'Forma 13'!VAS084_F_Ilgalaikioturt73Kitosveiklosne1</vt:lpstr>
      <vt:lpstr>VAS084_F_Ilgalaikioturt73Kitosveiklosne1</vt:lpstr>
      <vt:lpstr>'Forma 13'!VAS084_F_Ilgalaikioturt73Lrklimatokaito1</vt:lpstr>
      <vt:lpstr>VAS084_F_Ilgalaikioturt73Lrklimatokaito1</vt:lpstr>
      <vt:lpstr>'Forma 13'!VAS084_F_Ilgalaikioturt73Nuotekudumblot1</vt:lpstr>
      <vt:lpstr>VAS084_F_Ilgalaikioturt73Nuotekudumblot1</vt:lpstr>
      <vt:lpstr>'Forma 13'!VAS084_F_Ilgalaikioturt73Nuotekusurinki1</vt:lpstr>
      <vt:lpstr>VAS084_F_Ilgalaikioturt73Nuotekusurinki1</vt:lpstr>
      <vt:lpstr>'Forma 13'!VAS084_F_Ilgalaikioturt73Nuotekuvalymas1</vt:lpstr>
      <vt:lpstr>VAS084_F_Ilgalaikioturt73Nuotekuvalymas1</vt:lpstr>
      <vt:lpstr>'Forma 13'!VAS084_F_Ilgalaikioturt73Pavirsiniunuot1</vt:lpstr>
      <vt:lpstr>VAS084_F_Ilgalaikioturt73Pavirsiniunuot1</vt:lpstr>
      <vt:lpstr>'Forma 13'!VAS084_F_Ilgalaikioturt73Turtovienetask1</vt:lpstr>
      <vt:lpstr>VAS084_F_Ilgalaikioturt73Turtovienetask1</vt:lpstr>
      <vt:lpstr>'Forma 13'!VAS084_F_Ilgalaikioturt74Apskaitosveikla1</vt:lpstr>
      <vt:lpstr>VAS084_F_Ilgalaikioturt74Apskaitosveikla1</vt:lpstr>
      <vt:lpstr>'Forma 13'!VAS084_F_Ilgalaikioturt74Geriamojovande7</vt:lpstr>
      <vt:lpstr>VAS084_F_Ilgalaikioturt74Geriamojovande7</vt:lpstr>
      <vt:lpstr>'Forma 13'!VAS084_F_Ilgalaikioturt74Geriamojovande8</vt:lpstr>
      <vt:lpstr>VAS084_F_Ilgalaikioturt74Geriamojovande8</vt:lpstr>
      <vt:lpstr>'Forma 13'!VAS084_F_Ilgalaikioturt74Geriamojovande9</vt:lpstr>
      <vt:lpstr>VAS084_F_Ilgalaikioturt74Geriamojovande9</vt:lpstr>
      <vt:lpstr>'Forma 13'!VAS084_F_Ilgalaikioturt74Inventorinisnu1</vt:lpstr>
      <vt:lpstr>VAS084_F_Ilgalaikioturt74Inventorinisnu1</vt:lpstr>
      <vt:lpstr>'Forma 13'!VAS084_F_Ilgalaikioturt74Kitareguliuoja1</vt:lpstr>
      <vt:lpstr>VAS084_F_Ilgalaikioturt74Kitareguliuoja1</vt:lpstr>
      <vt:lpstr>'Forma 13'!VAS084_F_Ilgalaikioturt74Kitosveiklosne1</vt:lpstr>
      <vt:lpstr>VAS084_F_Ilgalaikioturt74Kitosveiklosne1</vt:lpstr>
      <vt:lpstr>'Forma 13'!VAS084_F_Ilgalaikioturt74Lrklimatokaito1</vt:lpstr>
      <vt:lpstr>VAS084_F_Ilgalaikioturt74Lrklimatokaito1</vt:lpstr>
      <vt:lpstr>'Forma 13'!VAS084_F_Ilgalaikioturt74Nuotekudumblot1</vt:lpstr>
      <vt:lpstr>VAS084_F_Ilgalaikioturt74Nuotekudumblot1</vt:lpstr>
      <vt:lpstr>'Forma 13'!VAS084_F_Ilgalaikioturt74Nuotekusurinki1</vt:lpstr>
      <vt:lpstr>VAS084_F_Ilgalaikioturt74Nuotekusurinki1</vt:lpstr>
      <vt:lpstr>'Forma 13'!VAS084_F_Ilgalaikioturt74Nuotekuvalymas1</vt:lpstr>
      <vt:lpstr>VAS084_F_Ilgalaikioturt74Nuotekuvalymas1</vt:lpstr>
      <vt:lpstr>'Forma 13'!VAS084_F_Ilgalaikioturt74Pavirsiniunuot1</vt:lpstr>
      <vt:lpstr>VAS084_F_Ilgalaikioturt74Pavirsiniunuot1</vt:lpstr>
      <vt:lpstr>'Forma 13'!VAS084_F_Ilgalaikioturt74Turtovienetask1</vt:lpstr>
      <vt:lpstr>VAS084_F_Ilgalaikioturt74Turtovienetask1</vt:lpstr>
      <vt:lpstr>'Forma 13'!VAS084_F_Ilgalaikioturt75Apskaitosveikla1</vt:lpstr>
      <vt:lpstr>VAS084_F_Ilgalaikioturt75Apskaitosveikla1</vt:lpstr>
      <vt:lpstr>'Forma 13'!VAS084_F_Ilgalaikioturt75Geriamojovande7</vt:lpstr>
      <vt:lpstr>VAS084_F_Ilgalaikioturt75Geriamojovande7</vt:lpstr>
      <vt:lpstr>'Forma 13'!VAS084_F_Ilgalaikioturt75Geriamojovande8</vt:lpstr>
      <vt:lpstr>VAS084_F_Ilgalaikioturt75Geriamojovande8</vt:lpstr>
      <vt:lpstr>'Forma 13'!VAS084_F_Ilgalaikioturt75Geriamojovande9</vt:lpstr>
      <vt:lpstr>VAS084_F_Ilgalaikioturt75Geriamojovande9</vt:lpstr>
      <vt:lpstr>'Forma 13'!VAS084_F_Ilgalaikioturt75Inventorinisnu1</vt:lpstr>
      <vt:lpstr>VAS084_F_Ilgalaikioturt75Inventorinisnu1</vt:lpstr>
      <vt:lpstr>'Forma 13'!VAS084_F_Ilgalaikioturt75Kitareguliuoja1</vt:lpstr>
      <vt:lpstr>VAS084_F_Ilgalaikioturt75Kitareguliuoja1</vt:lpstr>
      <vt:lpstr>'Forma 13'!VAS084_F_Ilgalaikioturt75Kitosveiklosne1</vt:lpstr>
      <vt:lpstr>VAS084_F_Ilgalaikioturt75Kitosveiklosne1</vt:lpstr>
      <vt:lpstr>'Forma 13'!VAS084_F_Ilgalaikioturt75Lrklimatokaito1</vt:lpstr>
      <vt:lpstr>VAS084_F_Ilgalaikioturt75Lrklimatokaito1</vt:lpstr>
      <vt:lpstr>'Forma 13'!VAS084_F_Ilgalaikioturt75Nuotekudumblot1</vt:lpstr>
      <vt:lpstr>VAS084_F_Ilgalaikioturt75Nuotekudumblot1</vt:lpstr>
      <vt:lpstr>'Forma 13'!VAS084_F_Ilgalaikioturt75Nuotekusurinki1</vt:lpstr>
      <vt:lpstr>VAS084_F_Ilgalaikioturt75Nuotekusurinki1</vt:lpstr>
      <vt:lpstr>'Forma 13'!VAS084_F_Ilgalaikioturt75Nuotekuvalymas1</vt:lpstr>
      <vt:lpstr>VAS084_F_Ilgalaikioturt75Nuotekuvalymas1</vt:lpstr>
      <vt:lpstr>'Forma 13'!VAS084_F_Ilgalaikioturt75Pavirsiniunuot1</vt:lpstr>
      <vt:lpstr>VAS084_F_Ilgalaikioturt75Pavirsiniunuot1</vt:lpstr>
      <vt:lpstr>'Forma 13'!VAS084_F_Ilgalaikioturt75Turtovienetask1</vt:lpstr>
      <vt:lpstr>VAS084_F_Ilgalaikioturt75Turtovienetask1</vt:lpstr>
      <vt:lpstr>'Forma 13'!VAS084_F_Ilgalaikioturt76Apskaitosveikla1</vt:lpstr>
      <vt:lpstr>VAS084_F_Ilgalaikioturt76Apskaitosveikla1</vt:lpstr>
      <vt:lpstr>'Forma 13'!VAS084_F_Ilgalaikioturt76Geriamojovande7</vt:lpstr>
      <vt:lpstr>VAS084_F_Ilgalaikioturt76Geriamojovande7</vt:lpstr>
      <vt:lpstr>'Forma 13'!VAS084_F_Ilgalaikioturt76Geriamojovande8</vt:lpstr>
      <vt:lpstr>VAS084_F_Ilgalaikioturt76Geriamojovande8</vt:lpstr>
      <vt:lpstr>'Forma 13'!VAS084_F_Ilgalaikioturt76Geriamojovande9</vt:lpstr>
      <vt:lpstr>VAS084_F_Ilgalaikioturt76Geriamojovande9</vt:lpstr>
      <vt:lpstr>'Forma 13'!VAS084_F_Ilgalaikioturt76Inventorinisnu1</vt:lpstr>
      <vt:lpstr>VAS084_F_Ilgalaikioturt76Inventorinisnu1</vt:lpstr>
      <vt:lpstr>'Forma 13'!VAS084_F_Ilgalaikioturt76Kitareguliuoja1</vt:lpstr>
      <vt:lpstr>VAS084_F_Ilgalaikioturt76Kitareguliuoja1</vt:lpstr>
      <vt:lpstr>'Forma 13'!VAS084_F_Ilgalaikioturt76Kitosveiklosne1</vt:lpstr>
      <vt:lpstr>VAS084_F_Ilgalaikioturt76Kitosveiklosne1</vt:lpstr>
      <vt:lpstr>'Forma 13'!VAS084_F_Ilgalaikioturt76Lrklimatokaito1</vt:lpstr>
      <vt:lpstr>VAS084_F_Ilgalaikioturt76Lrklimatokaito1</vt:lpstr>
      <vt:lpstr>'Forma 13'!VAS084_F_Ilgalaikioturt76Nuotekudumblot1</vt:lpstr>
      <vt:lpstr>VAS084_F_Ilgalaikioturt76Nuotekudumblot1</vt:lpstr>
      <vt:lpstr>'Forma 13'!VAS084_F_Ilgalaikioturt76Nuotekusurinki1</vt:lpstr>
      <vt:lpstr>VAS084_F_Ilgalaikioturt76Nuotekusurinki1</vt:lpstr>
      <vt:lpstr>'Forma 13'!VAS084_F_Ilgalaikioturt76Nuotekuvalymas1</vt:lpstr>
      <vt:lpstr>VAS084_F_Ilgalaikioturt76Nuotekuvalymas1</vt:lpstr>
      <vt:lpstr>'Forma 13'!VAS084_F_Ilgalaikioturt76Pavirsiniunuot1</vt:lpstr>
      <vt:lpstr>VAS084_F_Ilgalaikioturt76Pavirsiniunuot1</vt:lpstr>
      <vt:lpstr>'Forma 13'!VAS084_F_Ilgalaikioturt76Turtovienetask1</vt:lpstr>
      <vt:lpstr>VAS084_F_Ilgalaikioturt76Turtovienetask1</vt:lpstr>
      <vt:lpstr>'Forma 13'!VAS084_F_Ilgalaikioturt77Apskaitosveikla1</vt:lpstr>
      <vt:lpstr>VAS084_F_Ilgalaikioturt77Apskaitosveikla1</vt:lpstr>
      <vt:lpstr>'Forma 13'!VAS084_F_Ilgalaikioturt77Geriamojovande7</vt:lpstr>
      <vt:lpstr>VAS084_F_Ilgalaikioturt77Geriamojovande7</vt:lpstr>
      <vt:lpstr>'Forma 13'!VAS084_F_Ilgalaikioturt77Geriamojovande8</vt:lpstr>
      <vt:lpstr>VAS084_F_Ilgalaikioturt77Geriamojovande8</vt:lpstr>
      <vt:lpstr>'Forma 13'!VAS084_F_Ilgalaikioturt77Geriamojovande9</vt:lpstr>
      <vt:lpstr>VAS084_F_Ilgalaikioturt77Geriamojovande9</vt:lpstr>
      <vt:lpstr>'Forma 13'!VAS084_F_Ilgalaikioturt77Inventorinisnu1</vt:lpstr>
      <vt:lpstr>VAS084_F_Ilgalaikioturt77Inventorinisnu1</vt:lpstr>
      <vt:lpstr>'Forma 13'!VAS084_F_Ilgalaikioturt77Kitareguliuoja1</vt:lpstr>
      <vt:lpstr>VAS084_F_Ilgalaikioturt77Kitareguliuoja1</vt:lpstr>
      <vt:lpstr>'Forma 13'!VAS084_F_Ilgalaikioturt77Kitosveiklosne1</vt:lpstr>
      <vt:lpstr>VAS084_F_Ilgalaikioturt77Kitosveiklosne1</vt:lpstr>
      <vt:lpstr>'Forma 13'!VAS084_F_Ilgalaikioturt77Lrklimatokaito1</vt:lpstr>
      <vt:lpstr>VAS084_F_Ilgalaikioturt77Lrklimatokaito1</vt:lpstr>
      <vt:lpstr>'Forma 13'!VAS084_F_Ilgalaikioturt77Nuotekudumblot1</vt:lpstr>
      <vt:lpstr>VAS084_F_Ilgalaikioturt77Nuotekudumblot1</vt:lpstr>
      <vt:lpstr>'Forma 13'!VAS084_F_Ilgalaikioturt77Nuotekusurinki1</vt:lpstr>
      <vt:lpstr>VAS084_F_Ilgalaikioturt77Nuotekusurinki1</vt:lpstr>
      <vt:lpstr>'Forma 13'!VAS084_F_Ilgalaikioturt77Nuotekuvalymas1</vt:lpstr>
      <vt:lpstr>VAS084_F_Ilgalaikioturt77Nuotekuvalymas1</vt:lpstr>
      <vt:lpstr>'Forma 13'!VAS084_F_Ilgalaikioturt77Pavirsiniunuot1</vt:lpstr>
      <vt:lpstr>VAS084_F_Ilgalaikioturt77Pavirsiniunuot1</vt:lpstr>
      <vt:lpstr>'Forma 13'!VAS084_F_Ilgalaikioturt77Turtovienetask1</vt:lpstr>
      <vt:lpstr>VAS084_F_Ilgalaikioturt77Turtovienetask1</vt:lpstr>
      <vt:lpstr>'Forma 13'!VAS084_F_Ilgalaikioturt78Apskaitosveikla1</vt:lpstr>
      <vt:lpstr>VAS084_F_Ilgalaikioturt78Apskaitosveikla1</vt:lpstr>
      <vt:lpstr>'Forma 13'!VAS084_F_Ilgalaikioturt78Geriamojovande7</vt:lpstr>
      <vt:lpstr>VAS084_F_Ilgalaikioturt78Geriamojovande7</vt:lpstr>
      <vt:lpstr>'Forma 13'!VAS084_F_Ilgalaikioturt78Geriamojovande8</vt:lpstr>
      <vt:lpstr>VAS084_F_Ilgalaikioturt78Geriamojovande8</vt:lpstr>
      <vt:lpstr>'Forma 13'!VAS084_F_Ilgalaikioturt78Geriamojovande9</vt:lpstr>
      <vt:lpstr>VAS084_F_Ilgalaikioturt78Geriamojovande9</vt:lpstr>
      <vt:lpstr>'Forma 13'!VAS084_F_Ilgalaikioturt78Inventorinisnu1</vt:lpstr>
      <vt:lpstr>VAS084_F_Ilgalaikioturt78Inventorinisnu1</vt:lpstr>
      <vt:lpstr>'Forma 13'!VAS084_F_Ilgalaikioturt78Kitareguliuoja1</vt:lpstr>
      <vt:lpstr>VAS084_F_Ilgalaikioturt78Kitareguliuoja1</vt:lpstr>
      <vt:lpstr>'Forma 13'!VAS084_F_Ilgalaikioturt78Kitosveiklosne1</vt:lpstr>
      <vt:lpstr>VAS084_F_Ilgalaikioturt78Kitosveiklosne1</vt:lpstr>
      <vt:lpstr>'Forma 13'!VAS084_F_Ilgalaikioturt78Lrklimatokaito1</vt:lpstr>
      <vt:lpstr>VAS084_F_Ilgalaikioturt78Lrklimatokaito1</vt:lpstr>
      <vt:lpstr>'Forma 13'!VAS084_F_Ilgalaikioturt78Nuotekudumblot1</vt:lpstr>
      <vt:lpstr>VAS084_F_Ilgalaikioturt78Nuotekudumblot1</vt:lpstr>
      <vt:lpstr>'Forma 13'!VAS084_F_Ilgalaikioturt78Nuotekusurinki1</vt:lpstr>
      <vt:lpstr>VAS084_F_Ilgalaikioturt78Nuotekusurinki1</vt:lpstr>
      <vt:lpstr>'Forma 13'!VAS084_F_Ilgalaikioturt78Nuotekuvalymas1</vt:lpstr>
      <vt:lpstr>VAS084_F_Ilgalaikioturt78Nuotekuvalymas1</vt:lpstr>
      <vt:lpstr>'Forma 13'!VAS084_F_Ilgalaikioturt78Pavirsiniunuot1</vt:lpstr>
      <vt:lpstr>VAS084_F_Ilgalaikioturt78Pavirsiniunuot1</vt:lpstr>
      <vt:lpstr>'Forma 13'!VAS084_F_Ilgalaikioturt78Turtovienetask1</vt:lpstr>
      <vt:lpstr>VAS084_F_Ilgalaikioturt78Turtovienetask1</vt:lpstr>
      <vt:lpstr>'Forma 13'!VAS084_F_Ilgalaikioturt79Apskaitosveikla1</vt:lpstr>
      <vt:lpstr>VAS084_F_Ilgalaikioturt79Apskaitosveikla1</vt:lpstr>
      <vt:lpstr>'Forma 13'!VAS084_F_Ilgalaikioturt79Geriamojovande7</vt:lpstr>
      <vt:lpstr>VAS084_F_Ilgalaikioturt79Geriamojovande7</vt:lpstr>
      <vt:lpstr>'Forma 13'!VAS084_F_Ilgalaikioturt79Geriamojovande8</vt:lpstr>
      <vt:lpstr>VAS084_F_Ilgalaikioturt79Geriamojovande8</vt:lpstr>
      <vt:lpstr>'Forma 13'!VAS084_F_Ilgalaikioturt79Geriamojovande9</vt:lpstr>
      <vt:lpstr>VAS084_F_Ilgalaikioturt79Geriamojovande9</vt:lpstr>
      <vt:lpstr>'Forma 13'!VAS084_F_Ilgalaikioturt79Inventorinisnu1</vt:lpstr>
      <vt:lpstr>VAS084_F_Ilgalaikioturt79Inventorinisnu1</vt:lpstr>
      <vt:lpstr>'Forma 13'!VAS084_F_Ilgalaikioturt79Kitareguliuoja1</vt:lpstr>
      <vt:lpstr>VAS084_F_Ilgalaikioturt79Kitareguliuoja1</vt:lpstr>
      <vt:lpstr>'Forma 13'!VAS084_F_Ilgalaikioturt79Kitosveiklosne1</vt:lpstr>
      <vt:lpstr>VAS084_F_Ilgalaikioturt79Kitosveiklosne1</vt:lpstr>
      <vt:lpstr>'Forma 13'!VAS084_F_Ilgalaikioturt79Lrklimatokaito1</vt:lpstr>
      <vt:lpstr>VAS084_F_Ilgalaikioturt79Lrklimatokaito1</vt:lpstr>
      <vt:lpstr>'Forma 13'!VAS084_F_Ilgalaikioturt79Nuotekudumblot1</vt:lpstr>
      <vt:lpstr>VAS084_F_Ilgalaikioturt79Nuotekudumblot1</vt:lpstr>
      <vt:lpstr>'Forma 13'!VAS084_F_Ilgalaikioturt79Nuotekusurinki1</vt:lpstr>
      <vt:lpstr>VAS084_F_Ilgalaikioturt79Nuotekusurinki1</vt:lpstr>
      <vt:lpstr>'Forma 13'!VAS084_F_Ilgalaikioturt79Nuotekuvalymas1</vt:lpstr>
      <vt:lpstr>VAS084_F_Ilgalaikioturt79Nuotekuvalymas1</vt:lpstr>
      <vt:lpstr>'Forma 13'!VAS084_F_Ilgalaikioturt79Pavirsiniunuot1</vt:lpstr>
      <vt:lpstr>VAS084_F_Ilgalaikioturt79Pavirsiniunuot1</vt:lpstr>
      <vt:lpstr>'Forma 13'!VAS084_F_Ilgalaikioturt79Turtovienetask1</vt:lpstr>
      <vt:lpstr>VAS084_F_Ilgalaikioturt79Turtovienetask1</vt:lpstr>
      <vt:lpstr>'Forma 13'!VAS084_F_Ilgalaikioturt7Apskaitosveikla1</vt:lpstr>
      <vt:lpstr>VAS084_F_Ilgalaikioturt7Apskaitosveikla1</vt:lpstr>
      <vt:lpstr>'Forma 13'!VAS084_F_Ilgalaikioturt7Geriamojovande7</vt:lpstr>
      <vt:lpstr>VAS084_F_Ilgalaikioturt7Geriamojovande7</vt:lpstr>
      <vt:lpstr>'Forma 13'!VAS084_F_Ilgalaikioturt7Geriamojovande8</vt:lpstr>
      <vt:lpstr>VAS084_F_Ilgalaikioturt7Geriamojovande8</vt:lpstr>
      <vt:lpstr>'Forma 13'!VAS084_F_Ilgalaikioturt7Geriamojovande9</vt:lpstr>
      <vt:lpstr>VAS084_F_Ilgalaikioturt7Geriamojovande9</vt:lpstr>
      <vt:lpstr>'Forma 13'!VAS084_F_Ilgalaikioturt7Inventorinisnu1</vt:lpstr>
      <vt:lpstr>VAS084_F_Ilgalaikioturt7Inventorinisnu1</vt:lpstr>
      <vt:lpstr>'Forma 13'!VAS084_F_Ilgalaikioturt7Kitareguliuoja1</vt:lpstr>
      <vt:lpstr>VAS084_F_Ilgalaikioturt7Kitareguliuoja1</vt:lpstr>
      <vt:lpstr>'Forma 13'!VAS084_F_Ilgalaikioturt7Kitosveiklosne1</vt:lpstr>
      <vt:lpstr>VAS084_F_Ilgalaikioturt7Kitosveiklosne1</vt:lpstr>
      <vt:lpstr>'Forma 13'!VAS084_F_Ilgalaikioturt7Lrklimatokaito1</vt:lpstr>
      <vt:lpstr>VAS084_F_Ilgalaikioturt7Lrklimatokaito1</vt:lpstr>
      <vt:lpstr>'Forma 13'!VAS084_F_Ilgalaikioturt7Nuotekudumblot1</vt:lpstr>
      <vt:lpstr>VAS084_F_Ilgalaikioturt7Nuotekudumblot1</vt:lpstr>
      <vt:lpstr>'Forma 13'!VAS084_F_Ilgalaikioturt7Nuotekusurinki1</vt:lpstr>
      <vt:lpstr>VAS084_F_Ilgalaikioturt7Nuotekusurinki1</vt:lpstr>
      <vt:lpstr>'Forma 13'!VAS084_F_Ilgalaikioturt7Nuotekuvalymas1</vt:lpstr>
      <vt:lpstr>VAS084_F_Ilgalaikioturt7Nuotekuvalymas1</vt:lpstr>
      <vt:lpstr>'Forma 13'!VAS084_F_Ilgalaikioturt7Pavirsiniunuot1</vt:lpstr>
      <vt:lpstr>VAS084_F_Ilgalaikioturt7Pavirsiniunuot1</vt:lpstr>
      <vt:lpstr>'Forma 13'!VAS084_F_Ilgalaikioturt7Turtovienetask1</vt:lpstr>
      <vt:lpstr>VAS084_F_Ilgalaikioturt7Turtovienetask1</vt:lpstr>
      <vt:lpstr>'Forma 13'!VAS084_F_Ilgalaikioturt80Apskaitosveikla1</vt:lpstr>
      <vt:lpstr>VAS084_F_Ilgalaikioturt80Apskaitosveikla1</vt:lpstr>
      <vt:lpstr>'Forma 13'!VAS084_F_Ilgalaikioturt80Geriamojovande7</vt:lpstr>
      <vt:lpstr>VAS084_F_Ilgalaikioturt80Geriamojovande7</vt:lpstr>
      <vt:lpstr>'Forma 13'!VAS084_F_Ilgalaikioturt80Geriamojovande8</vt:lpstr>
      <vt:lpstr>VAS084_F_Ilgalaikioturt80Geriamojovande8</vt:lpstr>
      <vt:lpstr>'Forma 13'!VAS084_F_Ilgalaikioturt80Geriamojovande9</vt:lpstr>
      <vt:lpstr>VAS084_F_Ilgalaikioturt80Geriamojovande9</vt:lpstr>
      <vt:lpstr>'Forma 13'!VAS084_F_Ilgalaikioturt80Inventorinisnu1</vt:lpstr>
      <vt:lpstr>VAS084_F_Ilgalaikioturt80Inventorinisnu1</vt:lpstr>
      <vt:lpstr>'Forma 13'!VAS084_F_Ilgalaikioturt80Kitareguliuoja1</vt:lpstr>
      <vt:lpstr>VAS084_F_Ilgalaikioturt80Kitareguliuoja1</vt:lpstr>
      <vt:lpstr>'Forma 13'!VAS084_F_Ilgalaikioturt80Kitosveiklosne1</vt:lpstr>
      <vt:lpstr>VAS084_F_Ilgalaikioturt80Kitosveiklosne1</vt:lpstr>
      <vt:lpstr>'Forma 13'!VAS084_F_Ilgalaikioturt80Lrklimatokaito1</vt:lpstr>
      <vt:lpstr>VAS084_F_Ilgalaikioturt80Lrklimatokaito1</vt:lpstr>
      <vt:lpstr>'Forma 13'!VAS084_F_Ilgalaikioturt80Nuotekudumblot1</vt:lpstr>
      <vt:lpstr>VAS084_F_Ilgalaikioturt80Nuotekudumblot1</vt:lpstr>
      <vt:lpstr>'Forma 13'!VAS084_F_Ilgalaikioturt80Nuotekusurinki1</vt:lpstr>
      <vt:lpstr>VAS084_F_Ilgalaikioturt80Nuotekusurinki1</vt:lpstr>
      <vt:lpstr>'Forma 13'!VAS084_F_Ilgalaikioturt80Nuotekuvalymas1</vt:lpstr>
      <vt:lpstr>VAS084_F_Ilgalaikioturt80Nuotekuvalymas1</vt:lpstr>
      <vt:lpstr>'Forma 13'!VAS084_F_Ilgalaikioturt80Pavirsiniunuot1</vt:lpstr>
      <vt:lpstr>VAS084_F_Ilgalaikioturt80Pavirsiniunuot1</vt:lpstr>
      <vt:lpstr>'Forma 13'!VAS084_F_Ilgalaikioturt80Turtovienetask1</vt:lpstr>
      <vt:lpstr>VAS084_F_Ilgalaikioturt80Turtovienetask1</vt:lpstr>
      <vt:lpstr>'Forma 13'!VAS084_F_Ilgalaikioturt81Apskaitosveikla1</vt:lpstr>
      <vt:lpstr>VAS084_F_Ilgalaikioturt81Apskaitosveikla1</vt:lpstr>
      <vt:lpstr>'Forma 13'!VAS084_F_Ilgalaikioturt81Geriamojovande7</vt:lpstr>
      <vt:lpstr>VAS084_F_Ilgalaikioturt81Geriamojovande7</vt:lpstr>
      <vt:lpstr>'Forma 13'!VAS084_F_Ilgalaikioturt81Geriamojovande8</vt:lpstr>
      <vt:lpstr>VAS084_F_Ilgalaikioturt81Geriamojovande8</vt:lpstr>
      <vt:lpstr>'Forma 13'!VAS084_F_Ilgalaikioturt81Geriamojovande9</vt:lpstr>
      <vt:lpstr>VAS084_F_Ilgalaikioturt81Geriamojovande9</vt:lpstr>
      <vt:lpstr>'Forma 13'!VAS084_F_Ilgalaikioturt81Inventorinisnu1</vt:lpstr>
      <vt:lpstr>VAS084_F_Ilgalaikioturt81Inventorinisnu1</vt:lpstr>
      <vt:lpstr>'Forma 13'!VAS084_F_Ilgalaikioturt81Kitareguliuoja1</vt:lpstr>
      <vt:lpstr>VAS084_F_Ilgalaikioturt81Kitareguliuoja1</vt:lpstr>
      <vt:lpstr>'Forma 13'!VAS084_F_Ilgalaikioturt81Kitosveiklosne1</vt:lpstr>
      <vt:lpstr>VAS084_F_Ilgalaikioturt81Kitosveiklosne1</vt:lpstr>
      <vt:lpstr>'Forma 13'!VAS084_F_Ilgalaikioturt81Lrklimatokaito1</vt:lpstr>
      <vt:lpstr>VAS084_F_Ilgalaikioturt81Lrklimatokaito1</vt:lpstr>
      <vt:lpstr>'Forma 13'!VAS084_F_Ilgalaikioturt81Nuotekudumblot1</vt:lpstr>
      <vt:lpstr>VAS084_F_Ilgalaikioturt81Nuotekudumblot1</vt:lpstr>
      <vt:lpstr>'Forma 13'!VAS084_F_Ilgalaikioturt81Nuotekusurinki1</vt:lpstr>
      <vt:lpstr>VAS084_F_Ilgalaikioturt81Nuotekusurinki1</vt:lpstr>
      <vt:lpstr>'Forma 13'!VAS084_F_Ilgalaikioturt81Nuotekuvalymas1</vt:lpstr>
      <vt:lpstr>VAS084_F_Ilgalaikioturt81Nuotekuvalymas1</vt:lpstr>
      <vt:lpstr>'Forma 13'!VAS084_F_Ilgalaikioturt81Pavirsiniunuot1</vt:lpstr>
      <vt:lpstr>VAS084_F_Ilgalaikioturt81Pavirsiniunuot1</vt:lpstr>
      <vt:lpstr>'Forma 13'!VAS084_F_Ilgalaikioturt81Turtovienetask1</vt:lpstr>
      <vt:lpstr>VAS084_F_Ilgalaikioturt81Turtovienetask1</vt:lpstr>
      <vt:lpstr>'Forma 13'!VAS084_F_Ilgalaikioturt82Apskaitosveikla1</vt:lpstr>
      <vt:lpstr>VAS084_F_Ilgalaikioturt82Apskaitosveikla1</vt:lpstr>
      <vt:lpstr>'Forma 13'!VAS084_F_Ilgalaikioturt82Geriamojovande7</vt:lpstr>
      <vt:lpstr>VAS084_F_Ilgalaikioturt82Geriamojovande7</vt:lpstr>
      <vt:lpstr>'Forma 13'!VAS084_F_Ilgalaikioturt82Geriamojovande8</vt:lpstr>
      <vt:lpstr>VAS084_F_Ilgalaikioturt82Geriamojovande8</vt:lpstr>
      <vt:lpstr>'Forma 13'!VAS084_F_Ilgalaikioturt82Geriamojovande9</vt:lpstr>
      <vt:lpstr>VAS084_F_Ilgalaikioturt82Geriamojovande9</vt:lpstr>
      <vt:lpstr>'Forma 13'!VAS084_F_Ilgalaikioturt82Inventorinisnu1</vt:lpstr>
      <vt:lpstr>VAS084_F_Ilgalaikioturt82Inventorinisnu1</vt:lpstr>
      <vt:lpstr>'Forma 13'!VAS084_F_Ilgalaikioturt82Kitareguliuoja1</vt:lpstr>
      <vt:lpstr>VAS084_F_Ilgalaikioturt82Kitareguliuoja1</vt:lpstr>
      <vt:lpstr>'Forma 13'!VAS084_F_Ilgalaikioturt82Kitosveiklosne1</vt:lpstr>
      <vt:lpstr>VAS084_F_Ilgalaikioturt82Kitosveiklosne1</vt:lpstr>
      <vt:lpstr>'Forma 13'!VAS084_F_Ilgalaikioturt82Lrklimatokaito1</vt:lpstr>
      <vt:lpstr>VAS084_F_Ilgalaikioturt82Lrklimatokaito1</vt:lpstr>
      <vt:lpstr>'Forma 13'!VAS084_F_Ilgalaikioturt82Nuotekudumblot1</vt:lpstr>
      <vt:lpstr>VAS084_F_Ilgalaikioturt82Nuotekudumblot1</vt:lpstr>
      <vt:lpstr>'Forma 13'!VAS084_F_Ilgalaikioturt82Nuotekusurinki1</vt:lpstr>
      <vt:lpstr>VAS084_F_Ilgalaikioturt82Nuotekusurinki1</vt:lpstr>
      <vt:lpstr>'Forma 13'!VAS084_F_Ilgalaikioturt82Nuotekuvalymas1</vt:lpstr>
      <vt:lpstr>VAS084_F_Ilgalaikioturt82Nuotekuvalymas1</vt:lpstr>
      <vt:lpstr>'Forma 13'!VAS084_F_Ilgalaikioturt82Pavirsiniunuot1</vt:lpstr>
      <vt:lpstr>VAS084_F_Ilgalaikioturt82Pavirsiniunuot1</vt:lpstr>
      <vt:lpstr>'Forma 13'!VAS084_F_Ilgalaikioturt82Turtovienetask1</vt:lpstr>
      <vt:lpstr>VAS084_F_Ilgalaikioturt82Turtovienetask1</vt:lpstr>
      <vt:lpstr>'Forma 13'!VAS084_F_Ilgalaikioturt83Apskaitosveikla1</vt:lpstr>
      <vt:lpstr>VAS084_F_Ilgalaikioturt83Apskaitosveikla1</vt:lpstr>
      <vt:lpstr>'Forma 13'!VAS084_F_Ilgalaikioturt83Geriamojovande7</vt:lpstr>
      <vt:lpstr>VAS084_F_Ilgalaikioturt83Geriamojovande7</vt:lpstr>
      <vt:lpstr>'Forma 13'!VAS084_F_Ilgalaikioturt83Geriamojovande8</vt:lpstr>
      <vt:lpstr>VAS084_F_Ilgalaikioturt83Geriamojovande8</vt:lpstr>
      <vt:lpstr>'Forma 13'!VAS084_F_Ilgalaikioturt83Geriamojovande9</vt:lpstr>
      <vt:lpstr>VAS084_F_Ilgalaikioturt83Geriamojovande9</vt:lpstr>
      <vt:lpstr>'Forma 13'!VAS084_F_Ilgalaikioturt83Inventorinisnu1</vt:lpstr>
      <vt:lpstr>VAS084_F_Ilgalaikioturt83Inventorinisnu1</vt:lpstr>
      <vt:lpstr>'Forma 13'!VAS084_F_Ilgalaikioturt83Kitareguliuoja1</vt:lpstr>
      <vt:lpstr>VAS084_F_Ilgalaikioturt83Kitareguliuoja1</vt:lpstr>
      <vt:lpstr>'Forma 13'!VAS084_F_Ilgalaikioturt83Kitosveiklosne1</vt:lpstr>
      <vt:lpstr>VAS084_F_Ilgalaikioturt83Kitosveiklosne1</vt:lpstr>
      <vt:lpstr>'Forma 13'!VAS084_F_Ilgalaikioturt83Lrklimatokaito1</vt:lpstr>
      <vt:lpstr>VAS084_F_Ilgalaikioturt83Lrklimatokaito1</vt:lpstr>
      <vt:lpstr>'Forma 13'!VAS084_F_Ilgalaikioturt83Nuotekudumblot1</vt:lpstr>
      <vt:lpstr>VAS084_F_Ilgalaikioturt83Nuotekudumblot1</vt:lpstr>
      <vt:lpstr>'Forma 13'!VAS084_F_Ilgalaikioturt83Nuotekusurinki1</vt:lpstr>
      <vt:lpstr>VAS084_F_Ilgalaikioturt83Nuotekusurinki1</vt:lpstr>
      <vt:lpstr>'Forma 13'!VAS084_F_Ilgalaikioturt83Nuotekuvalymas1</vt:lpstr>
      <vt:lpstr>VAS084_F_Ilgalaikioturt83Nuotekuvalymas1</vt:lpstr>
      <vt:lpstr>'Forma 13'!VAS084_F_Ilgalaikioturt83Pavirsiniunuot1</vt:lpstr>
      <vt:lpstr>VAS084_F_Ilgalaikioturt83Pavirsiniunuot1</vt:lpstr>
      <vt:lpstr>'Forma 13'!VAS084_F_Ilgalaikioturt83Turtovienetask1</vt:lpstr>
      <vt:lpstr>VAS084_F_Ilgalaikioturt83Turtovienetask1</vt:lpstr>
      <vt:lpstr>'Forma 13'!VAS084_F_Ilgalaikioturt84Apskaitosveikla1</vt:lpstr>
      <vt:lpstr>VAS084_F_Ilgalaikioturt84Apskaitosveikla1</vt:lpstr>
      <vt:lpstr>'Forma 13'!VAS084_F_Ilgalaikioturt84Geriamojovande7</vt:lpstr>
      <vt:lpstr>VAS084_F_Ilgalaikioturt84Geriamojovande7</vt:lpstr>
      <vt:lpstr>'Forma 13'!VAS084_F_Ilgalaikioturt84Geriamojovande8</vt:lpstr>
      <vt:lpstr>VAS084_F_Ilgalaikioturt84Geriamojovande8</vt:lpstr>
      <vt:lpstr>'Forma 13'!VAS084_F_Ilgalaikioturt84Geriamojovande9</vt:lpstr>
      <vt:lpstr>VAS084_F_Ilgalaikioturt84Geriamojovande9</vt:lpstr>
      <vt:lpstr>'Forma 13'!VAS084_F_Ilgalaikioturt84Inventorinisnu1</vt:lpstr>
      <vt:lpstr>VAS084_F_Ilgalaikioturt84Inventorinisnu1</vt:lpstr>
      <vt:lpstr>'Forma 13'!VAS084_F_Ilgalaikioturt84Kitareguliuoja1</vt:lpstr>
      <vt:lpstr>VAS084_F_Ilgalaikioturt84Kitareguliuoja1</vt:lpstr>
      <vt:lpstr>'Forma 13'!VAS084_F_Ilgalaikioturt84Kitosveiklosne1</vt:lpstr>
      <vt:lpstr>VAS084_F_Ilgalaikioturt84Kitosveiklosne1</vt:lpstr>
      <vt:lpstr>'Forma 13'!VAS084_F_Ilgalaikioturt84Lrklimatokaito1</vt:lpstr>
      <vt:lpstr>VAS084_F_Ilgalaikioturt84Lrklimatokaito1</vt:lpstr>
      <vt:lpstr>'Forma 13'!VAS084_F_Ilgalaikioturt84Nuotekudumblot1</vt:lpstr>
      <vt:lpstr>VAS084_F_Ilgalaikioturt84Nuotekudumblot1</vt:lpstr>
      <vt:lpstr>'Forma 13'!VAS084_F_Ilgalaikioturt84Nuotekusurinki1</vt:lpstr>
      <vt:lpstr>VAS084_F_Ilgalaikioturt84Nuotekusurinki1</vt:lpstr>
      <vt:lpstr>'Forma 13'!VAS084_F_Ilgalaikioturt84Nuotekuvalymas1</vt:lpstr>
      <vt:lpstr>VAS084_F_Ilgalaikioturt84Nuotekuvalymas1</vt:lpstr>
      <vt:lpstr>'Forma 13'!VAS084_F_Ilgalaikioturt84Pavirsiniunuot1</vt:lpstr>
      <vt:lpstr>VAS084_F_Ilgalaikioturt84Pavirsiniunuot1</vt:lpstr>
      <vt:lpstr>'Forma 13'!VAS084_F_Ilgalaikioturt84Turtovienetask1</vt:lpstr>
      <vt:lpstr>VAS084_F_Ilgalaikioturt84Turtovienetask1</vt:lpstr>
      <vt:lpstr>'Forma 13'!VAS084_F_Ilgalaikioturt85Apskaitosveikla1</vt:lpstr>
      <vt:lpstr>VAS084_F_Ilgalaikioturt85Apskaitosveikla1</vt:lpstr>
      <vt:lpstr>'Forma 13'!VAS084_F_Ilgalaikioturt85Geriamojovande7</vt:lpstr>
      <vt:lpstr>VAS084_F_Ilgalaikioturt85Geriamojovande7</vt:lpstr>
      <vt:lpstr>'Forma 13'!VAS084_F_Ilgalaikioturt85Geriamojovande8</vt:lpstr>
      <vt:lpstr>VAS084_F_Ilgalaikioturt85Geriamojovande8</vt:lpstr>
      <vt:lpstr>'Forma 13'!VAS084_F_Ilgalaikioturt85Geriamojovande9</vt:lpstr>
      <vt:lpstr>VAS084_F_Ilgalaikioturt85Geriamojovande9</vt:lpstr>
      <vt:lpstr>'Forma 13'!VAS084_F_Ilgalaikioturt85Inventorinisnu1</vt:lpstr>
      <vt:lpstr>VAS084_F_Ilgalaikioturt85Inventorinisnu1</vt:lpstr>
      <vt:lpstr>'Forma 13'!VAS084_F_Ilgalaikioturt85Kitareguliuoja1</vt:lpstr>
      <vt:lpstr>VAS084_F_Ilgalaikioturt85Kitareguliuoja1</vt:lpstr>
      <vt:lpstr>'Forma 13'!VAS084_F_Ilgalaikioturt85Kitosveiklosne1</vt:lpstr>
      <vt:lpstr>VAS084_F_Ilgalaikioturt85Kitosveiklosne1</vt:lpstr>
      <vt:lpstr>'Forma 13'!VAS084_F_Ilgalaikioturt85Lrklimatokaito1</vt:lpstr>
      <vt:lpstr>VAS084_F_Ilgalaikioturt85Lrklimatokaito1</vt:lpstr>
      <vt:lpstr>'Forma 13'!VAS084_F_Ilgalaikioturt85Nuotekudumblot1</vt:lpstr>
      <vt:lpstr>VAS084_F_Ilgalaikioturt85Nuotekudumblot1</vt:lpstr>
      <vt:lpstr>'Forma 13'!VAS084_F_Ilgalaikioturt85Nuotekusurinki1</vt:lpstr>
      <vt:lpstr>VAS084_F_Ilgalaikioturt85Nuotekusurinki1</vt:lpstr>
      <vt:lpstr>'Forma 13'!VAS084_F_Ilgalaikioturt85Nuotekuvalymas1</vt:lpstr>
      <vt:lpstr>VAS084_F_Ilgalaikioturt85Nuotekuvalymas1</vt:lpstr>
      <vt:lpstr>'Forma 13'!VAS084_F_Ilgalaikioturt85Pavirsiniunuot1</vt:lpstr>
      <vt:lpstr>VAS084_F_Ilgalaikioturt85Pavirsiniunuot1</vt:lpstr>
      <vt:lpstr>'Forma 13'!VAS084_F_Ilgalaikioturt85Turtovienetask1</vt:lpstr>
      <vt:lpstr>VAS084_F_Ilgalaikioturt85Turtovienetask1</vt:lpstr>
      <vt:lpstr>'Forma 13'!VAS084_F_Ilgalaikioturt86Apskaitosveikla1</vt:lpstr>
      <vt:lpstr>VAS084_F_Ilgalaikioturt86Apskaitosveikla1</vt:lpstr>
      <vt:lpstr>'Forma 13'!VAS084_F_Ilgalaikioturt86Geriamojovande7</vt:lpstr>
      <vt:lpstr>VAS084_F_Ilgalaikioturt86Geriamojovande7</vt:lpstr>
      <vt:lpstr>'Forma 13'!VAS084_F_Ilgalaikioturt86Geriamojovande8</vt:lpstr>
      <vt:lpstr>VAS084_F_Ilgalaikioturt86Geriamojovande8</vt:lpstr>
      <vt:lpstr>'Forma 13'!VAS084_F_Ilgalaikioturt86Geriamojovande9</vt:lpstr>
      <vt:lpstr>VAS084_F_Ilgalaikioturt86Geriamojovande9</vt:lpstr>
      <vt:lpstr>'Forma 13'!VAS084_F_Ilgalaikioturt86Inventorinisnu1</vt:lpstr>
      <vt:lpstr>VAS084_F_Ilgalaikioturt86Inventorinisnu1</vt:lpstr>
      <vt:lpstr>'Forma 13'!VAS084_F_Ilgalaikioturt86Kitareguliuoja1</vt:lpstr>
      <vt:lpstr>VAS084_F_Ilgalaikioturt86Kitareguliuoja1</vt:lpstr>
      <vt:lpstr>'Forma 13'!VAS084_F_Ilgalaikioturt86Kitosveiklosne1</vt:lpstr>
      <vt:lpstr>VAS084_F_Ilgalaikioturt86Kitosveiklosne1</vt:lpstr>
      <vt:lpstr>'Forma 13'!VAS084_F_Ilgalaikioturt86Lrklimatokaito1</vt:lpstr>
      <vt:lpstr>VAS084_F_Ilgalaikioturt86Lrklimatokaito1</vt:lpstr>
      <vt:lpstr>'Forma 13'!VAS084_F_Ilgalaikioturt86Nuotekudumblot1</vt:lpstr>
      <vt:lpstr>VAS084_F_Ilgalaikioturt86Nuotekudumblot1</vt:lpstr>
      <vt:lpstr>'Forma 13'!VAS084_F_Ilgalaikioturt86Nuotekusurinki1</vt:lpstr>
      <vt:lpstr>VAS084_F_Ilgalaikioturt86Nuotekusurinki1</vt:lpstr>
      <vt:lpstr>'Forma 13'!VAS084_F_Ilgalaikioturt86Nuotekuvalymas1</vt:lpstr>
      <vt:lpstr>VAS084_F_Ilgalaikioturt86Nuotekuvalymas1</vt:lpstr>
      <vt:lpstr>'Forma 13'!VAS084_F_Ilgalaikioturt86Pavirsiniunuot1</vt:lpstr>
      <vt:lpstr>VAS084_F_Ilgalaikioturt86Pavirsiniunuot1</vt:lpstr>
      <vt:lpstr>'Forma 13'!VAS084_F_Ilgalaikioturt86Turtovienetask1</vt:lpstr>
      <vt:lpstr>VAS084_F_Ilgalaikioturt86Turtovienetask1</vt:lpstr>
      <vt:lpstr>'Forma 13'!VAS084_F_Ilgalaikioturt87Apskaitosveikla1</vt:lpstr>
      <vt:lpstr>VAS084_F_Ilgalaikioturt87Apskaitosveikla1</vt:lpstr>
      <vt:lpstr>'Forma 13'!VAS084_F_Ilgalaikioturt87Geriamojovande7</vt:lpstr>
      <vt:lpstr>VAS084_F_Ilgalaikioturt87Geriamojovande7</vt:lpstr>
      <vt:lpstr>'Forma 13'!VAS084_F_Ilgalaikioturt87Geriamojovande8</vt:lpstr>
      <vt:lpstr>VAS084_F_Ilgalaikioturt87Geriamojovande8</vt:lpstr>
      <vt:lpstr>'Forma 13'!VAS084_F_Ilgalaikioturt87Geriamojovande9</vt:lpstr>
      <vt:lpstr>VAS084_F_Ilgalaikioturt87Geriamojovande9</vt:lpstr>
      <vt:lpstr>'Forma 13'!VAS084_F_Ilgalaikioturt87Inventorinisnu1</vt:lpstr>
      <vt:lpstr>VAS084_F_Ilgalaikioturt87Inventorinisnu1</vt:lpstr>
      <vt:lpstr>'Forma 13'!VAS084_F_Ilgalaikioturt87Kitareguliuoja1</vt:lpstr>
      <vt:lpstr>VAS084_F_Ilgalaikioturt87Kitareguliuoja1</vt:lpstr>
      <vt:lpstr>'Forma 13'!VAS084_F_Ilgalaikioturt87Kitosveiklosne1</vt:lpstr>
      <vt:lpstr>VAS084_F_Ilgalaikioturt87Kitosveiklosne1</vt:lpstr>
      <vt:lpstr>'Forma 13'!VAS084_F_Ilgalaikioturt87Lrklimatokaito1</vt:lpstr>
      <vt:lpstr>VAS084_F_Ilgalaikioturt87Lrklimatokaito1</vt:lpstr>
      <vt:lpstr>'Forma 13'!VAS084_F_Ilgalaikioturt87Nuotekudumblot1</vt:lpstr>
      <vt:lpstr>VAS084_F_Ilgalaikioturt87Nuotekudumblot1</vt:lpstr>
      <vt:lpstr>'Forma 13'!VAS084_F_Ilgalaikioturt87Nuotekusurinki1</vt:lpstr>
      <vt:lpstr>VAS084_F_Ilgalaikioturt87Nuotekusurinki1</vt:lpstr>
      <vt:lpstr>'Forma 13'!VAS084_F_Ilgalaikioturt87Nuotekuvalymas1</vt:lpstr>
      <vt:lpstr>VAS084_F_Ilgalaikioturt87Nuotekuvalymas1</vt:lpstr>
      <vt:lpstr>'Forma 13'!VAS084_F_Ilgalaikioturt87Pavirsiniunuot1</vt:lpstr>
      <vt:lpstr>VAS084_F_Ilgalaikioturt87Pavirsiniunuot1</vt:lpstr>
      <vt:lpstr>'Forma 13'!VAS084_F_Ilgalaikioturt87Turtovienetask1</vt:lpstr>
      <vt:lpstr>VAS084_F_Ilgalaikioturt87Turtovienetask1</vt:lpstr>
      <vt:lpstr>'Forma 13'!VAS084_F_Ilgalaikioturt88Apskaitosveikla1</vt:lpstr>
      <vt:lpstr>VAS084_F_Ilgalaikioturt88Apskaitosveikla1</vt:lpstr>
      <vt:lpstr>'Forma 13'!VAS084_F_Ilgalaikioturt88Geriamojovande7</vt:lpstr>
      <vt:lpstr>VAS084_F_Ilgalaikioturt88Geriamojovande7</vt:lpstr>
      <vt:lpstr>'Forma 13'!VAS084_F_Ilgalaikioturt88Geriamojovande8</vt:lpstr>
      <vt:lpstr>VAS084_F_Ilgalaikioturt88Geriamojovande8</vt:lpstr>
      <vt:lpstr>'Forma 13'!VAS084_F_Ilgalaikioturt88Geriamojovande9</vt:lpstr>
      <vt:lpstr>VAS084_F_Ilgalaikioturt88Geriamojovande9</vt:lpstr>
      <vt:lpstr>'Forma 13'!VAS084_F_Ilgalaikioturt88Inventorinisnu1</vt:lpstr>
      <vt:lpstr>VAS084_F_Ilgalaikioturt88Inventorinisnu1</vt:lpstr>
      <vt:lpstr>'Forma 13'!VAS084_F_Ilgalaikioturt88Kitareguliuoja1</vt:lpstr>
      <vt:lpstr>VAS084_F_Ilgalaikioturt88Kitareguliuoja1</vt:lpstr>
      <vt:lpstr>'Forma 13'!VAS084_F_Ilgalaikioturt88Kitosveiklosne1</vt:lpstr>
      <vt:lpstr>VAS084_F_Ilgalaikioturt88Kitosveiklosne1</vt:lpstr>
      <vt:lpstr>'Forma 13'!VAS084_F_Ilgalaikioturt88Lrklimatokaito1</vt:lpstr>
      <vt:lpstr>VAS084_F_Ilgalaikioturt88Lrklimatokaito1</vt:lpstr>
      <vt:lpstr>'Forma 13'!VAS084_F_Ilgalaikioturt88Nuotekudumblot1</vt:lpstr>
      <vt:lpstr>VAS084_F_Ilgalaikioturt88Nuotekudumblot1</vt:lpstr>
      <vt:lpstr>'Forma 13'!VAS084_F_Ilgalaikioturt88Nuotekusurinki1</vt:lpstr>
      <vt:lpstr>VAS084_F_Ilgalaikioturt88Nuotekusurinki1</vt:lpstr>
      <vt:lpstr>'Forma 13'!VAS084_F_Ilgalaikioturt88Nuotekuvalymas1</vt:lpstr>
      <vt:lpstr>VAS084_F_Ilgalaikioturt88Nuotekuvalymas1</vt:lpstr>
      <vt:lpstr>'Forma 13'!VAS084_F_Ilgalaikioturt88Pavirsiniunuot1</vt:lpstr>
      <vt:lpstr>VAS084_F_Ilgalaikioturt88Pavirsiniunuot1</vt:lpstr>
      <vt:lpstr>'Forma 13'!VAS084_F_Ilgalaikioturt88Turtovienetask1</vt:lpstr>
      <vt:lpstr>VAS084_F_Ilgalaikioturt88Turtovienetask1</vt:lpstr>
      <vt:lpstr>'Forma 13'!VAS084_F_Ilgalaikioturt89Apskaitosveikla1</vt:lpstr>
      <vt:lpstr>VAS084_F_Ilgalaikioturt89Apskaitosveikla1</vt:lpstr>
      <vt:lpstr>'Forma 13'!VAS084_F_Ilgalaikioturt89Geriamojovande7</vt:lpstr>
      <vt:lpstr>VAS084_F_Ilgalaikioturt89Geriamojovande7</vt:lpstr>
      <vt:lpstr>'Forma 13'!VAS084_F_Ilgalaikioturt89Geriamojovande8</vt:lpstr>
      <vt:lpstr>VAS084_F_Ilgalaikioturt89Geriamojovande8</vt:lpstr>
      <vt:lpstr>'Forma 13'!VAS084_F_Ilgalaikioturt89Geriamojovande9</vt:lpstr>
      <vt:lpstr>VAS084_F_Ilgalaikioturt89Geriamojovande9</vt:lpstr>
      <vt:lpstr>'Forma 13'!VAS084_F_Ilgalaikioturt89Inventorinisnu1</vt:lpstr>
      <vt:lpstr>VAS084_F_Ilgalaikioturt89Inventorinisnu1</vt:lpstr>
      <vt:lpstr>'Forma 13'!VAS084_F_Ilgalaikioturt89Kitareguliuoja1</vt:lpstr>
      <vt:lpstr>VAS084_F_Ilgalaikioturt89Kitareguliuoja1</vt:lpstr>
      <vt:lpstr>'Forma 13'!VAS084_F_Ilgalaikioturt89Kitosveiklosne1</vt:lpstr>
      <vt:lpstr>VAS084_F_Ilgalaikioturt89Kitosveiklosne1</vt:lpstr>
      <vt:lpstr>'Forma 13'!VAS084_F_Ilgalaikioturt89Lrklimatokaito1</vt:lpstr>
      <vt:lpstr>VAS084_F_Ilgalaikioturt89Lrklimatokaito1</vt:lpstr>
      <vt:lpstr>'Forma 13'!VAS084_F_Ilgalaikioturt89Nuotekudumblot1</vt:lpstr>
      <vt:lpstr>VAS084_F_Ilgalaikioturt89Nuotekudumblot1</vt:lpstr>
      <vt:lpstr>'Forma 13'!VAS084_F_Ilgalaikioturt89Nuotekusurinki1</vt:lpstr>
      <vt:lpstr>VAS084_F_Ilgalaikioturt89Nuotekusurinki1</vt:lpstr>
      <vt:lpstr>'Forma 13'!VAS084_F_Ilgalaikioturt89Nuotekuvalymas1</vt:lpstr>
      <vt:lpstr>VAS084_F_Ilgalaikioturt89Nuotekuvalymas1</vt:lpstr>
      <vt:lpstr>'Forma 13'!VAS084_F_Ilgalaikioturt89Pavirsiniunuot1</vt:lpstr>
      <vt:lpstr>VAS084_F_Ilgalaikioturt89Pavirsiniunuot1</vt:lpstr>
      <vt:lpstr>'Forma 13'!VAS084_F_Ilgalaikioturt89Turtovienetask1</vt:lpstr>
      <vt:lpstr>VAS084_F_Ilgalaikioturt89Turtovienetask1</vt:lpstr>
      <vt:lpstr>'Forma 13'!VAS084_F_Ilgalaikioturt8Apskaitosveikla1</vt:lpstr>
      <vt:lpstr>VAS084_F_Ilgalaikioturt8Apskaitosveikla1</vt:lpstr>
      <vt:lpstr>'Forma 13'!VAS084_F_Ilgalaikioturt8Geriamojovande7</vt:lpstr>
      <vt:lpstr>VAS084_F_Ilgalaikioturt8Geriamojovande7</vt:lpstr>
      <vt:lpstr>'Forma 13'!VAS084_F_Ilgalaikioturt8Geriamojovande8</vt:lpstr>
      <vt:lpstr>VAS084_F_Ilgalaikioturt8Geriamojovande8</vt:lpstr>
      <vt:lpstr>'Forma 13'!VAS084_F_Ilgalaikioturt8Geriamojovande9</vt:lpstr>
      <vt:lpstr>VAS084_F_Ilgalaikioturt8Geriamojovande9</vt:lpstr>
      <vt:lpstr>'Forma 13'!VAS084_F_Ilgalaikioturt8Inventorinisnu1</vt:lpstr>
      <vt:lpstr>VAS084_F_Ilgalaikioturt8Inventorinisnu1</vt:lpstr>
      <vt:lpstr>'Forma 13'!VAS084_F_Ilgalaikioturt8Kitareguliuoja1</vt:lpstr>
      <vt:lpstr>VAS084_F_Ilgalaikioturt8Kitareguliuoja1</vt:lpstr>
      <vt:lpstr>'Forma 13'!VAS084_F_Ilgalaikioturt8Kitosveiklosne1</vt:lpstr>
      <vt:lpstr>VAS084_F_Ilgalaikioturt8Kitosveiklosne1</vt:lpstr>
      <vt:lpstr>'Forma 13'!VAS084_F_Ilgalaikioturt8Lrklimatokaito1</vt:lpstr>
      <vt:lpstr>VAS084_F_Ilgalaikioturt8Lrklimatokaito1</vt:lpstr>
      <vt:lpstr>'Forma 13'!VAS084_F_Ilgalaikioturt8Nuotekudumblot1</vt:lpstr>
      <vt:lpstr>VAS084_F_Ilgalaikioturt8Nuotekudumblot1</vt:lpstr>
      <vt:lpstr>'Forma 13'!VAS084_F_Ilgalaikioturt8Nuotekusurinki1</vt:lpstr>
      <vt:lpstr>VAS084_F_Ilgalaikioturt8Nuotekusurinki1</vt:lpstr>
      <vt:lpstr>'Forma 13'!VAS084_F_Ilgalaikioturt8Nuotekuvalymas1</vt:lpstr>
      <vt:lpstr>VAS084_F_Ilgalaikioturt8Nuotekuvalymas1</vt:lpstr>
      <vt:lpstr>'Forma 13'!VAS084_F_Ilgalaikioturt8Pavirsiniunuot1</vt:lpstr>
      <vt:lpstr>VAS084_F_Ilgalaikioturt8Pavirsiniunuot1</vt:lpstr>
      <vt:lpstr>'Forma 13'!VAS084_F_Ilgalaikioturt8Turtovienetask1</vt:lpstr>
      <vt:lpstr>VAS084_F_Ilgalaikioturt8Turtovienetask1</vt:lpstr>
      <vt:lpstr>'Forma 13'!VAS084_F_Ilgalaikioturt90Apskaitosveikla1</vt:lpstr>
      <vt:lpstr>VAS084_F_Ilgalaikioturt90Apskaitosveikla1</vt:lpstr>
      <vt:lpstr>'Forma 13'!VAS084_F_Ilgalaikioturt90Geriamojovande7</vt:lpstr>
      <vt:lpstr>VAS084_F_Ilgalaikioturt90Geriamojovande7</vt:lpstr>
      <vt:lpstr>'Forma 13'!VAS084_F_Ilgalaikioturt90Geriamojovande8</vt:lpstr>
      <vt:lpstr>VAS084_F_Ilgalaikioturt90Geriamojovande8</vt:lpstr>
      <vt:lpstr>'Forma 13'!VAS084_F_Ilgalaikioturt90Geriamojovande9</vt:lpstr>
      <vt:lpstr>VAS084_F_Ilgalaikioturt90Geriamojovande9</vt:lpstr>
      <vt:lpstr>'Forma 13'!VAS084_F_Ilgalaikioturt90Inventorinisnu1</vt:lpstr>
      <vt:lpstr>VAS084_F_Ilgalaikioturt90Inventorinisnu1</vt:lpstr>
      <vt:lpstr>'Forma 13'!VAS084_F_Ilgalaikioturt90Kitareguliuoja1</vt:lpstr>
      <vt:lpstr>VAS084_F_Ilgalaikioturt90Kitareguliuoja1</vt:lpstr>
      <vt:lpstr>'Forma 13'!VAS084_F_Ilgalaikioturt90Kitosveiklosne1</vt:lpstr>
      <vt:lpstr>VAS084_F_Ilgalaikioturt90Kitosveiklosne1</vt:lpstr>
      <vt:lpstr>'Forma 13'!VAS084_F_Ilgalaikioturt90Lrklimatokaito1</vt:lpstr>
      <vt:lpstr>VAS084_F_Ilgalaikioturt90Lrklimatokaito1</vt:lpstr>
      <vt:lpstr>'Forma 13'!VAS084_F_Ilgalaikioturt90Nuotekudumblot1</vt:lpstr>
      <vt:lpstr>VAS084_F_Ilgalaikioturt90Nuotekudumblot1</vt:lpstr>
      <vt:lpstr>'Forma 13'!VAS084_F_Ilgalaikioturt90Nuotekusurinki1</vt:lpstr>
      <vt:lpstr>VAS084_F_Ilgalaikioturt90Nuotekusurinki1</vt:lpstr>
      <vt:lpstr>'Forma 13'!VAS084_F_Ilgalaikioturt90Nuotekuvalymas1</vt:lpstr>
      <vt:lpstr>VAS084_F_Ilgalaikioturt90Nuotekuvalymas1</vt:lpstr>
      <vt:lpstr>'Forma 13'!VAS084_F_Ilgalaikioturt90Pavirsiniunuot1</vt:lpstr>
      <vt:lpstr>VAS084_F_Ilgalaikioturt90Pavirsiniunuot1</vt:lpstr>
      <vt:lpstr>'Forma 13'!VAS084_F_Ilgalaikioturt90Turtovienetask1</vt:lpstr>
      <vt:lpstr>VAS084_F_Ilgalaikioturt90Turtovienetask1</vt:lpstr>
      <vt:lpstr>'Forma 13'!VAS084_F_Ilgalaikioturt91Apskaitosveikla1</vt:lpstr>
      <vt:lpstr>VAS084_F_Ilgalaikioturt91Apskaitosveikla1</vt:lpstr>
      <vt:lpstr>'Forma 13'!VAS084_F_Ilgalaikioturt91Geriamojovande7</vt:lpstr>
      <vt:lpstr>VAS084_F_Ilgalaikioturt91Geriamojovande7</vt:lpstr>
      <vt:lpstr>'Forma 13'!VAS084_F_Ilgalaikioturt91Geriamojovande8</vt:lpstr>
      <vt:lpstr>VAS084_F_Ilgalaikioturt91Geriamojovande8</vt:lpstr>
      <vt:lpstr>'Forma 13'!VAS084_F_Ilgalaikioturt91Geriamojovande9</vt:lpstr>
      <vt:lpstr>VAS084_F_Ilgalaikioturt91Geriamojovande9</vt:lpstr>
      <vt:lpstr>'Forma 13'!VAS084_F_Ilgalaikioturt91Inventorinisnu1</vt:lpstr>
      <vt:lpstr>VAS084_F_Ilgalaikioturt91Inventorinisnu1</vt:lpstr>
      <vt:lpstr>'Forma 13'!VAS084_F_Ilgalaikioturt91Kitareguliuoja1</vt:lpstr>
      <vt:lpstr>VAS084_F_Ilgalaikioturt91Kitareguliuoja1</vt:lpstr>
      <vt:lpstr>'Forma 13'!VAS084_F_Ilgalaikioturt91Kitosveiklosne1</vt:lpstr>
      <vt:lpstr>VAS084_F_Ilgalaikioturt91Kitosveiklosne1</vt:lpstr>
      <vt:lpstr>'Forma 13'!VAS084_F_Ilgalaikioturt91Lrklimatokaito1</vt:lpstr>
      <vt:lpstr>VAS084_F_Ilgalaikioturt91Lrklimatokaito1</vt:lpstr>
      <vt:lpstr>'Forma 13'!VAS084_F_Ilgalaikioturt91Nuotekudumblot1</vt:lpstr>
      <vt:lpstr>VAS084_F_Ilgalaikioturt91Nuotekudumblot1</vt:lpstr>
      <vt:lpstr>'Forma 13'!VAS084_F_Ilgalaikioturt91Nuotekusurinki1</vt:lpstr>
      <vt:lpstr>VAS084_F_Ilgalaikioturt91Nuotekusurinki1</vt:lpstr>
      <vt:lpstr>'Forma 13'!VAS084_F_Ilgalaikioturt91Nuotekuvalymas1</vt:lpstr>
      <vt:lpstr>VAS084_F_Ilgalaikioturt91Nuotekuvalymas1</vt:lpstr>
      <vt:lpstr>'Forma 13'!VAS084_F_Ilgalaikioturt91Pavirsiniunuot1</vt:lpstr>
      <vt:lpstr>VAS084_F_Ilgalaikioturt91Pavirsiniunuot1</vt:lpstr>
      <vt:lpstr>'Forma 13'!VAS084_F_Ilgalaikioturt91Turtovienetask1</vt:lpstr>
      <vt:lpstr>VAS084_F_Ilgalaikioturt91Turtovienetask1</vt:lpstr>
      <vt:lpstr>'Forma 13'!VAS084_F_Ilgalaikioturt92Apskaitosveikla1</vt:lpstr>
      <vt:lpstr>VAS084_F_Ilgalaikioturt92Apskaitosveikla1</vt:lpstr>
      <vt:lpstr>'Forma 13'!VAS084_F_Ilgalaikioturt92Geriamojovande7</vt:lpstr>
      <vt:lpstr>VAS084_F_Ilgalaikioturt92Geriamojovande7</vt:lpstr>
      <vt:lpstr>'Forma 13'!VAS084_F_Ilgalaikioturt92Geriamojovande8</vt:lpstr>
      <vt:lpstr>VAS084_F_Ilgalaikioturt92Geriamojovande8</vt:lpstr>
      <vt:lpstr>'Forma 13'!VAS084_F_Ilgalaikioturt92Geriamojovande9</vt:lpstr>
      <vt:lpstr>VAS084_F_Ilgalaikioturt92Geriamojovande9</vt:lpstr>
      <vt:lpstr>'Forma 13'!VAS084_F_Ilgalaikioturt92Inventorinisnu1</vt:lpstr>
      <vt:lpstr>VAS084_F_Ilgalaikioturt92Inventorinisnu1</vt:lpstr>
      <vt:lpstr>'Forma 13'!VAS084_F_Ilgalaikioturt92Kitareguliuoja1</vt:lpstr>
      <vt:lpstr>VAS084_F_Ilgalaikioturt92Kitareguliuoja1</vt:lpstr>
      <vt:lpstr>'Forma 13'!VAS084_F_Ilgalaikioturt92Kitosveiklosne1</vt:lpstr>
      <vt:lpstr>VAS084_F_Ilgalaikioturt92Kitosveiklosne1</vt:lpstr>
      <vt:lpstr>'Forma 13'!VAS084_F_Ilgalaikioturt92Lrklimatokaito1</vt:lpstr>
      <vt:lpstr>VAS084_F_Ilgalaikioturt92Lrklimatokaito1</vt:lpstr>
      <vt:lpstr>'Forma 13'!VAS084_F_Ilgalaikioturt92Nuotekudumblot1</vt:lpstr>
      <vt:lpstr>VAS084_F_Ilgalaikioturt92Nuotekudumblot1</vt:lpstr>
      <vt:lpstr>'Forma 13'!VAS084_F_Ilgalaikioturt92Nuotekusurinki1</vt:lpstr>
      <vt:lpstr>VAS084_F_Ilgalaikioturt92Nuotekusurinki1</vt:lpstr>
      <vt:lpstr>'Forma 13'!VAS084_F_Ilgalaikioturt92Nuotekuvalymas1</vt:lpstr>
      <vt:lpstr>VAS084_F_Ilgalaikioturt92Nuotekuvalymas1</vt:lpstr>
      <vt:lpstr>'Forma 13'!VAS084_F_Ilgalaikioturt92Pavirsiniunuot1</vt:lpstr>
      <vt:lpstr>VAS084_F_Ilgalaikioturt92Pavirsiniunuot1</vt:lpstr>
      <vt:lpstr>'Forma 13'!VAS084_F_Ilgalaikioturt92Turtovienetask1</vt:lpstr>
      <vt:lpstr>VAS084_F_Ilgalaikioturt92Turtovienetask1</vt:lpstr>
      <vt:lpstr>'Forma 13'!VAS084_F_Ilgalaikioturt93Apskaitosveikla1</vt:lpstr>
      <vt:lpstr>VAS084_F_Ilgalaikioturt93Apskaitosveikla1</vt:lpstr>
      <vt:lpstr>'Forma 13'!VAS084_F_Ilgalaikioturt93Geriamojovande7</vt:lpstr>
      <vt:lpstr>VAS084_F_Ilgalaikioturt93Geriamojovande7</vt:lpstr>
      <vt:lpstr>'Forma 13'!VAS084_F_Ilgalaikioturt93Geriamojovande8</vt:lpstr>
      <vt:lpstr>VAS084_F_Ilgalaikioturt93Geriamojovande8</vt:lpstr>
      <vt:lpstr>'Forma 13'!VAS084_F_Ilgalaikioturt93Geriamojovande9</vt:lpstr>
      <vt:lpstr>VAS084_F_Ilgalaikioturt93Geriamojovande9</vt:lpstr>
      <vt:lpstr>'Forma 13'!VAS084_F_Ilgalaikioturt93Inventorinisnu1</vt:lpstr>
      <vt:lpstr>VAS084_F_Ilgalaikioturt93Inventorinisnu1</vt:lpstr>
      <vt:lpstr>'Forma 13'!VAS084_F_Ilgalaikioturt93Kitareguliuoja1</vt:lpstr>
      <vt:lpstr>VAS084_F_Ilgalaikioturt93Kitareguliuoja1</vt:lpstr>
      <vt:lpstr>'Forma 13'!VAS084_F_Ilgalaikioturt93Kitosveiklosne1</vt:lpstr>
      <vt:lpstr>VAS084_F_Ilgalaikioturt93Kitosveiklosne1</vt:lpstr>
      <vt:lpstr>'Forma 13'!VAS084_F_Ilgalaikioturt93Lrklimatokaito1</vt:lpstr>
      <vt:lpstr>VAS084_F_Ilgalaikioturt93Lrklimatokaito1</vt:lpstr>
      <vt:lpstr>'Forma 13'!VAS084_F_Ilgalaikioturt93Nuotekudumblot1</vt:lpstr>
      <vt:lpstr>VAS084_F_Ilgalaikioturt93Nuotekudumblot1</vt:lpstr>
      <vt:lpstr>'Forma 13'!VAS084_F_Ilgalaikioturt93Nuotekusurinki1</vt:lpstr>
      <vt:lpstr>VAS084_F_Ilgalaikioturt93Nuotekusurinki1</vt:lpstr>
      <vt:lpstr>'Forma 13'!VAS084_F_Ilgalaikioturt93Nuotekuvalymas1</vt:lpstr>
      <vt:lpstr>VAS084_F_Ilgalaikioturt93Nuotekuvalymas1</vt:lpstr>
      <vt:lpstr>'Forma 13'!VAS084_F_Ilgalaikioturt93Pavirsiniunuot1</vt:lpstr>
      <vt:lpstr>VAS084_F_Ilgalaikioturt93Pavirsiniunuot1</vt:lpstr>
      <vt:lpstr>'Forma 13'!VAS084_F_Ilgalaikioturt93Turtovienetask1</vt:lpstr>
      <vt:lpstr>VAS084_F_Ilgalaikioturt93Turtovienetask1</vt:lpstr>
      <vt:lpstr>'Forma 13'!VAS084_F_Ilgalaikioturt94Apskaitosveikla1</vt:lpstr>
      <vt:lpstr>VAS084_F_Ilgalaikioturt94Apskaitosveikla1</vt:lpstr>
      <vt:lpstr>'Forma 13'!VAS084_F_Ilgalaikioturt94Geriamojovande7</vt:lpstr>
      <vt:lpstr>VAS084_F_Ilgalaikioturt94Geriamojovande7</vt:lpstr>
      <vt:lpstr>'Forma 13'!VAS084_F_Ilgalaikioturt94Geriamojovande8</vt:lpstr>
      <vt:lpstr>VAS084_F_Ilgalaikioturt94Geriamojovande8</vt:lpstr>
      <vt:lpstr>'Forma 13'!VAS084_F_Ilgalaikioturt94Geriamojovande9</vt:lpstr>
      <vt:lpstr>VAS084_F_Ilgalaikioturt94Geriamojovande9</vt:lpstr>
      <vt:lpstr>'Forma 13'!VAS084_F_Ilgalaikioturt94Inventorinisnu1</vt:lpstr>
      <vt:lpstr>VAS084_F_Ilgalaikioturt94Inventorinisnu1</vt:lpstr>
      <vt:lpstr>'Forma 13'!VAS084_F_Ilgalaikioturt94Kitareguliuoja1</vt:lpstr>
      <vt:lpstr>VAS084_F_Ilgalaikioturt94Kitareguliuoja1</vt:lpstr>
      <vt:lpstr>'Forma 13'!VAS084_F_Ilgalaikioturt94Kitosveiklosne1</vt:lpstr>
      <vt:lpstr>VAS084_F_Ilgalaikioturt94Kitosveiklosne1</vt:lpstr>
      <vt:lpstr>'Forma 13'!VAS084_F_Ilgalaikioturt94Lrklimatokaito1</vt:lpstr>
      <vt:lpstr>VAS084_F_Ilgalaikioturt94Lrklimatokaito1</vt:lpstr>
      <vt:lpstr>'Forma 13'!VAS084_F_Ilgalaikioturt94Nuotekudumblot1</vt:lpstr>
      <vt:lpstr>VAS084_F_Ilgalaikioturt94Nuotekudumblot1</vt:lpstr>
      <vt:lpstr>'Forma 13'!VAS084_F_Ilgalaikioturt94Nuotekusurinki1</vt:lpstr>
      <vt:lpstr>VAS084_F_Ilgalaikioturt94Nuotekusurinki1</vt:lpstr>
      <vt:lpstr>'Forma 13'!VAS084_F_Ilgalaikioturt94Nuotekuvalymas1</vt:lpstr>
      <vt:lpstr>VAS084_F_Ilgalaikioturt94Nuotekuvalymas1</vt:lpstr>
      <vt:lpstr>'Forma 13'!VAS084_F_Ilgalaikioturt94Pavirsiniunuot1</vt:lpstr>
      <vt:lpstr>VAS084_F_Ilgalaikioturt94Pavirsiniunuot1</vt:lpstr>
      <vt:lpstr>'Forma 13'!VAS084_F_Ilgalaikioturt94Turtovienetask1</vt:lpstr>
      <vt:lpstr>VAS084_F_Ilgalaikioturt94Turtovienetask1</vt:lpstr>
      <vt:lpstr>'Forma 13'!VAS084_F_Ilgalaikioturt95Apskaitosveikla1</vt:lpstr>
      <vt:lpstr>VAS084_F_Ilgalaikioturt95Apskaitosveikla1</vt:lpstr>
      <vt:lpstr>'Forma 13'!VAS084_F_Ilgalaikioturt95Geriamojovande7</vt:lpstr>
      <vt:lpstr>VAS084_F_Ilgalaikioturt95Geriamojovande7</vt:lpstr>
      <vt:lpstr>'Forma 13'!VAS084_F_Ilgalaikioturt95Geriamojovande8</vt:lpstr>
      <vt:lpstr>VAS084_F_Ilgalaikioturt95Geriamojovande8</vt:lpstr>
      <vt:lpstr>'Forma 13'!VAS084_F_Ilgalaikioturt95Geriamojovande9</vt:lpstr>
      <vt:lpstr>VAS084_F_Ilgalaikioturt95Geriamojovande9</vt:lpstr>
      <vt:lpstr>'Forma 13'!VAS084_F_Ilgalaikioturt95Inventorinisnu1</vt:lpstr>
      <vt:lpstr>VAS084_F_Ilgalaikioturt95Inventorinisnu1</vt:lpstr>
      <vt:lpstr>'Forma 13'!VAS084_F_Ilgalaikioturt95Kitareguliuoja1</vt:lpstr>
      <vt:lpstr>VAS084_F_Ilgalaikioturt95Kitareguliuoja1</vt:lpstr>
      <vt:lpstr>'Forma 13'!VAS084_F_Ilgalaikioturt95Kitosveiklosne1</vt:lpstr>
      <vt:lpstr>VAS084_F_Ilgalaikioturt95Kitosveiklosne1</vt:lpstr>
      <vt:lpstr>'Forma 13'!VAS084_F_Ilgalaikioturt95Lrklimatokaito1</vt:lpstr>
      <vt:lpstr>VAS084_F_Ilgalaikioturt95Lrklimatokaito1</vt:lpstr>
      <vt:lpstr>'Forma 13'!VAS084_F_Ilgalaikioturt95Nuotekudumblot1</vt:lpstr>
      <vt:lpstr>VAS084_F_Ilgalaikioturt95Nuotekudumblot1</vt:lpstr>
      <vt:lpstr>'Forma 13'!VAS084_F_Ilgalaikioturt95Nuotekusurinki1</vt:lpstr>
      <vt:lpstr>VAS084_F_Ilgalaikioturt95Nuotekusurinki1</vt:lpstr>
      <vt:lpstr>'Forma 13'!VAS084_F_Ilgalaikioturt95Nuotekuvalymas1</vt:lpstr>
      <vt:lpstr>VAS084_F_Ilgalaikioturt95Nuotekuvalymas1</vt:lpstr>
      <vt:lpstr>'Forma 13'!VAS084_F_Ilgalaikioturt95Pavirsiniunuot1</vt:lpstr>
      <vt:lpstr>VAS084_F_Ilgalaikioturt95Pavirsiniunuot1</vt:lpstr>
      <vt:lpstr>'Forma 13'!VAS084_F_Ilgalaikioturt95Turtovienetask1</vt:lpstr>
      <vt:lpstr>VAS084_F_Ilgalaikioturt95Turtovienetask1</vt:lpstr>
      <vt:lpstr>'Forma 13'!VAS084_F_Ilgalaikioturt96Apskaitosveikla1</vt:lpstr>
      <vt:lpstr>VAS084_F_Ilgalaikioturt96Apskaitosveikla1</vt:lpstr>
      <vt:lpstr>'Forma 13'!VAS084_F_Ilgalaikioturt96Geriamojovande7</vt:lpstr>
      <vt:lpstr>VAS084_F_Ilgalaikioturt96Geriamojovande7</vt:lpstr>
      <vt:lpstr>'Forma 13'!VAS084_F_Ilgalaikioturt96Geriamojovande8</vt:lpstr>
      <vt:lpstr>VAS084_F_Ilgalaikioturt96Geriamojovande8</vt:lpstr>
      <vt:lpstr>'Forma 13'!VAS084_F_Ilgalaikioturt96Geriamojovande9</vt:lpstr>
      <vt:lpstr>VAS084_F_Ilgalaikioturt96Geriamojovande9</vt:lpstr>
      <vt:lpstr>'Forma 13'!VAS084_F_Ilgalaikioturt96Inventorinisnu1</vt:lpstr>
      <vt:lpstr>VAS084_F_Ilgalaikioturt96Inventorinisnu1</vt:lpstr>
      <vt:lpstr>'Forma 13'!VAS084_F_Ilgalaikioturt96Kitareguliuoja1</vt:lpstr>
      <vt:lpstr>VAS084_F_Ilgalaikioturt96Kitareguliuoja1</vt:lpstr>
      <vt:lpstr>'Forma 13'!VAS084_F_Ilgalaikioturt96Kitosveiklosne1</vt:lpstr>
      <vt:lpstr>VAS084_F_Ilgalaikioturt96Kitosveiklosne1</vt:lpstr>
      <vt:lpstr>'Forma 13'!VAS084_F_Ilgalaikioturt96Lrklimatokaito1</vt:lpstr>
      <vt:lpstr>VAS084_F_Ilgalaikioturt96Lrklimatokaito1</vt:lpstr>
      <vt:lpstr>'Forma 13'!VAS084_F_Ilgalaikioturt96Nuotekudumblot1</vt:lpstr>
      <vt:lpstr>VAS084_F_Ilgalaikioturt96Nuotekudumblot1</vt:lpstr>
      <vt:lpstr>'Forma 13'!VAS084_F_Ilgalaikioturt96Nuotekusurinki1</vt:lpstr>
      <vt:lpstr>VAS084_F_Ilgalaikioturt96Nuotekusurinki1</vt:lpstr>
      <vt:lpstr>'Forma 13'!VAS084_F_Ilgalaikioturt96Nuotekuvalymas1</vt:lpstr>
      <vt:lpstr>VAS084_F_Ilgalaikioturt96Nuotekuvalymas1</vt:lpstr>
      <vt:lpstr>'Forma 13'!VAS084_F_Ilgalaikioturt96Pavirsiniunuot1</vt:lpstr>
      <vt:lpstr>VAS084_F_Ilgalaikioturt96Pavirsiniunuot1</vt:lpstr>
      <vt:lpstr>'Forma 13'!VAS084_F_Ilgalaikioturt96Turtovienetask1</vt:lpstr>
      <vt:lpstr>VAS084_F_Ilgalaikioturt96Turtovienetask1</vt:lpstr>
      <vt:lpstr>'Forma 13'!VAS084_F_Ilgalaikioturt97Apskaitosveikla1</vt:lpstr>
      <vt:lpstr>VAS084_F_Ilgalaikioturt97Apskaitosveikla1</vt:lpstr>
      <vt:lpstr>'Forma 13'!VAS084_F_Ilgalaikioturt97Geriamojovande7</vt:lpstr>
      <vt:lpstr>VAS084_F_Ilgalaikioturt97Geriamojovande7</vt:lpstr>
      <vt:lpstr>'Forma 13'!VAS084_F_Ilgalaikioturt97Geriamojovande8</vt:lpstr>
      <vt:lpstr>VAS084_F_Ilgalaikioturt97Geriamojovande8</vt:lpstr>
      <vt:lpstr>'Forma 13'!VAS084_F_Ilgalaikioturt97Geriamojovande9</vt:lpstr>
      <vt:lpstr>VAS084_F_Ilgalaikioturt97Geriamojovande9</vt:lpstr>
      <vt:lpstr>'Forma 13'!VAS084_F_Ilgalaikioturt97Inventorinisnu1</vt:lpstr>
      <vt:lpstr>VAS084_F_Ilgalaikioturt97Inventorinisnu1</vt:lpstr>
      <vt:lpstr>'Forma 13'!VAS084_F_Ilgalaikioturt97Kitareguliuoja1</vt:lpstr>
      <vt:lpstr>VAS084_F_Ilgalaikioturt97Kitareguliuoja1</vt:lpstr>
      <vt:lpstr>'Forma 13'!VAS084_F_Ilgalaikioturt97Kitosveiklosne1</vt:lpstr>
      <vt:lpstr>VAS084_F_Ilgalaikioturt97Kitosveiklosne1</vt:lpstr>
      <vt:lpstr>'Forma 13'!VAS084_F_Ilgalaikioturt97Lrklimatokaito1</vt:lpstr>
      <vt:lpstr>VAS084_F_Ilgalaikioturt97Lrklimatokaito1</vt:lpstr>
      <vt:lpstr>'Forma 13'!VAS084_F_Ilgalaikioturt97Nuotekudumblot1</vt:lpstr>
      <vt:lpstr>VAS084_F_Ilgalaikioturt97Nuotekudumblot1</vt:lpstr>
      <vt:lpstr>'Forma 13'!VAS084_F_Ilgalaikioturt97Nuotekusurinki1</vt:lpstr>
      <vt:lpstr>VAS084_F_Ilgalaikioturt97Nuotekusurinki1</vt:lpstr>
      <vt:lpstr>'Forma 13'!VAS084_F_Ilgalaikioturt97Nuotekuvalymas1</vt:lpstr>
      <vt:lpstr>VAS084_F_Ilgalaikioturt97Nuotekuvalymas1</vt:lpstr>
      <vt:lpstr>'Forma 13'!VAS084_F_Ilgalaikioturt97Pavirsiniunuot1</vt:lpstr>
      <vt:lpstr>VAS084_F_Ilgalaikioturt97Pavirsiniunuot1</vt:lpstr>
      <vt:lpstr>'Forma 13'!VAS084_F_Ilgalaikioturt97Turtovienetask1</vt:lpstr>
      <vt:lpstr>VAS084_F_Ilgalaikioturt97Turtovienetask1</vt:lpstr>
      <vt:lpstr>'Forma 13'!VAS084_F_Ilgalaikioturt98Apskaitosveikla1</vt:lpstr>
      <vt:lpstr>VAS084_F_Ilgalaikioturt98Apskaitosveikla1</vt:lpstr>
      <vt:lpstr>'Forma 13'!VAS084_F_Ilgalaikioturt98Geriamojovande7</vt:lpstr>
      <vt:lpstr>VAS084_F_Ilgalaikioturt98Geriamojovande7</vt:lpstr>
      <vt:lpstr>'Forma 13'!VAS084_F_Ilgalaikioturt98Geriamojovande8</vt:lpstr>
      <vt:lpstr>VAS084_F_Ilgalaikioturt98Geriamojovande8</vt:lpstr>
      <vt:lpstr>'Forma 13'!VAS084_F_Ilgalaikioturt98Geriamojovande9</vt:lpstr>
      <vt:lpstr>VAS084_F_Ilgalaikioturt98Geriamojovande9</vt:lpstr>
      <vt:lpstr>'Forma 13'!VAS084_F_Ilgalaikioturt98Inventorinisnu1</vt:lpstr>
      <vt:lpstr>VAS084_F_Ilgalaikioturt98Inventorinisnu1</vt:lpstr>
      <vt:lpstr>'Forma 13'!VAS084_F_Ilgalaikioturt98Kitareguliuoja1</vt:lpstr>
      <vt:lpstr>VAS084_F_Ilgalaikioturt98Kitareguliuoja1</vt:lpstr>
      <vt:lpstr>'Forma 13'!VAS084_F_Ilgalaikioturt98Kitosveiklosne1</vt:lpstr>
      <vt:lpstr>VAS084_F_Ilgalaikioturt98Kitosveiklosne1</vt:lpstr>
      <vt:lpstr>'Forma 13'!VAS084_F_Ilgalaikioturt98Lrklimatokaito1</vt:lpstr>
      <vt:lpstr>VAS084_F_Ilgalaikioturt98Lrklimatokaito1</vt:lpstr>
      <vt:lpstr>'Forma 13'!VAS084_F_Ilgalaikioturt98Nuotekudumblot1</vt:lpstr>
      <vt:lpstr>VAS084_F_Ilgalaikioturt98Nuotekudumblot1</vt:lpstr>
      <vt:lpstr>'Forma 13'!VAS084_F_Ilgalaikioturt98Nuotekusurinki1</vt:lpstr>
      <vt:lpstr>VAS084_F_Ilgalaikioturt98Nuotekusurinki1</vt:lpstr>
      <vt:lpstr>'Forma 13'!VAS084_F_Ilgalaikioturt98Nuotekuvalymas1</vt:lpstr>
      <vt:lpstr>VAS084_F_Ilgalaikioturt98Nuotekuvalymas1</vt:lpstr>
      <vt:lpstr>'Forma 13'!VAS084_F_Ilgalaikioturt98Pavirsiniunuot1</vt:lpstr>
      <vt:lpstr>VAS084_F_Ilgalaikioturt98Pavirsiniunuot1</vt:lpstr>
      <vt:lpstr>'Forma 13'!VAS084_F_Ilgalaikioturt98Turtovienetask1</vt:lpstr>
      <vt:lpstr>VAS084_F_Ilgalaikioturt98Turtovienetask1</vt:lpstr>
      <vt:lpstr>'Forma 13'!VAS084_F_Ilgalaikioturt99Apskaitosveikla1</vt:lpstr>
      <vt:lpstr>VAS084_F_Ilgalaikioturt99Apskaitosveikla1</vt:lpstr>
      <vt:lpstr>'Forma 13'!VAS084_F_Ilgalaikioturt99Geriamojovande7</vt:lpstr>
      <vt:lpstr>VAS084_F_Ilgalaikioturt99Geriamojovande7</vt:lpstr>
      <vt:lpstr>'Forma 13'!VAS084_F_Ilgalaikioturt99Geriamojovande8</vt:lpstr>
      <vt:lpstr>VAS084_F_Ilgalaikioturt99Geriamojovande8</vt:lpstr>
      <vt:lpstr>'Forma 13'!VAS084_F_Ilgalaikioturt99Geriamojovande9</vt:lpstr>
      <vt:lpstr>VAS084_F_Ilgalaikioturt99Geriamojovande9</vt:lpstr>
      <vt:lpstr>'Forma 13'!VAS084_F_Ilgalaikioturt99Inventorinisnu1</vt:lpstr>
      <vt:lpstr>VAS084_F_Ilgalaikioturt99Inventorinisnu1</vt:lpstr>
      <vt:lpstr>'Forma 13'!VAS084_F_Ilgalaikioturt99Kitareguliuoja1</vt:lpstr>
      <vt:lpstr>VAS084_F_Ilgalaikioturt99Kitareguliuoja1</vt:lpstr>
      <vt:lpstr>'Forma 13'!VAS084_F_Ilgalaikioturt99Kitosveiklosne1</vt:lpstr>
      <vt:lpstr>VAS084_F_Ilgalaikioturt99Kitosveiklosne1</vt:lpstr>
      <vt:lpstr>'Forma 13'!VAS084_F_Ilgalaikioturt99Lrklimatokaito1</vt:lpstr>
      <vt:lpstr>VAS084_F_Ilgalaikioturt99Lrklimatokaito1</vt:lpstr>
      <vt:lpstr>'Forma 13'!VAS084_F_Ilgalaikioturt99Nuotekudumblot1</vt:lpstr>
      <vt:lpstr>VAS084_F_Ilgalaikioturt99Nuotekudumblot1</vt:lpstr>
      <vt:lpstr>'Forma 13'!VAS084_F_Ilgalaikioturt99Nuotekusurinki1</vt:lpstr>
      <vt:lpstr>VAS084_F_Ilgalaikioturt99Nuotekusurinki1</vt:lpstr>
      <vt:lpstr>'Forma 13'!VAS084_F_Ilgalaikioturt99Nuotekuvalymas1</vt:lpstr>
      <vt:lpstr>VAS084_F_Ilgalaikioturt99Nuotekuvalymas1</vt:lpstr>
      <vt:lpstr>'Forma 13'!VAS084_F_Ilgalaikioturt99Pavirsiniunuot1</vt:lpstr>
      <vt:lpstr>VAS084_F_Ilgalaikioturt99Pavirsiniunuot1</vt:lpstr>
      <vt:lpstr>'Forma 13'!VAS084_F_Ilgalaikioturt99Turtovienetask1</vt:lpstr>
      <vt:lpstr>VAS084_F_Ilgalaikioturt99Turtovienetask1</vt:lpstr>
      <vt:lpstr>'Forma 13'!VAS084_F_Ilgalaikioturt9Apskaitosveikla1</vt:lpstr>
      <vt:lpstr>VAS084_F_Ilgalaikioturt9Apskaitosveikla1</vt:lpstr>
      <vt:lpstr>'Forma 13'!VAS084_F_Ilgalaikioturt9Geriamojovande7</vt:lpstr>
      <vt:lpstr>VAS084_F_Ilgalaikioturt9Geriamojovande7</vt:lpstr>
      <vt:lpstr>'Forma 13'!VAS084_F_Ilgalaikioturt9Geriamojovande8</vt:lpstr>
      <vt:lpstr>VAS084_F_Ilgalaikioturt9Geriamojovande8</vt:lpstr>
      <vt:lpstr>'Forma 13'!VAS084_F_Ilgalaikioturt9Geriamojovande9</vt:lpstr>
      <vt:lpstr>VAS084_F_Ilgalaikioturt9Geriamojovande9</vt:lpstr>
      <vt:lpstr>'Forma 13'!VAS084_F_Ilgalaikioturt9Inventorinisnu1</vt:lpstr>
      <vt:lpstr>VAS084_F_Ilgalaikioturt9Inventorinisnu1</vt:lpstr>
      <vt:lpstr>'Forma 13'!VAS084_F_Ilgalaikioturt9Kitareguliuoja1</vt:lpstr>
      <vt:lpstr>VAS084_F_Ilgalaikioturt9Kitareguliuoja1</vt:lpstr>
      <vt:lpstr>'Forma 13'!VAS084_F_Ilgalaikioturt9Kitosveiklosne1</vt:lpstr>
      <vt:lpstr>VAS084_F_Ilgalaikioturt9Kitosveiklosne1</vt:lpstr>
      <vt:lpstr>'Forma 13'!VAS084_F_Ilgalaikioturt9Lrklimatokaito1</vt:lpstr>
      <vt:lpstr>VAS084_F_Ilgalaikioturt9Lrklimatokaito1</vt:lpstr>
      <vt:lpstr>'Forma 13'!VAS084_F_Ilgalaikioturt9Nuotekudumblot1</vt:lpstr>
      <vt:lpstr>VAS084_F_Ilgalaikioturt9Nuotekudumblot1</vt:lpstr>
      <vt:lpstr>'Forma 13'!VAS084_F_Ilgalaikioturt9Nuotekusurinki1</vt:lpstr>
      <vt:lpstr>VAS084_F_Ilgalaikioturt9Nuotekusurinki1</vt:lpstr>
      <vt:lpstr>'Forma 13'!VAS084_F_Ilgalaikioturt9Nuotekuvalymas1</vt:lpstr>
      <vt:lpstr>VAS084_F_Ilgalaikioturt9Nuotekuvalymas1</vt:lpstr>
      <vt:lpstr>'Forma 13'!VAS084_F_Ilgalaikioturt9Pavirsiniunuot1</vt:lpstr>
      <vt:lpstr>VAS084_F_Ilgalaikioturt9Pavirsiniunuot1</vt:lpstr>
      <vt:lpstr>'Forma 13'!VAS084_F_Ilgalaikioturt9Turtovienetask1</vt:lpstr>
      <vt:lpstr>VAS084_F_Ilgalaikioturt9Turtovienetask1</vt:lpstr>
      <vt:lpstr>'Forma 13'!VAS084_F_Irankiaimatavi1Apskaitosveikla1</vt:lpstr>
      <vt:lpstr>VAS084_F_Irankiaimatavi1Apskaitosveikla1</vt:lpstr>
      <vt:lpstr>'Forma 13'!VAS084_F_Irankiaimatavi1Geriamojovande7</vt:lpstr>
      <vt:lpstr>VAS084_F_Irankiaimatavi1Geriamojovande7</vt:lpstr>
      <vt:lpstr>'Forma 13'!VAS084_F_Irankiaimatavi1Geriamojovande8</vt:lpstr>
      <vt:lpstr>VAS084_F_Irankiaimatavi1Geriamojovande8</vt:lpstr>
      <vt:lpstr>'Forma 13'!VAS084_F_Irankiaimatavi1Geriamojovande9</vt:lpstr>
      <vt:lpstr>VAS084_F_Irankiaimatavi1Geriamojovande9</vt:lpstr>
      <vt:lpstr>'Forma 13'!VAS084_F_Irankiaimatavi1Kitareguliuoja1</vt:lpstr>
      <vt:lpstr>VAS084_F_Irankiaimatavi1Kitareguliuoja1</vt:lpstr>
      <vt:lpstr>'Forma 13'!VAS084_F_Irankiaimatavi1Kitosveiklosne1</vt:lpstr>
      <vt:lpstr>VAS084_F_Irankiaimatavi1Kitosveiklosne1</vt:lpstr>
      <vt:lpstr>'Forma 13'!VAS084_F_Irankiaimatavi1Nuotekudumblot1</vt:lpstr>
      <vt:lpstr>VAS084_F_Irankiaimatavi1Nuotekudumblot1</vt:lpstr>
      <vt:lpstr>'Forma 13'!VAS084_F_Irankiaimatavi1Nuotekusurinki1</vt:lpstr>
      <vt:lpstr>VAS084_F_Irankiaimatavi1Nuotekusurinki1</vt:lpstr>
      <vt:lpstr>'Forma 13'!VAS084_F_Irankiaimatavi1Nuotekuvalymas1</vt:lpstr>
      <vt:lpstr>VAS084_F_Irankiaimatavi1Nuotekuvalymas1</vt:lpstr>
      <vt:lpstr>'Forma 13'!VAS084_F_Irankiaimatavi1Pavirsiniunuot1</vt:lpstr>
      <vt:lpstr>VAS084_F_Irankiaimatavi1Pavirsiniunuot1</vt:lpstr>
      <vt:lpstr>'Forma 13'!VAS084_F_Irankiaimatavi2Apskaitosveikla1</vt:lpstr>
      <vt:lpstr>VAS084_F_Irankiaimatavi2Apskaitosveikla1</vt:lpstr>
      <vt:lpstr>'Forma 13'!VAS084_F_Irankiaimatavi2Geriamojovande7</vt:lpstr>
      <vt:lpstr>VAS084_F_Irankiaimatavi2Geriamojovande7</vt:lpstr>
      <vt:lpstr>'Forma 13'!VAS084_F_Irankiaimatavi2Geriamojovande8</vt:lpstr>
      <vt:lpstr>VAS084_F_Irankiaimatavi2Geriamojovande8</vt:lpstr>
      <vt:lpstr>'Forma 13'!VAS084_F_Irankiaimatavi2Geriamojovande9</vt:lpstr>
      <vt:lpstr>VAS084_F_Irankiaimatavi2Geriamojovande9</vt:lpstr>
      <vt:lpstr>'Forma 13'!VAS084_F_Irankiaimatavi2Kitareguliuoja1</vt:lpstr>
      <vt:lpstr>VAS084_F_Irankiaimatavi2Kitareguliuoja1</vt:lpstr>
      <vt:lpstr>'Forma 13'!VAS084_F_Irankiaimatavi2Kitosveiklosne1</vt:lpstr>
      <vt:lpstr>VAS084_F_Irankiaimatavi2Kitosveiklosne1</vt:lpstr>
      <vt:lpstr>'Forma 13'!VAS084_F_Irankiaimatavi2Nuotekudumblot1</vt:lpstr>
      <vt:lpstr>VAS084_F_Irankiaimatavi2Nuotekudumblot1</vt:lpstr>
      <vt:lpstr>'Forma 13'!VAS084_F_Irankiaimatavi2Nuotekusurinki1</vt:lpstr>
      <vt:lpstr>VAS084_F_Irankiaimatavi2Nuotekusurinki1</vt:lpstr>
      <vt:lpstr>'Forma 13'!VAS084_F_Irankiaimatavi2Nuotekuvalymas1</vt:lpstr>
      <vt:lpstr>VAS084_F_Irankiaimatavi2Nuotekuvalymas1</vt:lpstr>
      <vt:lpstr>'Forma 13'!VAS084_F_Irankiaimatavi2Pavirsiniunuot1</vt:lpstr>
      <vt:lpstr>VAS084_F_Irankiaimatavi2Pavirsiniunuot1</vt:lpstr>
      <vt:lpstr>'Forma 13'!VAS084_F_Irankiaimatavi3Apskaitosveikla1</vt:lpstr>
      <vt:lpstr>VAS084_F_Irankiaimatavi3Apskaitosveikla1</vt:lpstr>
      <vt:lpstr>'Forma 13'!VAS084_F_Irankiaimatavi3Geriamojovande7</vt:lpstr>
      <vt:lpstr>VAS084_F_Irankiaimatavi3Geriamojovande7</vt:lpstr>
      <vt:lpstr>'Forma 13'!VAS084_F_Irankiaimatavi3Geriamojovande8</vt:lpstr>
      <vt:lpstr>VAS084_F_Irankiaimatavi3Geriamojovande8</vt:lpstr>
      <vt:lpstr>'Forma 13'!VAS084_F_Irankiaimatavi3Geriamojovande9</vt:lpstr>
      <vt:lpstr>VAS084_F_Irankiaimatavi3Geriamojovande9</vt:lpstr>
      <vt:lpstr>'Forma 13'!VAS084_F_Irankiaimatavi3Kitareguliuoja1</vt:lpstr>
      <vt:lpstr>VAS084_F_Irankiaimatavi3Kitareguliuoja1</vt:lpstr>
      <vt:lpstr>'Forma 13'!VAS084_F_Irankiaimatavi3Kitosveiklosne1</vt:lpstr>
      <vt:lpstr>VAS084_F_Irankiaimatavi3Kitosveiklosne1</vt:lpstr>
      <vt:lpstr>'Forma 13'!VAS084_F_Irankiaimatavi3Nuotekudumblot1</vt:lpstr>
      <vt:lpstr>VAS084_F_Irankiaimatavi3Nuotekudumblot1</vt:lpstr>
      <vt:lpstr>'Forma 13'!VAS084_F_Irankiaimatavi3Nuotekusurinki1</vt:lpstr>
      <vt:lpstr>VAS084_F_Irankiaimatavi3Nuotekusurinki1</vt:lpstr>
      <vt:lpstr>'Forma 13'!VAS084_F_Irankiaimatavi3Nuotekuvalymas1</vt:lpstr>
      <vt:lpstr>VAS084_F_Irankiaimatavi3Nuotekuvalymas1</vt:lpstr>
      <vt:lpstr>'Forma 13'!VAS084_F_Irankiaimatavi3Pavirsiniunuot1</vt:lpstr>
      <vt:lpstr>VAS084_F_Irankiaimatavi3Pavirsiniunuot1</vt:lpstr>
      <vt:lpstr>'Forma 13'!VAS084_F_Irasyti1Apskaitosveikla1</vt:lpstr>
      <vt:lpstr>VAS084_F_Irasyti1Apskaitosveikla1</vt:lpstr>
      <vt:lpstr>'Forma 13'!VAS084_F_Irasyti1Geriamojovande7</vt:lpstr>
      <vt:lpstr>VAS084_F_Irasyti1Geriamojovande7</vt:lpstr>
      <vt:lpstr>'Forma 13'!VAS084_F_Irasyti1Geriamojovande8</vt:lpstr>
      <vt:lpstr>VAS084_F_Irasyti1Geriamojovande8</vt:lpstr>
      <vt:lpstr>'Forma 13'!VAS084_F_Irasyti1Geriamojovande9</vt:lpstr>
      <vt:lpstr>VAS084_F_Irasyti1Geriamojovande9</vt:lpstr>
      <vt:lpstr>'Forma 13'!VAS084_F_Irasyti1Inventorinisnu1</vt:lpstr>
      <vt:lpstr>VAS084_F_Irasyti1Inventorinisnu1</vt:lpstr>
      <vt:lpstr>'Forma 13'!VAS084_F_Irasyti1Kitareguliuoja1</vt:lpstr>
      <vt:lpstr>VAS084_F_Irasyti1Kitareguliuoja1</vt:lpstr>
      <vt:lpstr>'Forma 13'!VAS084_F_Irasyti1Kitosveiklosne1</vt:lpstr>
      <vt:lpstr>VAS084_F_Irasyti1Kitosveiklosne1</vt:lpstr>
      <vt:lpstr>'Forma 13'!VAS084_F_Irasyti1Lrklimatokaito1</vt:lpstr>
      <vt:lpstr>VAS084_F_Irasyti1Lrklimatokaito1</vt:lpstr>
      <vt:lpstr>'Forma 13'!VAS084_F_Irasyti1Nuotekudumblot1</vt:lpstr>
      <vt:lpstr>VAS084_F_Irasyti1Nuotekudumblot1</vt:lpstr>
      <vt:lpstr>'Forma 13'!VAS084_F_Irasyti1Nuotekusurinki1</vt:lpstr>
      <vt:lpstr>VAS084_F_Irasyti1Nuotekusurinki1</vt:lpstr>
      <vt:lpstr>'Forma 13'!VAS084_F_Irasyti1Nuotekuvalymas1</vt:lpstr>
      <vt:lpstr>VAS084_F_Irasyti1Nuotekuvalymas1</vt:lpstr>
      <vt:lpstr>'Forma 13'!VAS084_F_Irasyti1Pavirsiniunuot1</vt:lpstr>
      <vt:lpstr>VAS084_F_Irasyti1Pavirsiniunuot1</vt:lpstr>
      <vt:lpstr>'Forma 13'!VAS084_F_Irasyti1Turtovienetask1</vt:lpstr>
      <vt:lpstr>VAS084_F_Irasyti1Turtovienetask1</vt:lpstr>
      <vt:lpstr>'Forma 13'!VAS084_F_Irasyti2Apskaitosveikla1</vt:lpstr>
      <vt:lpstr>VAS084_F_Irasyti2Apskaitosveikla1</vt:lpstr>
      <vt:lpstr>'Forma 13'!VAS084_F_Irasyti2Geriamojovande7</vt:lpstr>
      <vt:lpstr>VAS084_F_Irasyti2Geriamojovande7</vt:lpstr>
      <vt:lpstr>'Forma 13'!VAS084_F_Irasyti2Geriamojovande8</vt:lpstr>
      <vt:lpstr>VAS084_F_Irasyti2Geriamojovande8</vt:lpstr>
      <vt:lpstr>'Forma 13'!VAS084_F_Irasyti2Geriamojovande9</vt:lpstr>
      <vt:lpstr>VAS084_F_Irasyti2Geriamojovande9</vt:lpstr>
      <vt:lpstr>'Forma 13'!VAS084_F_Irasyti2Inventorinisnu1</vt:lpstr>
      <vt:lpstr>VAS084_F_Irasyti2Inventorinisnu1</vt:lpstr>
      <vt:lpstr>'Forma 13'!VAS084_F_Irasyti2Kitareguliuoja1</vt:lpstr>
      <vt:lpstr>VAS084_F_Irasyti2Kitareguliuoja1</vt:lpstr>
      <vt:lpstr>'Forma 13'!VAS084_F_Irasyti2Kitosveiklosne1</vt:lpstr>
      <vt:lpstr>VAS084_F_Irasyti2Kitosveiklosne1</vt:lpstr>
      <vt:lpstr>'Forma 13'!VAS084_F_Irasyti2Lrklimatokaito1</vt:lpstr>
      <vt:lpstr>VAS084_F_Irasyti2Lrklimatokaito1</vt:lpstr>
      <vt:lpstr>'Forma 13'!VAS084_F_Irasyti2Nuotekudumblot1</vt:lpstr>
      <vt:lpstr>VAS084_F_Irasyti2Nuotekudumblot1</vt:lpstr>
      <vt:lpstr>'Forma 13'!VAS084_F_Irasyti2Nuotekusurinki1</vt:lpstr>
      <vt:lpstr>VAS084_F_Irasyti2Nuotekusurinki1</vt:lpstr>
      <vt:lpstr>'Forma 13'!VAS084_F_Irasyti2Nuotekuvalymas1</vt:lpstr>
      <vt:lpstr>VAS084_F_Irasyti2Nuotekuvalymas1</vt:lpstr>
      <vt:lpstr>'Forma 13'!VAS084_F_Irasyti2Pavirsiniunuot1</vt:lpstr>
      <vt:lpstr>VAS084_F_Irasyti2Pavirsiniunuot1</vt:lpstr>
      <vt:lpstr>'Forma 13'!VAS084_F_Irasyti2Turtovienetask1</vt:lpstr>
      <vt:lpstr>VAS084_F_Irasyti2Turtovienetask1</vt:lpstr>
      <vt:lpstr>'Forma 13'!VAS084_F_Irasyti3Apskaitosveikla1</vt:lpstr>
      <vt:lpstr>VAS084_F_Irasyti3Apskaitosveikla1</vt:lpstr>
      <vt:lpstr>'Forma 13'!VAS084_F_Irasyti3Geriamojovande7</vt:lpstr>
      <vt:lpstr>VAS084_F_Irasyti3Geriamojovande7</vt:lpstr>
      <vt:lpstr>'Forma 13'!VAS084_F_Irasyti3Geriamojovande8</vt:lpstr>
      <vt:lpstr>VAS084_F_Irasyti3Geriamojovande8</vt:lpstr>
      <vt:lpstr>'Forma 13'!VAS084_F_Irasyti3Geriamojovande9</vt:lpstr>
      <vt:lpstr>VAS084_F_Irasyti3Geriamojovande9</vt:lpstr>
      <vt:lpstr>'Forma 13'!VAS084_F_Irasyti3Inventorinisnu1</vt:lpstr>
      <vt:lpstr>VAS084_F_Irasyti3Inventorinisnu1</vt:lpstr>
      <vt:lpstr>'Forma 13'!VAS084_F_Irasyti3Kitareguliuoja1</vt:lpstr>
      <vt:lpstr>VAS084_F_Irasyti3Kitareguliuoja1</vt:lpstr>
      <vt:lpstr>'Forma 13'!VAS084_F_Irasyti3Kitosveiklosne1</vt:lpstr>
      <vt:lpstr>VAS084_F_Irasyti3Kitosveiklosne1</vt:lpstr>
      <vt:lpstr>'Forma 13'!VAS084_F_Irasyti3Lrklimatokaito1</vt:lpstr>
      <vt:lpstr>VAS084_F_Irasyti3Lrklimatokaito1</vt:lpstr>
      <vt:lpstr>'Forma 13'!VAS084_F_Irasyti3Nuotekudumblot1</vt:lpstr>
      <vt:lpstr>VAS084_F_Irasyti3Nuotekudumblot1</vt:lpstr>
      <vt:lpstr>'Forma 13'!VAS084_F_Irasyti3Nuotekusurinki1</vt:lpstr>
      <vt:lpstr>VAS084_F_Irasyti3Nuotekusurinki1</vt:lpstr>
      <vt:lpstr>'Forma 13'!VAS084_F_Irasyti3Nuotekuvalymas1</vt:lpstr>
      <vt:lpstr>VAS084_F_Irasyti3Nuotekuvalymas1</vt:lpstr>
      <vt:lpstr>'Forma 13'!VAS084_F_Irasyti3Pavirsiniunuot1</vt:lpstr>
      <vt:lpstr>VAS084_F_Irasyti3Pavirsiniunuot1</vt:lpstr>
      <vt:lpstr>'Forma 13'!VAS084_F_Irasyti3Turtovienetask1</vt:lpstr>
      <vt:lpstr>VAS084_F_Irasyti3Turtovienetask1</vt:lpstr>
      <vt:lpstr>'Forma 13'!VAS084_F_Keliaiaikstele1Apskaitosveikla1</vt:lpstr>
      <vt:lpstr>VAS084_F_Keliaiaikstele1Apskaitosveikla1</vt:lpstr>
      <vt:lpstr>'Forma 13'!VAS084_F_Keliaiaikstele1Geriamojovande7</vt:lpstr>
      <vt:lpstr>VAS084_F_Keliaiaikstele1Geriamojovande7</vt:lpstr>
      <vt:lpstr>'Forma 13'!VAS084_F_Keliaiaikstele1Geriamojovande8</vt:lpstr>
      <vt:lpstr>VAS084_F_Keliaiaikstele1Geriamojovande8</vt:lpstr>
      <vt:lpstr>'Forma 13'!VAS084_F_Keliaiaikstele1Geriamojovande9</vt:lpstr>
      <vt:lpstr>VAS084_F_Keliaiaikstele1Geriamojovande9</vt:lpstr>
      <vt:lpstr>'Forma 13'!VAS084_F_Keliaiaikstele1Kitareguliuoja1</vt:lpstr>
      <vt:lpstr>VAS084_F_Keliaiaikstele1Kitareguliuoja1</vt:lpstr>
      <vt:lpstr>'Forma 13'!VAS084_F_Keliaiaikstele1Kitosveiklosne1</vt:lpstr>
      <vt:lpstr>VAS084_F_Keliaiaikstele1Kitosveiklosne1</vt:lpstr>
      <vt:lpstr>'Forma 13'!VAS084_F_Keliaiaikstele1Nuotekudumblot1</vt:lpstr>
      <vt:lpstr>VAS084_F_Keliaiaikstele1Nuotekudumblot1</vt:lpstr>
      <vt:lpstr>'Forma 13'!VAS084_F_Keliaiaikstele1Nuotekusurinki1</vt:lpstr>
      <vt:lpstr>VAS084_F_Keliaiaikstele1Nuotekusurinki1</vt:lpstr>
      <vt:lpstr>'Forma 13'!VAS084_F_Keliaiaikstele1Nuotekuvalymas1</vt:lpstr>
      <vt:lpstr>VAS084_F_Keliaiaikstele1Nuotekuvalymas1</vt:lpstr>
      <vt:lpstr>'Forma 13'!VAS084_F_Keliaiaikstele1Pavirsiniunuot1</vt:lpstr>
      <vt:lpstr>VAS084_F_Keliaiaikstele1Pavirsiniunuot1</vt:lpstr>
      <vt:lpstr>'Forma 13'!VAS084_F_Keliaiaikstele2Apskaitosveikla1</vt:lpstr>
      <vt:lpstr>VAS084_F_Keliaiaikstele2Apskaitosveikla1</vt:lpstr>
      <vt:lpstr>'Forma 13'!VAS084_F_Keliaiaikstele2Geriamojovande7</vt:lpstr>
      <vt:lpstr>VAS084_F_Keliaiaikstele2Geriamojovande7</vt:lpstr>
      <vt:lpstr>'Forma 13'!VAS084_F_Keliaiaikstele2Geriamojovande8</vt:lpstr>
      <vt:lpstr>VAS084_F_Keliaiaikstele2Geriamojovande8</vt:lpstr>
      <vt:lpstr>'Forma 13'!VAS084_F_Keliaiaikstele2Geriamojovande9</vt:lpstr>
      <vt:lpstr>VAS084_F_Keliaiaikstele2Geriamojovande9</vt:lpstr>
      <vt:lpstr>'Forma 13'!VAS084_F_Keliaiaikstele2Kitareguliuoja1</vt:lpstr>
      <vt:lpstr>VAS084_F_Keliaiaikstele2Kitareguliuoja1</vt:lpstr>
      <vt:lpstr>'Forma 13'!VAS084_F_Keliaiaikstele2Kitosveiklosne1</vt:lpstr>
      <vt:lpstr>VAS084_F_Keliaiaikstele2Kitosveiklosne1</vt:lpstr>
      <vt:lpstr>'Forma 13'!VAS084_F_Keliaiaikstele2Nuotekudumblot1</vt:lpstr>
      <vt:lpstr>VAS084_F_Keliaiaikstele2Nuotekudumblot1</vt:lpstr>
      <vt:lpstr>'Forma 13'!VAS084_F_Keliaiaikstele2Nuotekusurinki1</vt:lpstr>
      <vt:lpstr>VAS084_F_Keliaiaikstele2Nuotekusurinki1</vt:lpstr>
      <vt:lpstr>'Forma 13'!VAS084_F_Keliaiaikstele2Nuotekuvalymas1</vt:lpstr>
      <vt:lpstr>VAS084_F_Keliaiaikstele2Nuotekuvalymas1</vt:lpstr>
      <vt:lpstr>'Forma 13'!VAS084_F_Keliaiaikstele2Pavirsiniunuot1</vt:lpstr>
      <vt:lpstr>VAS084_F_Keliaiaikstele2Pavirsiniunuot1</vt:lpstr>
      <vt:lpstr>'Forma 13'!VAS084_F_Keliaiaikstele3Apskaitosveikla1</vt:lpstr>
      <vt:lpstr>VAS084_F_Keliaiaikstele3Apskaitosveikla1</vt:lpstr>
      <vt:lpstr>'Forma 13'!VAS084_F_Keliaiaikstele3Geriamojovande7</vt:lpstr>
      <vt:lpstr>VAS084_F_Keliaiaikstele3Geriamojovande7</vt:lpstr>
      <vt:lpstr>'Forma 13'!VAS084_F_Keliaiaikstele3Geriamojovande8</vt:lpstr>
      <vt:lpstr>VAS084_F_Keliaiaikstele3Geriamojovande8</vt:lpstr>
      <vt:lpstr>'Forma 13'!VAS084_F_Keliaiaikstele3Geriamojovande9</vt:lpstr>
      <vt:lpstr>VAS084_F_Keliaiaikstele3Geriamojovande9</vt:lpstr>
      <vt:lpstr>'Forma 13'!VAS084_F_Keliaiaikstele3Kitareguliuoja1</vt:lpstr>
      <vt:lpstr>VAS084_F_Keliaiaikstele3Kitareguliuoja1</vt:lpstr>
      <vt:lpstr>'Forma 13'!VAS084_F_Keliaiaikstele3Kitosveiklosne1</vt:lpstr>
      <vt:lpstr>VAS084_F_Keliaiaikstele3Kitosveiklosne1</vt:lpstr>
      <vt:lpstr>'Forma 13'!VAS084_F_Keliaiaikstele3Nuotekudumblot1</vt:lpstr>
      <vt:lpstr>VAS084_F_Keliaiaikstele3Nuotekudumblot1</vt:lpstr>
      <vt:lpstr>'Forma 13'!VAS084_F_Keliaiaikstele3Nuotekusurinki1</vt:lpstr>
      <vt:lpstr>VAS084_F_Keliaiaikstele3Nuotekusurinki1</vt:lpstr>
      <vt:lpstr>'Forma 13'!VAS084_F_Keliaiaikstele3Nuotekuvalymas1</vt:lpstr>
      <vt:lpstr>VAS084_F_Keliaiaikstele3Nuotekuvalymas1</vt:lpstr>
      <vt:lpstr>'Forma 13'!VAS084_F_Keliaiaikstele3Pavirsiniunuot1</vt:lpstr>
      <vt:lpstr>VAS084_F_Keliaiaikstele3Pavirsiniunuot1</vt:lpstr>
      <vt:lpstr>'Forma 13'!VAS084_F_Kitasilgalaiki1Apskaitosveikla1</vt:lpstr>
      <vt:lpstr>VAS084_F_Kitasilgalaiki1Apskaitosveikla1</vt:lpstr>
      <vt:lpstr>'Forma 13'!VAS084_F_Kitasilgalaiki1Geriamojovande7</vt:lpstr>
      <vt:lpstr>VAS084_F_Kitasilgalaiki1Geriamojovande7</vt:lpstr>
      <vt:lpstr>'Forma 13'!VAS084_F_Kitasilgalaiki1Geriamojovande8</vt:lpstr>
      <vt:lpstr>VAS084_F_Kitasilgalaiki1Geriamojovande8</vt:lpstr>
      <vt:lpstr>'Forma 13'!VAS084_F_Kitasilgalaiki1Geriamojovande9</vt:lpstr>
      <vt:lpstr>VAS084_F_Kitasilgalaiki1Geriamojovande9</vt:lpstr>
      <vt:lpstr>'Forma 13'!VAS084_F_Kitasilgalaiki1Kitareguliuoja1</vt:lpstr>
      <vt:lpstr>VAS084_F_Kitasilgalaiki1Kitareguliuoja1</vt:lpstr>
      <vt:lpstr>'Forma 13'!VAS084_F_Kitasilgalaiki1Kitosveiklosne1</vt:lpstr>
      <vt:lpstr>VAS084_F_Kitasilgalaiki1Kitosveiklosne1</vt:lpstr>
      <vt:lpstr>'Forma 13'!VAS084_F_Kitasilgalaiki1Nuotekudumblot1</vt:lpstr>
      <vt:lpstr>VAS084_F_Kitasilgalaiki1Nuotekudumblot1</vt:lpstr>
      <vt:lpstr>'Forma 13'!VAS084_F_Kitasilgalaiki1Nuotekusurinki1</vt:lpstr>
      <vt:lpstr>VAS084_F_Kitasilgalaiki1Nuotekusurinki1</vt:lpstr>
      <vt:lpstr>'Forma 13'!VAS084_F_Kitasilgalaiki1Nuotekuvalymas1</vt:lpstr>
      <vt:lpstr>VAS084_F_Kitasilgalaiki1Nuotekuvalymas1</vt:lpstr>
      <vt:lpstr>'Forma 13'!VAS084_F_Kitasilgalaiki1Pavirsiniunuot1</vt:lpstr>
      <vt:lpstr>VAS084_F_Kitasilgalaiki1Pavirsiniunuot1</vt:lpstr>
      <vt:lpstr>'Forma 13'!VAS084_F_Kitasilgalaiki2Apskaitosveikla1</vt:lpstr>
      <vt:lpstr>VAS084_F_Kitasilgalaiki2Apskaitosveikla1</vt:lpstr>
      <vt:lpstr>'Forma 13'!VAS084_F_Kitasilgalaiki2Geriamojovande7</vt:lpstr>
      <vt:lpstr>VAS084_F_Kitasilgalaiki2Geriamojovande7</vt:lpstr>
      <vt:lpstr>'Forma 13'!VAS084_F_Kitasilgalaiki2Geriamojovande8</vt:lpstr>
      <vt:lpstr>VAS084_F_Kitasilgalaiki2Geriamojovande8</vt:lpstr>
      <vt:lpstr>'Forma 13'!VAS084_F_Kitasilgalaiki2Geriamojovande9</vt:lpstr>
      <vt:lpstr>VAS084_F_Kitasilgalaiki2Geriamojovande9</vt:lpstr>
      <vt:lpstr>'Forma 13'!VAS084_F_Kitasilgalaiki2Kitareguliuoja1</vt:lpstr>
      <vt:lpstr>VAS084_F_Kitasilgalaiki2Kitareguliuoja1</vt:lpstr>
      <vt:lpstr>'Forma 13'!VAS084_F_Kitasilgalaiki2Kitosveiklosne1</vt:lpstr>
      <vt:lpstr>VAS084_F_Kitasilgalaiki2Kitosveiklosne1</vt:lpstr>
      <vt:lpstr>'Forma 13'!VAS084_F_Kitasilgalaiki2Nuotekudumblot1</vt:lpstr>
      <vt:lpstr>VAS084_F_Kitasilgalaiki2Nuotekudumblot1</vt:lpstr>
      <vt:lpstr>'Forma 13'!VAS084_F_Kitasilgalaiki2Nuotekusurinki1</vt:lpstr>
      <vt:lpstr>VAS084_F_Kitasilgalaiki2Nuotekusurinki1</vt:lpstr>
      <vt:lpstr>'Forma 13'!VAS084_F_Kitasilgalaiki2Nuotekuvalymas1</vt:lpstr>
      <vt:lpstr>VAS084_F_Kitasilgalaiki2Nuotekuvalymas1</vt:lpstr>
      <vt:lpstr>'Forma 13'!VAS084_F_Kitasilgalaiki2Pavirsiniunuot1</vt:lpstr>
      <vt:lpstr>VAS084_F_Kitasilgalaiki2Pavirsiniunuot1</vt:lpstr>
      <vt:lpstr>'Forma 13'!VAS084_F_Kitasilgalaiki3Apskaitosveikla1</vt:lpstr>
      <vt:lpstr>VAS084_F_Kitasilgalaiki3Apskaitosveikla1</vt:lpstr>
      <vt:lpstr>'Forma 13'!VAS084_F_Kitasilgalaiki3Geriamojovande7</vt:lpstr>
      <vt:lpstr>VAS084_F_Kitasilgalaiki3Geriamojovande7</vt:lpstr>
      <vt:lpstr>'Forma 13'!VAS084_F_Kitasilgalaiki3Geriamojovande8</vt:lpstr>
      <vt:lpstr>VAS084_F_Kitasilgalaiki3Geriamojovande8</vt:lpstr>
      <vt:lpstr>'Forma 13'!VAS084_F_Kitasilgalaiki3Geriamojovande9</vt:lpstr>
      <vt:lpstr>VAS084_F_Kitasilgalaiki3Geriamojovande9</vt:lpstr>
      <vt:lpstr>'Forma 13'!VAS084_F_Kitasilgalaiki3Kitareguliuoja1</vt:lpstr>
      <vt:lpstr>VAS084_F_Kitasilgalaiki3Kitareguliuoja1</vt:lpstr>
      <vt:lpstr>'Forma 13'!VAS084_F_Kitasilgalaiki3Kitosveiklosne1</vt:lpstr>
      <vt:lpstr>VAS084_F_Kitasilgalaiki3Kitosveiklosne1</vt:lpstr>
      <vt:lpstr>'Forma 13'!VAS084_F_Kitasilgalaiki3Nuotekudumblot1</vt:lpstr>
      <vt:lpstr>VAS084_F_Kitasilgalaiki3Nuotekudumblot1</vt:lpstr>
      <vt:lpstr>'Forma 13'!VAS084_F_Kitasilgalaiki3Nuotekusurinki1</vt:lpstr>
      <vt:lpstr>VAS084_F_Kitasilgalaiki3Nuotekusurinki1</vt:lpstr>
      <vt:lpstr>'Forma 13'!VAS084_F_Kitasilgalaiki3Nuotekuvalymas1</vt:lpstr>
      <vt:lpstr>VAS084_F_Kitasilgalaiki3Nuotekuvalymas1</vt:lpstr>
      <vt:lpstr>'Forma 13'!VAS084_F_Kitasilgalaiki3Pavirsiniunuot1</vt:lpstr>
      <vt:lpstr>VAS084_F_Kitasilgalaiki3Pavirsiniunuot1</vt:lpstr>
      <vt:lpstr>'Forma 13'!VAS084_F_Kitasnemateria1Apskaitosveikla1</vt:lpstr>
      <vt:lpstr>VAS084_F_Kitasnemateria1Apskaitosveikla1</vt:lpstr>
      <vt:lpstr>'Forma 13'!VAS084_F_Kitasnemateria1Geriamojovande7</vt:lpstr>
      <vt:lpstr>VAS084_F_Kitasnemateria1Geriamojovande7</vt:lpstr>
      <vt:lpstr>'Forma 13'!VAS084_F_Kitasnemateria1Geriamojovande8</vt:lpstr>
      <vt:lpstr>VAS084_F_Kitasnemateria1Geriamojovande8</vt:lpstr>
      <vt:lpstr>'Forma 13'!VAS084_F_Kitasnemateria1Geriamojovande9</vt:lpstr>
      <vt:lpstr>VAS084_F_Kitasnemateria1Geriamojovande9</vt:lpstr>
      <vt:lpstr>'Forma 13'!VAS084_F_Kitasnemateria1Kitareguliuoja1</vt:lpstr>
      <vt:lpstr>VAS084_F_Kitasnemateria1Kitareguliuoja1</vt:lpstr>
      <vt:lpstr>'Forma 13'!VAS084_F_Kitasnemateria1Kitosveiklosne1</vt:lpstr>
      <vt:lpstr>VAS084_F_Kitasnemateria1Kitosveiklosne1</vt:lpstr>
      <vt:lpstr>'Forma 13'!VAS084_F_Kitasnemateria1Nuotekudumblot1</vt:lpstr>
      <vt:lpstr>VAS084_F_Kitasnemateria1Nuotekudumblot1</vt:lpstr>
      <vt:lpstr>'Forma 13'!VAS084_F_Kitasnemateria1Nuotekusurinki1</vt:lpstr>
      <vt:lpstr>VAS084_F_Kitasnemateria1Nuotekusurinki1</vt:lpstr>
      <vt:lpstr>'Forma 13'!VAS084_F_Kitasnemateria1Nuotekuvalymas1</vt:lpstr>
      <vt:lpstr>VAS084_F_Kitasnemateria1Nuotekuvalymas1</vt:lpstr>
      <vt:lpstr>'Forma 13'!VAS084_F_Kitasnemateria1Pavirsiniunuot1</vt:lpstr>
      <vt:lpstr>VAS084_F_Kitasnemateria1Pavirsiniunuot1</vt:lpstr>
      <vt:lpstr>'Forma 13'!VAS084_F_Kitasnemateria2Apskaitosveikla1</vt:lpstr>
      <vt:lpstr>VAS084_F_Kitasnemateria2Apskaitosveikla1</vt:lpstr>
      <vt:lpstr>'Forma 13'!VAS084_F_Kitasnemateria2Geriamojovande7</vt:lpstr>
      <vt:lpstr>VAS084_F_Kitasnemateria2Geriamojovande7</vt:lpstr>
      <vt:lpstr>'Forma 13'!VAS084_F_Kitasnemateria2Geriamojovande8</vt:lpstr>
      <vt:lpstr>VAS084_F_Kitasnemateria2Geriamojovande8</vt:lpstr>
      <vt:lpstr>'Forma 13'!VAS084_F_Kitasnemateria2Geriamojovande9</vt:lpstr>
      <vt:lpstr>VAS084_F_Kitasnemateria2Geriamojovande9</vt:lpstr>
      <vt:lpstr>'Forma 13'!VAS084_F_Kitasnemateria2Kitareguliuoja1</vt:lpstr>
      <vt:lpstr>VAS084_F_Kitasnemateria2Kitareguliuoja1</vt:lpstr>
      <vt:lpstr>'Forma 13'!VAS084_F_Kitasnemateria2Kitosveiklosne1</vt:lpstr>
      <vt:lpstr>VAS084_F_Kitasnemateria2Kitosveiklosne1</vt:lpstr>
      <vt:lpstr>'Forma 13'!VAS084_F_Kitasnemateria2Nuotekudumblot1</vt:lpstr>
      <vt:lpstr>VAS084_F_Kitasnemateria2Nuotekudumblot1</vt:lpstr>
      <vt:lpstr>'Forma 13'!VAS084_F_Kitasnemateria2Nuotekusurinki1</vt:lpstr>
      <vt:lpstr>VAS084_F_Kitasnemateria2Nuotekusurinki1</vt:lpstr>
      <vt:lpstr>'Forma 13'!VAS084_F_Kitasnemateria2Nuotekuvalymas1</vt:lpstr>
      <vt:lpstr>VAS084_F_Kitasnemateria2Nuotekuvalymas1</vt:lpstr>
      <vt:lpstr>'Forma 13'!VAS084_F_Kitasnemateria2Pavirsiniunuot1</vt:lpstr>
      <vt:lpstr>VAS084_F_Kitasnemateria2Pavirsiniunuot1</vt:lpstr>
      <vt:lpstr>'Forma 13'!VAS084_F_Kitasnemateria3Apskaitosveikla1</vt:lpstr>
      <vt:lpstr>VAS084_F_Kitasnemateria3Apskaitosveikla1</vt:lpstr>
      <vt:lpstr>'Forma 13'!VAS084_F_Kitasnemateria3Geriamojovande7</vt:lpstr>
      <vt:lpstr>VAS084_F_Kitasnemateria3Geriamojovande7</vt:lpstr>
      <vt:lpstr>'Forma 13'!VAS084_F_Kitasnemateria3Geriamojovande8</vt:lpstr>
      <vt:lpstr>VAS084_F_Kitasnemateria3Geriamojovande8</vt:lpstr>
      <vt:lpstr>'Forma 13'!VAS084_F_Kitasnemateria3Geriamojovande9</vt:lpstr>
      <vt:lpstr>VAS084_F_Kitasnemateria3Geriamojovande9</vt:lpstr>
      <vt:lpstr>'Forma 13'!VAS084_F_Kitasnemateria3Kitareguliuoja1</vt:lpstr>
      <vt:lpstr>VAS084_F_Kitasnemateria3Kitareguliuoja1</vt:lpstr>
      <vt:lpstr>'Forma 13'!VAS084_F_Kitasnemateria3Kitosveiklosne1</vt:lpstr>
      <vt:lpstr>VAS084_F_Kitasnemateria3Kitosveiklosne1</vt:lpstr>
      <vt:lpstr>'Forma 13'!VAS084_F_Kitasnemateria3Nuotekudumblot1</vt:lpstr>
      <vt:lpstr>VAS084_F_Kitasnemateria3Nuotekudumblot1</vt:lpstr>
      <vt:lpstr>'Forma 13'!VAS084_F_Kitasnemateria3Nuotekusurinki1</vt:lpstr>
      <vt:lpstr>VAS084_F_Kitasnemateria3Nuotekusurinki1</vt:lpstr>
      <vt:lpstr>'Forma 13'!VAS084_F_Kitasnemateria3Nuotekuvalymas1</vt:lpstr>
      <vt:lpstr>VAS084_F_Kitasnemateria3Nuotekuvalymas1</vt:lpstr>
      <vt:lpstr>'Forma 13'!VAS084_F_Kitasnemateria3Pavirsiniunuot1</vt:lpstr>
      <vt:lpstr>VAS084_F_Kitasnemateria3Pavirsiniunuot1</vt:lpstr>
      <vt:lpstr>'Forma 13'!VAS084_F_Kitigeriamojov1Apskaitosveikla1</vt:lpstr>
      <vt:lpstr>VAS084_F_Kitigeriamojov1Apskaitosveikla1</vt:lpstr>
      <vt:lpstr>'Forma 13'!VAS084_F_Kitigeriamojov1Geriamojovande7</vt:lpstr>
      <vt:lpstr>VAS084_F_Kitigeriamojov1Geriamojovande7</vt:lpstr>
      <vt:lpstr>'Forma 13'!VAS084_F_Kitigeriamojov1Geriamojovande8</vt:lpstr>
      <vt:lpstr>VAS084_F_Kitigeriamojov1Geriamojovande8</vt:lpstr>
      <vt:lpstr>'Forma 13'!VAS084_F_Kitigeriamojov1Geriamojovande9</vt:lpstr>
      <vt:lpstr>VAS084_F_Kitigeriamojov1Geriamojovande9</vt:lpstr>
      <vt:lpstr>'Forma 13'!VAS084_F_Kitigeriamojov1Kitareguliuoja1</vt:lpstr>
      <vt:lpstr>VAS084_F_Kitigeriamojov1Kitareguliuoja1</vt:lpstr>
      <vt:lpstr>'Forma 13'!VAS084_F_Kitigeriamojov1Kitosveiklosne1</vt:lpstr>
      <vt:lpstr>VAS084_F_Kitigeriamojov1Kitosveiklosne1</vt:lpstr>
      <vt:lpstr>'Forma 13'!VAS084_F_Kitigeriamojov1Nuotekudumblot1</vt:lpstr>
      <vt:lpstr>VAS084_F_Kitigeriamojov1Nuotekudumblot1</vt:lpstr>
      <vt:lpstr>'Forma 13'!VAS084_F_Kitigeriamojov1Nuotekusurinki1</vt:lpstr>
      <vt:lpstr>VAS084_F_Kitigeriamojov1Nuotekusurinki1</vt:lpstr>
      <vt:lpstr>'Forma 13'!VAS084_F_Kitigeriamojov1Nuotekuvalymas1</vt:lpstr>
      <vt:lpstr>VAS084_F_Kitigeriamojov1Nuotekuvalymas1</vt:lpstr>
      <vt:lpstr>'Forma 13'!VAS084_F_Kitigeriamojov1Pavirsiniunuot1</vt:lpstr>
      <vt:lpstr>VAS084_F_Kitigeriamojov1Pavirsiniunuot1</vt:lpstr>
      <vt:lpstr>'Forma 13'!VAS084_F_Kitigeriamojov2Apskaitosveikla1</vt:lpstr>
      <vt:lpstr>VAS084_F_Kitigeriamojov2Apskaitosveikla1</vt:lpstr>
      <vt:lpstr>'Forma 13'!VAS084_F_Kitigeriamojov2Geriamojovande7</vt:lpstr>
      <vt:lpstr>VAS084_F_Kitigeriamojov2Geriamojovande7</vt:lpstr>
      <vt:lpstr>'Forma 13'!VAS084_F_Kitigeriamojov2Geriamojovande8</vt:lpstr>
      <vt:lpstr>VAS084_F_Kitigeriamojov2Geriamojovande8</vt:lpstr>
      <vt:lpstr>'Forma 13'!VAS084_F_Kitigeriamojov2Geriamojovande9</vt:lpstr>
      <vt:lpstr>VAS084_F_Kitigeriamojov2Geriamojovande9</vt:lpstr>
      <vt:lpstr>'Forma 13'!VAS084_F_Kitigeriamojov2Kitareguliuoja1</vt:lpstr>
      <vt:lpstr>VAS084_F_Kitigeriamojov2Kitareguliuoja1</vt:lpstr>
      <vt:lpstr>'Forma 13'!VAS084_F_Kitigeriamojov2Kitosveiklosne1</vt:lpstr>
      <vt:lpstr>VAS084_F_Kitigeriamojov2Kitosveiklosne1</vt:lpstr>
      <vt:lpstr>'Forma 13'!VAS084_F_Kitigeriamojov2Nuotekudumblot1</vt:lpstr>
      <vt:lpstr>VAS084_F_Kitigeriamojov2Nuotekudumblot1</vt:lpstr>
      <vt:lpstr>'Forma 13'!VAS084_F_Kitigeriamojov2Nuotekusurinki1</vt:lpstr>
      <vt:lpstr>VAS084_F_Kitigeriamojov2Nuotekusurinki1</vt:lpstr>
      <vt:lpstr>'Forma 13'!VAS084_F_Kitigeriamojov2Nuotekuvalymas1</vt:lpstr>
      <vt:lpstr>VAS084_F_Kitigeriamojov2Nuotekuvalymas1</vt:lpstr>
      <vt:lpstr>'Forma 13'!VAS084_F_Kitigeriamojov2Pavirsiniunuot1</vt:lpstr>
      <vt:lpstr>VAS084_F_Kitigeriamojov2Pavirsiniunuot1</vt:lpstr>
      <vt:lpstr>'Forma 13'!VAS084_F_Kitigeriamojov3Apskaitosveikla1</vt:lpstr>
      <vt:lpstr>VAS084_F_Kitigeriamojov3Apskaitosveikla1</vt:lpstr>
      <vt:lpstr>'Forma 13'!VAS084_F_Kitigeriamojov3Geriamojovande7</vt:lpstr>
      <vt:lpstr>VAS084_F_Kitigeriamojov3Geriamojovande7</vt:lpstr>
      <vt:lpstr>'Forma 13'!VAS084_F_Kitigeriamojov3Geriamojovande8</vt:lpstr>
      <vt:lpstr>VAS084_F_Kitigeriamojov3Geriamojovande8</vt:lpstr>
      <vt:lpstr>'Forma 13'!VAS084_F_Kitigeriamojov3Geriamojovande9</vt:lpstr>
      <vt:lpstr>VAS084_F_Kitigeriamojov3Geriamojovande9</vt:lpstr>
      <vt:lpstr>'Forma 13'!VAS084_F_Kitigeriamojov3Kitareguliuoja1</vt:lpstr>
      <vt:lpstr>VAS084_F_Kitigeriamojov3Kitareguliuoja1</vt:lpstr>
      <vt:lpstr>'Forma 13'!VAS084_F_Kitigeriamojov3Kitosveiklosne1</vt:lpstr>
      <vt:lpstr>VAS084_F_Kitigeriamojov3Kitosveiklosne1</vt:lpstr>
      <vt:lpstr>'Forma 13'!VAS084_F_Kitigeriamojov3Nuotekudumblot1</vt:lpstr>
      <vt:lpstr>VAS084_F_Kitigeriamojov3Nuotekudumblot1</vt:lpstr>
      <vt:lpstr>'Forma 13'!VAS084_F_Kitigeriamojov3Nuotekusurinki1</vt:lpstr>
      <vt:lpstr>VAS084_F_Kitigeriamojov3Nuotekusurinki1</vt:lpstr>
      <vt:lpstr>'Forma 13'!VAS084_F_Kitigeriamojov3Nuotekuvalymas1</vt:lpstr>
      <vt:lpstr>VAS084_F_Kitigeriamojov3Nuotekuvalymas1</vt:lpstr>
      <vt:lpstr>'Forma 13'!VAS084_F_Kitigeriamojov3Pavirsiniunuot1</vt:lpstr>
      <vt:lpstr>VAS084_F_Kitigeriamojov3Pavirsiniunuot1</vt:lpstr>
      <vt:lpstr>'Forma 13'!VAS084_F_Kitiirenginiai1Apskaitosveikla1</vt:lpstr>
      <vt:lpstr>VAS084_F_Kitiirenginiai1Apskaitosveikla1</vt:lpstr>
      <vt:lpstr>'Forma 13'!VAS084_F_Kitiirenginiai1Geriamojovande7</vt:lpstr>
      <vt:lpstr>VAS084_F_Kitiirenginiai1Geriamojovande7</vt:lpstr>
      <vt:lpstr>'Forma 13'!VAS084_F_Kitiirenginiai1Geriamojovande8</vt:lpstr>
      <vt:lpstr>VAS084_F_Kitiirenginiai1Geriamojovande8</vt:lpstr>
      <vt:lpstr>'Forma 13'!VAS084_F_Kitiirenginiai1Geriamojovande9</vt:lpstr>
      <vt:lpstr>VAS084_F_Kitiirenginiai1Geriamojovande9</vt:lpstr>
      <vt:lpstr>'Forma 13'!VAS084_F_Kitiirenginiai1Kitareguliuoja1</vt:lpstr>
      <vt:lpstr>VAS084_F_Kitiirenginiai1Kitareguliuoja1</vt:lpstr>
      <vt:lpstr>'Forma 13'!VAS084_F_Kitiirenginiai1Kitosveiklosne1</vt:lpstr>
      <vt:lpstr>VAS084_F_Kitiirenginiai1Kitosveiklosne1</vt:lpstr>
      <vt:lpstr>'Forma 13'!VAS084_F_Kitiirenginiai1Nuotekudumblot1</vt:lpstr>
      <vt:lpstr>VAS084_F_Kitiirenginiai1Nuotekudumblot1</vt:lpstr>
      <vt:lpstr>'Forma 13'!VAS084_F_Kitiirenginiai1Nuotekusurinki1</vt:lpstr>
      <vt:lpstr>VAS084_F_Kitiirenginiai1Nuotekusurinki1</vt:lpstr>
      <vt:lpstr>'Forma 13'!VAS084_F_Kitiirenginiai1Nuotekuvalymas1</vt:lpstr>
      <vt:lpstr>VAS084_F_Kitiirenginiai1Nuotekuvalymas1</vt:lpstr>
      <vt:lpstr>'Forma 13'!VAS084_F_Kitiirenginiai1Pavirsiniunuot1</vt:lpstr>
      <vt:lpstr>VAS084_F_Kitiirenginiai1Pavirsiniunuot1</vt:lpstr>
      <vt:lpstr>'Forma 13'!VAS084_F_Kitiirenginiai2Apskaitosveikla1</vt:lpstr>
      <vt:lpstr>VAS084_F_Kitiirenginiai2Apskaitosveikla1</vt:lpstr>
      <vt:lpstr>'Forma 13'!VAS084_F_Kitiirenginiai2Geriamojovande7</vt:lpstr>
      <vt:lpstr>VAS084_F_Kitiirenginiai2Geriamojovande7</vt:lpstr>
      <vt:lpstr>'Forma 13'!VAS084_F_Kitiirenginiai2Geriamojovande8</vt:lpstr>
      <vt:lpstr>VAS084_F_Kitiirenginiai2Geriamojovande8</vt:lpstr>
      <vt:lpstr>'Forma 13'!VAS084_F_Kitiirenginiai2Geriamojovande9</vt:lpstr>
      <vt:lpstr>VAS084_F_Kitiirenginiai2Geriamojovande9</vt:lpstr>
      <vt:lpstr>'Forma 13'!VAS084_F_Kitiirenginiai2Kitareguliuoja1</vt:lpstr>
      <vt:lpstr>VAS084_F_Kitiirenginiai2Kitareguliuoja1</vt:lpstr>
      <vt:lpstr>'Forma 13'!VAS084_F_Kitiirenginiai2Kitosveiklosne1</vt:lpstr>
      <vt:lpstr>VAS084_F_Kitiirenginiai2Kitosveiklosne1</vt:lpstr>
      <vt:lpstr>'Forma 13'!VAS084_F_Kitiirenginiai2Nuotekudumblot1</vt:lpstr>
      <vt:lpstr>VAS084_F_Kitiirenginiai2Nuotekudumblot1</vt:lpstr>
      <vt:lpstr>'Forma 13'!VAS084_F_Kitiirenginiai2Nuotekusurinki1</vt:lpstr>
      <vt:lpstr>VAS084_F_Kitiirenginiai2Nuotekusurinki1</vt:lpstr>
      <vt:lpstr>'Forma 13'!VAS084_F_Kitiirenginiai2Nuotekuvalymas1</vt:lpstr>
      <vt:lpstr>VAS084_F_Kitiirenginiai2Nuotekuvalymas1</vt:lpstr>
      <vt:lpstr>'Forma 13'!VAS084_F_Kitiirenginiai2Pavirsiniunuot1</vt:lpstr>
      <vt:lpstr>VAS084_F_Kitiirenginiai2Pavirsiniunuot1</vt:lpstr>
      <vt:lpstr>'Forma 13'!VAS084_F_Kitiirenginiai3Apskaitosveikla1</vt:lpstr>
      <vt:lpstr>VAS084_F_Kitiirenginiai3Apskaitosveikla1</vt:lpstr>
      <vt:lpstr>'Forma 13'!VAS084_F_Kitiirenginiai3Geriamojovande7</vt:lpstr>
      <vt:lpstr>VAS084_F_Kitiirenginiai3Geriamojovande7</vt:lpstr>
      <vt:lpstr>'Forma 13'!VAS084_F_Kitiirenginiai3Geriamojovande8</vt:lpstr>
      <vt:lpstr>VAS084_F_Kitiirenginiai3Geriamojovande8</vt:lpstr>
      <vt:lpstr>'Forma 13'!VAS084_F_Kitiirenginiai3Geriamojovande9</vt:lpstr>
      <vt:lpstr>VAS084_F_Kitiirenginiai3Geriamojovande9</vt:lpstr>
      <vt:lpstr>'Forma 13'!VAS084_F_Kitiirenginiai3Kitareguliuoja1</vt:lpstr>
      <vt:lpstr>VAS084_F_Kitiirenginiai3Kitareguliuoja1</vt:lpstr>
      <vt:lpstr>'Forma 13'!VAS084_F_Kitiirenginiai3Kitosveiklosne1</vt:lpstr>
      <vt:lpstr>VAS084_F_Kitiirenginiai3Kitosveiklosne1</vt:lpstr>
      <vt:lpstr>'Forma 13'!VAS084_F_Kitiirenginiai3Nuotekudumblot1</vt:lpstr>
      <vt:lpstr>VAS084_F_Kitiirenginiai3Nuotekudumblot1</vt:lpstr>
      <vt:lpstr>'Forma 13'!VAS084_F_Kitiirenginiai3Nuotekusurinki1</vt:lpstr>
      <vt:lpstr>VAS084_F_Kitiirenginiai3Nuotekusurinki1</vt:lpstr>
      <vt:lpstr>'Forma 13'!VAS084_F_Kitiirenginiai3Nuotekuvalymas1</vt:lpstr>
      <vt:lpstr>VAS084_F_Kitiirenginiai3Nuotekuvalymas1</vt:lpstr>
      <vt:lpstr>'Forma 13'!VAS084_F_Kitiirenginiai3Pavirsiniunuot1</vt:lpstr>
      <vt:lpstr>VAS084_F_Kitiirenginiai3Pavirsiniunuot1</vt:lpstr>
      <vt:lpstr>'Forma 13'!VAS084_F_Kitiirenginiai4Apskaitosveikla1</vt:lpstr>
      <vt:lpstr>VAS084_F_Kitiirenginiai4Apskaitosveikla1</vt:lpstr>
      <vt:lpstr>'Forma 13'!VAS084_F_Kitiirenginiai4Geriamojovande7</vt:lpstr>
      <vt:lpstr>VAS084_F_Kitiirenginiai4Geriamojovande7</vt:lpstr>
      <vt:lpstr>'Forma 13'!VAS084_F_Kitiirenginiai4Geriamojovande8</vt:lpstr>
      <vt:lpstr>VAS084_F_Kitiirenginiai4Geriamojovande8</vt:lpstr>
      <vt:lpstr>'Forma 13'!VAS084_F_Kitiirenginiai4Geriamojovande9</vt:lpstr>
      <vt:lpstr>VAS084_F_Kitiirenginiai4Geriamojovande9</vt:lpstr>
      <vt:lpstr>'Forma 13'!VAS084_F_Kitiirenginiai4Kitareguliuoja1</vt:lpstr>
      <vt:lpstr>VAS084_F_Kitiirenginiai4Kitareguliuoja1</vt:lpstr>
      <vt:lpstr>'Forma 13'!VAS084_F_Kitiirenginiai4Kitosveiklosne1</vt:lpstr>
      <vt:lpstr>VAS084_F_Kitiirenginiai4Kitosveiklosne1</vt:lpstr>
      <vt:lpstr>'Forma 13'!VAS084_F_Kitiirenginiai4Nuotekudumblot1</vt:lpstr>
      <vt:lpstr>VAS084_F_Kitiirenginiai4Nuotekudumblot1</vt:lpstr>
      <vt:lpstr>'Forma 13'!VAS084_F_Kitiirenginiai4Nuotekusurinki1</vt:lpstr>
      <vt:lpstr>VAS084_F_Kitiirenginiai4Nuotekusurinki1</vt:lpstr>
      <vt:lpstr>'Forma 13'!VAS084_F_Kitiirenginiai4Nuotekuvalymas1</vt:lpstr>
      <vt:lpstr>VAS084_F_Kitiirenginiai4Nuotekuvalymas1</vt:lpstr>
      <vt:lpstr>'Forma 13'!VAS084_F_Kitiirenginiai4Pavirsiniunuot1</vt:lpstr>
      <vt:lpstr>VAS084_F_Kitiirenginiai4Pavirsiniunuot1</vt:lpstr>
      <vt:lpstr>'Forma 13'!VAS084_F_Kitiirenginiai5Apskaitosveikla1</vt:lpstr>
      <vt:lpstr>VAS084_F_Kitiirenginiai5Apskaitosveikla1</vt:lpstr>
      <vt:lpstr>'Forma 13'!VAS084_F_Kitiirenginiai5Geriamojovande7</vt:lpstr>
      <vt:lpstr>VAS084_F_Kitiirenginiai5Geriamojovande7</vt:lpstr>
      <vt:lpstr>'Forma 13'!VAS084_F_Kitiirenginiai5Geriamojovande8</vt:lpstr>
      <vt:lpstr>VAS084_F_Kitiirenginiai5Geriamojovande8</vt:lpstr>
      <vt:lpstr>'Forma 13'!VAS084_F_Kitiirenginiai5Geriamojovande9</vt:lpstr>
      <vt:lpstr>VAS084_F_Kitiirenginiai5Geriamojovande9</vt:lpstr>
      <vt:lpstr>'Forma 13'!VAS084_F_Kitiirenginiai5Kitareguliuoja1</vt:lpstr>
      <vt:lpstr>VAS084_F_Kitiirenginiai5Kitareguliuoja1</vt:lpstr>
      <vt:lpstr>'Forma 13'!VAS084_F_Kitiirenginiai5Kitosveiklosne1</vt:lpstr>
      <vt:lpstr>VAS084_F_Kitiirenginiai5Kitosveiklosne1</vt:lpstr>
      <vt:lpstr>'Forma 13'!VAS084_F_Kitiirenginiai5Nuotekudumblot1</vt:lpstr>
      <vt:lpstr>VAS084_F_Kitiirenginiai5Nuotekudumblot1</vt:lpstr>
      <vt:lpstr>'Forma 13'!VAS084_F_Kitiirenginiai5Nuotekusurinki1</vt:lpstr>
      <vt:lpstr>VAS084_F_Kitiirenginiai5Nuotekusurinki1</vt:lpstr>
      <vt:lpstr>'Forma 13'!VAS084_F_Kitiirenginiai5Nuotekuvalymas1</vt:lpstr>
      <vt:lpstr>VAS084_F_Kitiirenginiai5Nuotekuvalymas1</vt:lpstr>
      <vt:lpstr>'Forma 13'!VAS084_F_Kitiirenginiai5Pavirsiniunuot1</vt:lpstr>
      <vt:lpstr>VAS084_F_Kitiirenginiai5Pavirsiniunuot1</vt:lpstr>
      <vt:lpstr>'Forma 13'!VAS084_F_Kitiirenginiai6Apskaitosveikla1</vt:lpstr>
      <vt:lpstr>VAS084_F_Kitiirenginiai6Apskaitosveikla1</vt:lpstr>
      <vt:lpstr>'Forma 13'!VAS084_F_Kitiirenginiai6Geriamojovande7</vt:lpstr>
      <vt:lpstr>VAS084_F_Kitiirenginiai6Geriamojovande7</vt:lpstr>
      <vt:lpstr>'Forma 13'!VAS084_F_Kitiirenginiai6Geriamojovande8</vt:lpstr>
      <vt:lpstr>VAS084_F_Kitiirenginiai6Geriamojovande8</vt:lpstr>
      <vt:lpstr>'Forma 13'!VAS084_F_Kitiirenginiai6Geriamojovande9</vt:lpstr>
      <vt:lpstr>VAS084_F_Kitiirenginiai6Geriamojovande9</vt:lpstr>
      <vt:lpstr>'Forma 13'!VAS084_F_Kitiirenginiai6Kitareguliuoja1</vt:lpstr>
      <vt:lpstr>VAS084_F_Kitiirenginiai6Kitareguliuoja1</vt:lpstr>
      <vt:lpstr>'Forma 13'!VAS084_F_Kitiirenginiai6Kitosveiklosne1</vt:lpstr>
      <vt:lpstr>VAS084_F_Kitiirenginiai6Kitosveiklosne1</vt:lpstr>
      <vt:lpstr>'Forma 13'!VAS084_F_Kitiirenginiai6Nuotekudumblot1</vt:lpstr>
      <vt:lpstr>VAS084_F_Kitiirenginiai6Nuotekudumblot1</vt:lpstr>
      <vt:lpstr>'Forma 13'!VAS084_F_Kitiirenginiai6Nuotekusurinki1</vt:lpstr>
      <vt:lpstr>VAS084_F_Kitiirenginiai6Nuotekusurinki1</vt:lpstr>
      <vt:lpstr>'Forma 13'!VAS084_F_Kitiirenginiai6Nuotekuvalymas1</vt:lpstr>
      <vt:lpstr>VAS084_F_Kitiirenginiai6Nuotekuvalymas1</vt:lpstr>
      <vt:lpstr>'Forma 13'!VAS084_F_Kitiirenginiai6Pavirsiniunuot1</vt:lpstr>
      <vt:lpstr>VAS084_F_Kitiirenginiai6Pavirsiniunuot1</vt:lpstr>
      <vt:lpstr>'Forma 13'!VAS084_F_Kitostransport1Apskaitosveikla1</vt:lpstr>
      <vt:lpstr>VAS084_F_Kitostransport1Apskaitosveikla1</vt:lpstr>
      <vt:lpstr>'Forma 13'!VAS084_F_Kitostransport1Geriamojovande7</vt:lpstr>
      <vt:lpstr>VAS084_F_Kitostransport1Geriamojovande7</vt:lpstr>
      <vt:lpstr>'Forma 13'!VAS084_F_Kitostransport1Geriamojovande8</vt:lpstr>
      <vt:lpstr>VAS084_F_Kitostransport1Geriamojovande8</vt:lpstr>
      <vt:lpstr>'Forma 13'!VAS084_F_Kitostransport1Geriamojovande9</vt:lpstr>
      <vt:lpstr>VAS084_F_Kitostransport1Geriamojovande9</vt:lpstr>
      <vt:lpstr>'Forma 13'!VAS084_F_Kitostransport1Kitareguliuoja1</vt:lpstr>
      <vt:lpstr>VAS084_F_Kitostransport1Kitareguliuoja1</vt:lpstr>
      <vt:lpstr>'Forma 13'!VAS084_F_Kitostransport1Kitosveiklosne1</vt:lpstr>
      <vt:lpstr>VAS084_F_Kitostransport1Kitosveiklosne1</vt:lpstr>
      <vt:lpstr>'Forma 13'!VAS084_F_Kitostransport1Nuotekudumblot1</vt:lpstr>
      <vt:lpstr>VAS084_F_Kitostransport1Nuotekudumblot1</vt:lpstr>
      <vt:lpstr>'Forma 13'!VAS084_F_Kitostransport1Nuotekusurinki1</vt:lpstr>
      <vt:lpstr>VAS084_F_Kitostransport1Nuotekusurinki1</vt:lpstr>
      <vt:lpstr>'Forma 13'!VAS084_F_Kitostransport1Nuotekuvalymas1</vt:lpstr>
      <vt:lpstr>VAS084_F_Kitostransport1Nuotekuvalymas1</vt:lpstr>
      <vt:lpstr>'Forma 13'!VAS084_F_Kitostransport1Pavirsiniunuot1</vt:lpstr>
      <vt:lpstr>VAS084_F_Kitostransport1Pavirsiniunuot1</vt:lpstr>
      <vt:lpstr>'Forma 13'!VAS084_F_Kitostransport2Apskaitosveikla1</vt:lpstr>
      <vt:lpstr>VAS084_F_Kitostransport2Apskaitosveikla1</vt:lpstr>
      <vt:lpstr>'Forma 13'!VAS084_F_Kitostransport2Geriamojovande7</vt:lpstr>
      <vt:lpstr>VAS084_F_Kitostransport2Geriamojovande7</vt:lpstr>
      <vt:lpstr>'Forma 13'!VAS084_F_Kitostransport2Geriamojovande8</vt:lpstr>
      <vt:lpstr>VAS084_F_Kitostransport2Geriamojovande8</vt:lpstr>
      <vt:lpstr>'Forma 13'!VAS084_F_Kitostransport2Geriamojovande9</vt:lpstr>
      <vt:lpstr>VAS084_F_Kitostransport2Geriamojovande9</vt:lpstr>
      <vt:lpstr>'Forma 13'!VAS084_F_Kitostransport2Kitareguliuoja1</vt:lpstr>
      <vt:lpstr>VAS084_F_Kitostransport2Kitareguliuoja1</vt:lpstr>
      <vt:lpstr>'Forma 13'!VAS084_F_Kitostransport2Kitosveiklosne1</vt:lpstr>
      <vt:lpstr>VAS084_F_Kitostransport2Kitosveiklosne1</vt:lpstr>
      <vt:lpstr>'Forma 13'!VAS084_F_Kitostransport2Nuotekudumblot1</vt:lpstr>
      <vt:lpstr>VAS084_F_Kitostransport2Nuotekudumblot1</vt:lpstr>
      <vt:lpstr>'Forma 13'!VAS084_F_Kitostransport2Nuotekusurinki1</vt:lpstr>
      <vt:lpstr>VAS084_F_Kitostransport2Nuotekusurinki1</vt:lpstr>
      <vt:lpstr>'Forma 13'!VAS084_F_Kitostransport2Nuotekuvalymas1</vt:lpstr>
      <vt:lpstr>VAS084_F_Kitostransport2Nuotekuvalymas1</vt:lpstr>
      <vt:lpstr>'Forma 13'!VAS084_F_Kitostransport2Pavirsiniunuot1</vt:lpstr>
      <vt:lpstr>VAS084_F_Kitostransport2Pavirsiniunuot1</vt:lpstr>
      <vt:lpstr>'Forma 13'!VAS084_F_Kitostransport3Apskaitosveikla1</vt:lpstr>
      <vt:lpstr>VAS084_F_Kitostransport3Apskaitosveikla1</vt:lpstr>
      <vt:lpstr>'Forma 13'!VAS084_F_Kitostransport3Geriamojovande7</vt:lpstr>
      <vt:lpstr>VAS084_F_Kitostransport3Geriamojovande7</vt:lpstr>
      <vt:lpstr>'Forma 13'!VAS084_F_Kitostransport3Geriamojovande8</vt:lpstr>
      <vt:lpstr>VAS084_F_Kitostransport3Geriamojovande8</vt:lpstr>
      <vt:lpstr>'Forma 13'!VAS084_F_Kitostransport3Geriamojovande9</vt:lpstr>
      <vt:lpstr>VAS084_F_Kitostransport3Geriamojovande9</vt:lpstr>
      <vt:lpstr>'Forma 13'!VAS084_F_Kitostransport3Kitareguliuoja1</vt:lpstr>
      <vt:lpstr>VAS084_F_Kitostransport3Kitareguliuoja1</vt:lpstr>
      <vt:lpstr>'Forma 13'!VAS084_F_Kitostransport3Kitosveiklosne1</vt:lpstr>
      <vt:lpstr>VAS084_F_Kitostransport3Kitosveiklosne1</vt:lpstr>
      <vt:lpstr>'Forma 13'!VAS084_F_Kitostransport3Nuotekudumblot1</vt:lpstr>
      <vt:lpstr>VAS084_F_Kitostransport3Nuotekudumblot1</vt:lpstr>
      <vt:lpstr>'Forma 13'!VAS084_F_Kitostransport3Nuotekusurinki1</vt:lpstr>
      <vt:lpstr>VAS084_F_Kitostransport3Nuotekusurinki1</vt:lpstr>
      <vt:lpstr>'Forma 13'!VAS084_F_Kitostransport3Nuotekuvalymas1</vt:lpstr>
      <vt:lpstr>VAS084_F_Kitostransport3Nuotekuvalymas1</vt:lpstr>
      <vt:lpstr>'Forma 13'!VAS084_F_Kitostransport3Pavirsiniunuot1</vt:lpstr>
      <vt:lpstr>VAS084_F_Kitostransport3Pavirsiniunuot1</vt:lpstr>
      <vt:lpstr>'Forma 13'!VAS084_F_Lengviejiautom1Apskaitosveikla1</vt:lpstr>
      <vt:lpstr>VAS084_F_Lengviejiautom1Apskaitosveikla1</vt:lpstr>
      <vt:lpstr>'Forma 13'!VAS084_F_Lengviejiautom1Geriamojovande7</vt:lpstr>
      <vt:lpstr>VAS084_F_Lengviejiautom1Geriamojovande7</vt:lpstr>
      <vt:lpstr>'Forma 13'!VAS084_F_Lengviejiautom1Geriamojovande8</vt:lpstr>
      <vt:lpstr>VAS084_F_Lengviejiautom1Geriamojovande8</vt:lpstr>
      <vt:lpstr>'Forma 13'!VAS084_F_Lengviejiautom1Geriamojovande9</vt:lpstr>
      <vt:lpstr>VAS084_F_Lengviejiautom1Geriamojovande9</vt:lpstr>
      <vt:lpstr>'Forma 13'!VAS084_F_Lengviejiautom1Kitareguliuoja1</vt:lpstr>
      <vt:lpstr>VAS084_F_Lengviejiautom1Kitareguliuoja1</vt:lpstr>
      <vt:lpstr>'Forma 13'!VAS084_F_Lengviejiautom1Kitosveiklosne1</vt:lpstr>
      <vt:lpstr>VAS084_F_Lengviejiautom1Kitosveiklosne1</vt:lpstr>
      <vt:lpstr>'Forma 13'!VAS084_F_Lengviejiautom1Nuotekudumblot1</vt:lpstr>
      <vt:lpstr>VAS084_F_Lengviejiautom1Nuotekudumblot1</vt:lpstr>
      <vt:lpstr>'Forma 13'!VAS084_F_Lengviejiautom1Nuotekusurinki1</vt:lpstr>
      <vt:lpstr>VAS084_F_Lengviejiautom1Nuotekusurinki1</vt:lpstr>
      <vt:lpstr>'Forma 13'!VAS084_F_Lengviejiautom1Nuotekuvalymas1</vt:lpstr>
      <vt:lpstr>VAS084_F_Lengviejiautom1Nuotekuvalymas1</vt:lpstr>
      <vt:lpstr>'Forma 13'!VAS084_F_Lengviejiautom1Pavirsiniunuot1</vt:lpstr>
      <vt:lpstr>VAS084_F_Lengviejiautom1Pavirsiniunuot1</vt:lpstr>
      <vt:lpstr>'Forma 13'!VAS084_F_Lengviejiautom2Apskaitosveikla1</vt:lpstr>
      <vt:lpstr>VAS084_F_Lengviejiautom2Apskaitosveikla1</vt:lpstr>
      <vt:lpstr>'Forma 13'!VAS084_F_Lengviejiautom2Geriamojovande7</vt:lpstr>
      <vt:lpstr>VAS084_F_Lengviejiautom2Geriamojovande7</vt:lpstr>
      <vt:lpstr>'Forma 13'!VAS084_F_Lengviejiautom2Geriamojovande8</vt:lpstr>
      <vt:lpstr>VAS084_F_Lengviejiautom2Geriamojovande8</vt:lpstr>
      <vt:lpstr>'Forma 13'!VAS084_F_Lengviejiautom2Geriamojovande9</vt:lpstr>
      <vt:lpstr>VAS084_F_Lengviejiautom2Geriamojovande9</vt:lpstr>
      <vt:lpstr>'Forma 13'!VAS084_F_Lengviejiautom2Kitareguliuoja1</vt:lpstr>
      <vt:lpstr>VAS084_F_Lengviejiautom2Kitareguliuoja1</vt:lpstr>
      <vt:lpstr>'Forma 13'!VAS084_F_Lengviejiautom2Kitosveiklosne1</vt:lpstr>
      <vt:lpstr>VAS084_F_Lengviejiautom2Kitosveiklosne1</vt:lpstr>
      <vt:lpstr>'Forma 13'!VAS084_F_Lengviejiautom2Nuotekudumblot1</vt:lpstr>
      <vt:lpstr>VAS084_F_Lengviejiautom2Nuotekudumblot1</vt:lpstr>
      <vt:lpstr>'Forma 13'!VAS084_F_Lengviejiautom2Nuotekusurinki1</vt:lpstr>
      <vt:lpstr>VAS084_F_Lengviejiautom2Nuotekusurinki1</vt:lpstr>
      <vt:lpstr>'Forma 13'!VAS084_F_Lengviejiautom2Nuotekuvalymas1</vt:lpstr>
      <vt:lpstr>VAS084_F_Lengviejiautom2Nuotekuvalymas1</vt:lpstr>
      <vt:lpstr>'Forma 13'!VAS084_F_Lengviejiautom2Pavirsiniunuot1</vt:lpstr>
      <vt:lpstr>VAS084_F_Lengviejiautom2Pavirsiniunuot1</vt:lpstr>
      <vt:lpstr>'Forma 13'!VAS084_F_Lengviejiautom3Apskaitosveikla1</vt:lpstr>
      <vt:lpstr>VAS084_F_Lengviejiautom3Apskaitosveikla1</vt:lpstr>
      <vt:lpstr>'Forma 13'!VAS084_F_Lengviejiautom3Geriamojovande7</vt:lpstr>
      <vt:lpstr>VAS084_F_Lengviejiautom3Geriamojovande7</vt:lpstr>
      <vt:lpstr>'Forma 13'!VAS084_F_Lengviejiautom3Geriamojovande8</vt:lpstr>
      <vt:lpstr>VAS084_F_Lengviejiautom3Geriamojovande8</vt:lpstr>
      <vt:lpstr>'Forma 13'!VAS084_F_Lengviejiautom3Geriamojovande9</vt:lpstr>
      <vt:lpstr>VAS084_F_Lengviejiautom3Geriamojovande9</vt:lpstr>
      <vt:lpstr>'Forma 13'!VAS084_F_Lengviejiautom3Kitareguliuoja1</vt:lpstr>
      <vt:lpstr>VAS084_F_Lengviejiautom3Kitareguliuoja1</vt:lpstr>
      <vt:lpstr>'Forma 13'!VAS084_F_Lengviejiautom3Kitosveiklosne1</vt:lpstr>
      <vt:lpstr>VAS084_F_Lengviejiautom3Kitosveiklosne1</vt:lpstr>
      <vt:lpstr>'Forma 13'!VAS084_F_Lengviejiautom3Nuotekudumblot1</vt:lpstr>
      <vt:lpstr>VAS084_F_Lengviejiautom3Nuotekudumblot1</vt:lpstr>
      <vt:lpstr>'Forma 13'!VAS084_F_Lengviejiautom3Nuotekusurinki1</vt:lpstr>
      <vt:lpstr>VAS084_F_Lengviejiautom3Nuotekusurinki1</vt:lpstr>
      <vt:lpstr>'Forma 13'!VAS084_F_Lengviejiautom3Nuotekuvalymas1</vt:lpstr>
      <vt:lpstr>VAS084_F_Lengviejiautom3Nuotekuvalymas1</vt:lpstr>
      <vt:lpstr>'Forma 13'!VAS084_F_Lengviejiautom3Pavirsiniunuot1</vt:lpstr>
      <vt:lpstr>VAS084_F_Lengviejiautom3Pavirsiniunuot1</vt:lpstr>
      <vt:lpstr>'Forma 13'!VAS084_F_Masinosiriranga1Apskaitosveikla1</vt:lpstr>
      <vt:lpstr>VAS084_F_Masinosiriranga1Apskaitosveikla1</vt:lpstr>
      <vt:lpstr>'Forma 13'!VAS084_F_Masinosiriranga1Geriamojovande7</vt:lpstr>
      <vt:lpstr>VAS084_F_Masinosiriranga1Geriamojovande7</vt:lpstr>
      <vt:lpstr>'Forma 13'!VAS084_F_Masinosiriranga1Geriamojovande8</vt:lpstr>
      <vt:lpstr>VAS084_F_Masinosiriranga1Geriamojovande8</vt:lpstr>
      <vt:lpstr>'Forma 13'!VAS084_F_Masinosiriranga1Geriamojovande9</vt:lpstr>
      <vt:lpstr>VAS084_F_Masinosiriranga1Geriamojovande9</vt:lpstr>
      <vt:lpstr>'Forma 13'!VAS084_F_Masinosiriranga1Kitareguliuoja1</vt:lpstr>
      <vt:lpstr>VAS084_F_Masinosiriranga1Kitareguliuoja1</vt:lpstr>
      <vt:lpstr>'Forma 13'!VAS084_F_Masinosiriranga1Kitosveiklosne1</vt:lpstr>
      <vt:lpstr>VAS084_F_Masinosiriranga1Kitosveiklosne1</vt:lpstr>
      <vt:lpstr>'Forma 13'!VAS084_F_Masinosiriranga1Nuotekudumblot1</vt:lpstr>
      <vt:lpstr>VAS084_F_Masinosiriranga1Nuotekudumblot1</vt:lpstr>
      <vt:lpstr>'Forma 13'!VAS084_F_Masinosiriranga1Nuotekusurinki1</vt:lpstr>
      <vt:lpstr>VAS084_F_Masinosiriranga1Nuotekusurinki1</vt:lpstr>
      <vt:lpstr>'Forma 13'!VAS084_F_Masinosiriranga1Nuotekuvalymas1</vt:lpstr>
      <vt:lpstr>VAS084_F_Masinosiriranga1Nuotekuvalymas1</vt:lpstr>
      <vt:lpstr>'Forma 13'!VAS084_F_Masinosiriranga1Pavirsiniunuot1</vt:lpstr>
      <vt:lpstr>VAS084_F_Masinosiriranga1Pavirsiniunuot1</vt:lpstr>
      <vt:lpstr>'Forma 13'!VAS084_F_Masinosiriranga2Apskaitosveikla1</vt:lpstr>
      <vt:lpstr>VAS084_F_Masinosiriranga2Apskaitosveikla1</vt:lpstr>
      <vt:lpstr>'Forma 13'!VAS084_F_Masinosiriranga2Geriamojovande7</vt:lpstr>
      <vt:lpstr>VAS084_F_Masinosiriranga2Geriamojovande7</vt:lpstr>
      <vt:lpstr>'Forma 13'!VAS084_F_Masinosiriranga2Geriamojovande8</vt:lpstr>
      <vt:lpstr>VAS084_F_Masinosiriranga2Geriamojovande8</vt:lpstr>
      <vt:lpstr>'Forma 13'!VAS084_F_Masinosiriranga2Geriamojovande9</vt:lpstr>
      <vt:lpstr>VAS084_F_Masinosiriranga2Geriamojovande9</vt:lpstr>
      <vt:lpstr>'Forma 13'!VAS084_F_Masinosiriranga2Kitareguliuoja1</vt:lpstr>
      <vt:lpstr>VAS084_F_Masinosiriranga2Kitareguliuoja1</vt:lpstr>
      <vt:lpstr>'Forma 13'!VAS084_F_Masinosiriranga2Kitosveiklosne1</vt:lpstr>
      <vt:lpstr>VAS084_F_Masinosiriranga2Kitosveiklosne1</vt:lpstr>
      <vt:lpstr>'Forma 13'!VAS084_F_Masinosiriranga2Nuotekudumblot1</vt:lpstr>
      <vt:lpstr>VAS084_F_Masinosiriranga2Nuotekudumblot1</vt:lpstr>
      <vt:lpstr>'Forma 13'!VAS084_F_Masinosiriranga2Nuotekusurinki1</vt:lpstr>
      <vt:lpstr>VAS084_F_Masinosiriranga2Nuotekusurinki1</vt:lpstr>
      <vt:lpstr>'Forma 13'!VAS084_F_Masinosiriranga2Nuotekuvalymas1</vt:lpstr>
      <vt:lpstr>VAS084_F_Masinosiriranga2Nuotekuvalymas1</vt:lpstr>
      <vt:lpstr>'Forma 13'!VAS084_F_Masinosiriranga2Pavirsiniunuot1</vt:lpstr>
      <vt:lpstr>VAS084_F_Masinosiriranga2Pavirsiniunuot1</vt:lpstr>
      <vt:lpstr>'Forma 13'!VAS084_F_Masinosiriranga3Apskaitosveikla1</vt:lpstr>
      <vt:lpstr>VAS084_F_Masinosiriranga3Apskaitosveikla1</vt:lpstr>
      <vt:lpstr>'Forma 13'!VAS084_F_Masinosiriranga3Geriamojovande7</vt:lpstr>
      <vt:lpstr>VAS084_F_Masinosiriranga3Geriamojovande7</vt:lpstr>
      <vt:lpstr>'Forma 13'!VAS084_F_Masinosiriranga3Geriamojovande8</vt:lpstr>
      <vt:lpstr>VAS084_F_Masinosiriranga3Geriamojovande8</vt:lpstr>
      <vt:lpstr>'Forma 13'!VAS084_F_Masinosiriranga3Geriamojovande9</vt:lpstr>
      <vt:lpstr>VAS084_F_Masinosiriranga3Geriamojovande9</vt:lpstr>
      <vt:lpstr>'Forma 13'!VAS084_F_Masinosiriranga3Kitareguliuoja1</vt:lpstr>
      <vt:lpstr>VAS084_F_Masinosiriranga3Kitareguliuoja1</vt:lpstr>
      <vt:lpstr>'Forma 13'!VAS084_F_Masinosiriranga3Kitosveiklosne1</vt:lpstr>
      <vt:lpstr>VAS084_F_Masinosiriranga3Kitosveiklosne1</vt:lpstr>
      <vt:lpstr>'Forma 13'!VAS084_F_Masinosiriranga3Nuotekudumblot1</vt:lpstr>
      <vt:lpstr>VAS084_F_Masinosiriranga3Nuotekudumblot1</vt:lpstr>
      <vt:lpstr>'Forma 13'!VAS084_F_Masinosiriranga3Nuotekusurinki1</vt:lpstr>
      <vt:lpstr>VAS084_F_Masinosiriranga3Nuotekusurinki1</vt:lpstr>
      <vt:lpstr>'Forma 13'!VAS084_F_Masinosiriranga3Nuotekuvalymas1</vt:lpstr>
      <vt:lpstr>VAS084_F_Masinosiriranga3Nuotekuvalymas1</vt:lpstr>
      <vt:lpstr>'Forma 13'!VAS084_F_Masinosiriranga3Pavirsiniunuot1</vt:lpstr>
      <vt:lpstr>VAS084_F_Masinosiriranga3Pavirsiniunuot1</vt:lpstr>
      <vt:lpstr>'Forma 13'!VAS084_F_Nematerialusis1Apskaitosveikla1</vt:lpstr>
      <vt:lpstr>VAS084_F_Nematerialusis1Apskaitosveikla1</vt:lpstr>
      <vt:lpstr>'Forma 13'!VAS084_F_Nematerialusis1Geriamojovande7</vt:lpstr>
      <vt:lpstr>VAS084_F_Nematerialusis1Geriamojovande7</vt:lpstr>
      <vt:lpstr>'Forma 13'!VAS084_F_Nematerialusis1Geriamojovande8</vt:lpstr>
      <vt:lpstr>VAS084_F_Nematerialusis1Geriamojovande8</vt:lpstr>
      <vt:lpstr>'Forma 13'!VAS084_F_Nematerialusis1Geriamojovande9</vt:lpstr>
      <vt:lpstr>VAS084_F_Nematerialusis1Geriamojovande9</vt:lpstr>
      <vt:lpstr>'Forma 13'!VAS084_F_Nematerialusis1Kitareguliuoja1</vt:lpstr>
      <vt:lpstr>VAS084_F_Nematerialusis1Kitareguliuoja1</vt:lpstr>
      <vt:lpstr>'Forma 13'!VAS084_F_Nematerialusis1Kitosveiklosne1</vt:lpstr>
      <vt:lpstr>VAS084_F_Nematerialusis1Kitosveiklosne1</vt:lpstr>
      <vt:lpstr>'Forma 13'!VAS084_F_Nematerialusis1Nuotekudumblot1</vt:lpstr>
      <vt:lpstr>VAS084_F_Nematerialusis1Nuotekudumblot1</vt:lpstr>
      <vt:lpstr>'Forma 13'!VAS084_F_Nematerialusis1Nuotekusurinki1</vt:lpstr>
      <vt:lpstr>VAS084_F_Nematerialusis1Nuotekusurinki1</vt:lpstr>
      <vt:lpstr>'Forma 13'!VAS084_F_Nematerialusis1Nuotekuvalymas1</vt:lpstr>
      <vt:lpstr>VAS084_F_Nematerialusis1Nuotekuvalymas1</vt:lpstr>
      <vt:lpstr>'Forma 13'!VAS084_F_Nematerialusis1Pavirsiniunuot1</vt:lpstr>
      <vt:lpstr>VAS084_F_Nematerialusis1Pavirsiniunuot1</vt:lpstr>
      <vt:lpstr>'Forma 13'!VAS084_F_Nematerialusis2Apskaitosveikla1</vt:lpstr>
      <vt:lpstr>VAS084_F_Nematerialusis2Apskaitosveikla1</vt:lpstr>
      <vt:lpstr>'Forma 13'!VAS084_F_Nematerialusis2Geriamojovande7</vt:lpstr>
      <vt:lpstr>VAS084_F_Nematerialusis2Geriamojovande7</vt:lpstr>
      <vt:lpstr>'Forma 13'!VAS084_F_Nematerialusis2Geriamojovande8</vt:lpstr>
      <vt:lpstr>VAS084_F_Nematerialusis2Geriamojovande8</vt:lpstr>
      <vt:lpstr>'Forma 13'!VAS084_F_Nematerialusis2Geriamojovande9</vt:lpstr>
      <vt:lpstr>VAS084_F_Nematerialusis2Geriamojovande9</vt:lpstr>
      <vt:lpstr>'Forma 13'!VAS084_F_Nematerialusis2Kitareguliuoja1</vt:lpstr>
      <vt:lpstr>VAS084_F_Nematerialusis2Kitareguliuoja1</vt:lpstr>
      <vt:lpstr>'Forma 13'!VAS084_F_Nematerialusis2Kitosveiklosne1</vt:lpstr>
      <vt:lpstr>VAS084_F_Nematerialusis2Kitosveiklosne1</vt:lpstr>
      <vt:lpstr>'Forma 13'!VAS084_F_Nematerialusis2Nuotekudumblot1</vt:lpstr>
      <vt:lpstr>VAS084_F_Nematerialusis2Nuotekudumblot1</vt:lpstr>
      <vt:lpstr>'Forma 13'!VAS084_F_Nematerialusis2Nuotekusurinki1</vt:lpstr>
      <vt:lpstr>VAS084_F_Nematerialusis2Nuotekusurinki1</vt:lpstr>
      <vt:lpstr>'Forma 13'!VAS084_F_Nematerialusis2Nuotekuvalymas1</vt:lpstr>
      <vt:lpstr>VAS084_F_Nematerialusis2Nuotekuvalymas1</vt:lpstr>
      <vt:lpstr>'Forma 13'!VAS084_F_Nematerialusis2Pavirsiniunuot1</vt:lpstr>
      <vt:lpstr>VAS084_F_Nematerialusis2Pavirsiniunuot1</vt:lpstr>
      <vt:lpstr>'Forma 13'!VAS084_F_Nematerialusis3Apskaitosveikla1</vt:lpstr>
      <vt:lpstr>VAS084_F_Nematerialusis3Apskaitosveikla1</vt:lpstr>
      <vt:lpstr>'Forma 13'!VAS084_F_Nematerialusis3Geriamojovande7</vt:lpstr>
      <vt:lpstr>VAS084_F_Nematerialusis3Geriamojovande7</vt:lpstr>
      <vt:lpstr>'Forma 13'!VAS084_F_Nematerialusis3Geriamojovande8</vt:lpstr>
      <vt:lpstr>VAS084_F_Nematerialusis3Geriamojovande8</vt:lpstr>
      <vt:lpstr>'Forma 13'!VAS084_F_Nematerialusis3Geriamojovande9</vt:lpstr>
      <vt:lpstr>VAS084_F_Nematerialusis3Geriamojovande9</vt:lpstr>
      <vt:lpstr>'Forma 13'!VAS084_F_Nematerialusis3Kitareguliuoja1</vt:lpstr>
      <vt:lpstr>VAS084_F_Nematerialusis3Kitareguliuoja1</vt:lpstr>
      <vt:lpstr>'Forma 13'!VAS084_F_Nematerialusis3Kitosveiklosne1</vt:lpstr>
      <vt:lpstr>VAS084_F_Nematerialusis3Kitosveiklosne1</vt:lpstr>
      <vt:lpstr>'Forma 13'!VAS084_F_Nematerialusis3Nuotekudumblot1</vt:lpstr>
      <vt:lpstr>VAS084_F_Nematerialusis3Nuotekudumblot1</vt:lpstr>
      <vt:lpstr>'Forma 13'!VAS084_F_Nematerialusis3Nuotekusurinki1</vt:lpstr>
      <vt:lpstr>VAS084_F_Nematerialusis3Nuotekusurinki1</vt:lpstr>
      <vt:lpstr>'Forma 13'!VAS084_F_Nematerialusis3Nuotekuvalymas1</vt:lpstr>
      <vt:lpstr>VAS084_F_Nematerialusis3Nuotekuvalymas1</vt:lpstr>
      <vt:lpstr>'Forma 13'!VAS084_F_Nematerialusis3Pavirsiniunuot1</vt:lpstr>
      <vt:lpstr>VAS084_F_Nematerialusis3Pavirsiniunuot1</vt:lpstr>
      <vt:lpstr>'Forma 13'!VAS084_F_Netiesiogiaipa1Apskaitosveikla1</vt:lpstr>
      <vt:lpstr>VAS084_F_Netiesiogiaipa1Apskaitosveikla1</vt:lpstr>
      <vt:lpstr>'Forma 13'!VAS084_F_Netiesiogiaipa1Geriamojovande7</vt:lpstr>
      <vt:lpstr>VAS084_F_Netiesiogiaipa1Geriamojovande7</vt:lpstr>
      <vt:lpstr>'Forma 13'!VAS084_F_Netiesiogiaipa1Geriamojovande8</vt:lpstr>
      <vt:lpstr>VAS084_F_Netiesiogiaipa1Geriamojovande8</vt:lpstr>
      <vt:lpstr>'Forma 13'!VAS084_F_Netiesiogiaipa1Geriamojovande9</vt:lpstr>
      <vt:lpstr>VAS084_F_Netiesiogiaipa1Geriamojovande9</vt:lpstr>
      <vt:lpstr>'Forma 13'!VAS084_F_Netiesiogiaipa1Kitareguliuoja1</vt:lpstr>
      <vt:lpstr>VAS084_F_Netiesiogiaipa1Kitareguliuoja1</vt:lpstr>
      <vt:lpstr>'Forma 13'!VAS084_F_Netiesiogiaipa1Kitosveiklosne1</vt:lpstr>
      <vt:lpstr>VAS084_F_Netiesiogiaipa1Kitosveiklosne1</vt:lpstr>
      <vt:lpstr>'Forma 13'!VAS084_F_Netiesiogiaipa1Nuotekudumblot1</vt:lpstr>
      <vt:lpstr>VAS084_F_Netiesiogiaipa1Nuotekudumblot1</vt:lpstr>
      <vt:lpstr>'Forma 13'!VAS084_F_Netiesiogiaipa1Nuotekusurinki1</vt:lpstr>
      <vt:lpstr>VAS084_F_Netiesiogiaipa1Nuotekusurinki1</vt:lpstr>
      <vt:lpstr>'Forma 13'!VAS084_F_Netiesiogiaipa1Nuotekuvalymas1</vt:lpstr>
      <vt:lpstr>VAS084_F_Netiesiogiaipa1Nuotekuvalymas1</vt:lpstr>
      <vt:lpstr>'Forma 13'!VAS084_F_Netiesiogiaipa1Pavirsiniunuot1</vt:lpstr>
      <vt:lpstr>VAS084_F_Netiesiogiaipa1Pavirsiniunuot1</vt:lpstr>
      <vt:lpstr>'Forma 13'!VAS084_F_Nuotekuirdumbl1Apskaitosveikla1</vt:lpstr>
      <vt:lpstr>VAS084_F_Nuotekuirdumbl1Apskaitosveikla1</vt:lpstr>
      <vt:lpstr>'Forma 13'!VAS084_F_Nuotekuirdumbl1Geriamojovande7</vt:lpstr>
      <vt:lpstr>VAS084_F_Nuotekuirdumbl1Geriamojovande7</vt:lpstr>
      <vt:lpstr>'Forma 13'!VAS084_F_Nuotekuirdumbl1Geriamojovande8</vt:lpstr>
      <vt:lpstr>VAS084_F_Nuotekuirdumbl1Geriamojovande8</vt:lpstr>
      <vt:lpstr>'Forma 13'!VAS084_F_Nuotekuirdumbl1Geriamojovande9</vt:lpstr>
      <vt:lpstr>VAS084_F_Nuotekuirdumbl1Geriamojovande9</vt:lpstr>
      <vt:lpstr>'Forma 13'!VAS084_F_Nuotekuirdumbl1Kitareguliuoja1</vt:lpstr>
      <vt:lpstr>VAS084_F_Nuotekuirdumbl1Kitareguliuoja1</vt:lpstr>
      <vt:lpstr>'Forma 13'!VAS084_F_Nuotekuirdumbl1Kitosveiklosne1</vt:lpstr>
      <vt:lpstr>VAS084_F_Nuotekuirdumbl1Kitosveiklosne1</vt:lpstr>
      <vt:lpstr>'Forma 13'!VAS084_F_Nuotekuirdumbl1Nuotekudumblot1</vt:lpstr>
      <vt:lpstr>VAS084_F_Nuotekuirdumbl1Nuotekudumblot1</vt:lpstr>
      <vt:lpstr>'Forma 13'!VAS084_F_Nuotekuirdumbl1Nuotekusurinki1</vt:lpstr>
      <vt:lpstr>VAS084_F_Nuotekuirdumbl1Nuotekusurinki1</vt:lpstr>
      <vt:lpstr>'Forma 13'!VAS084_F_Nuotekuirdumbl1Nuotekuvalymas1</vt:lpstr>
      <vt:lpstr>VAS084_F_Nuotekuirdumbl1Nuotekuvalymas1</vt:lpstr>
      <vt:lpstr>'Forma 13'!VAS084_F_Nuotekuirdumbl1Pavirsiniunuot1</vt:lpstr>
      <vt:lpstr>VAS084_F_Nuotekuirdumbl1Pavirsiniunuot1</vt:lpstr>
      <vt:lpstr>'Forma 13'!VAS084_F_Nuotekuirdumbl2Apskaitosveikla1</vt:lpstr>
      <vt:lpstr>VAS084_F_Nuotekuirdumbl2Apskaitosveikla1</vt:lpstr>
      <vt:lpstr>'Forma 13'!VAS084_F_Nuotekuirdumbl2Geriamojovande7</vt:lpstr>
      <vt:lpstr>VAS084_F_Nuotekuirdumbl2Geriamojovande7</vt:lpstr>
      <vt:lpstr>'Forma 13'!VAS084_F_Nuotekuirdumbl2Geriamojovande8</vt:lpstr>
      <vt:lpstr>VAS084_F_Nuotekuirdumbl2Geriamojovande8</vt:lpstr>
      <vt:lpstr>'Forma 13'!VAS084_F_Nuotekuirdumbl2Geriamojovande9</vt:lpstr>
      <vt:lpstr>VAS084_F_Nuotekuirdumbl2Geriamojovande9</vt:lpstr>
      <vt:lpstr>'Forma 13'!VAS084_F_Nuotekuirdumbl2Kitareguliuoja1</vt:lpstr>
      <vt:lpstr>VAS084_F_Nuotekuirdumbl2Kitareguliuoja1</vt:lpstr>
      <vt:lpstr>'Forma 13'!VAS084_F_Nuotekuirdumbl2Kitosveiklosne1</vt:lpstr>
      <vt:lpstr>VAS084_F_Nuotekuirdumbl2Kitosveiklosne1</vt:lpstr>
      <vt:lpstr>'Forma 13'!VAS084_F_Nuotekuirdumbl2Nuotekudumblot1</vt:lpstr>
      <vt:lpstr>VAS084_F_Nuotekuirdumbl2Nuotekudumblot1</vt:lpstr>
      <vt:lpstr>'Forma 13'!VAS084_F_Nuotekuirdumbl2Nuotekusurinki1</vt:lpstr>
      <vt:lpstr>VAS084_F_Nuotekuirdumbl2Nuotekusurinki1</vt:lpstr>
      <vt:lpstr>'Forma 13'!VAS084_F_Nuotekuirdumbl2Nuotekuvalymas1</vt:lpstr>
      <vt:lpstr>VAS084_F_Nuotekuirdumbl2Nuotekuvalymas1</vt:lpstr>
      <vt:lpstr>'Forma 13'!VAS084_F_Nuotekuirdumbl2Pavirsiniunuot1</vt:lpstr>
      <vt:lpstr>VAS084_F_Nuotekuirdumbl2Pavirsiniunuot1</vt:lpstr>
      <vt:lpstr>'Forma 13'!VAS084_F_Nuotekuirdumbl3Apskaitosveikla1</vt:lpstr>
      <vt:lpstr>VAS084_F_Nuotekuirdumbl3Apskaitosveikla1</vt:lpstr>
      <vt:lpstr>'Forma 13'!VAS084_F_Nuotekuirdumbl3Geriamojovande7</vt:lpstr>
      <vt:lpstr>VAS084_F_Nuotekuirdumbl3Geriamojovande7</vt:lpstr>
      <vt:lpstr>'Forma 13'!VAS084_F_Nuotekuirdumbl3Geriamojovande8</vt:lpstr>
      <vt:lpstr>VAS084_F_Nuotekuirdumbl3Geriamojovande8</vt:lpstr>
      <vt:lpstr>'Forma 13'!VAS084_F_Nuotekuirdumbl3Geriamojovande9</vt:lpstr>
      <vt:lpstr>VAS084_F_Nuotekuirdumbl3Geriamojovande9</vt:lpstr>
      <vt:lpstr>'Forma 13'!VAS084_F_Nuotekuirdumbl3Kitareguliuoja1</vt:lpstr>
      <vt:lpstr>VAS084_F_Nuotekuirdumbl3Kitareguliuoja1</vt:lpstr>
      <vt:lpstr>'Forma 13'!VAS084_F_Nuotekuirdumbl3Kitosveiklosne1</vt:lpstr>
      <vt:lpstr>VAS084_F_Nuotekuirdumbl3Kitosveiklosne1</vt:lpstr>
      <vt:lpstr>'Forma 13'!VAS084_F_Nuotekuirdumbl3Nuotekudumblot1</vt:lpstr>
      <vt:lpstr>VAS084_F_Nuotekuirdumbl3Nuotekudumblot1</vt:lpstr>
      <vt:lpstr>'Forma 13'!VAS084_F_Nuotekuirdumbl3Nuotekusurinki1</vt:lpstr>
      <vt:lpstr>VAS084_F_Nuotekuirdumbl3Nuotekusurinki1</vt:lpstr>
      <vt:lpstr>'Forma 13'!VAS084_F_Nuotekuirdumbl3Nuotekuvalymas1</vt:lpstr>
      <vt:lpstr>VAS084_F_Nuotekuirdumbl3Nuotekuvalymas1</vt:lpstr>
      <vt:lpstr>'Forma 13'!VAS084_F_Nuotekuirdumbl3Pavirsiniunuot1</vt:lpstr>
      <vt:lpstr>VAS084_F_Nuotekuirdumbl3Pavirsiniunuot1</vt:lpstr>
      <vt:lpstr>'Forma 13'!VAS084_F_Pastataiadmini1Apskaitosveikla1</vt:lpstr>
      <vt:lpstr>VAS084_F_Pastataiadmini1Apskaitosveikla1</vt:lpstr>
      <vt:lpstr>'Forma 13'!VAS084_F_Pastataiadmini1Geriamojovande7</vt:lpstr>
      <vt:lpstr>VAS084_F_Pastataiadmini1Geriamojovande7</vt:lpstr>
      <vt:lpstr>'Forma 13'!VAS084_F_Pastataiadmini1Geriamojovande8</vt:lpstr>
      <vt:lpstr>VAS084_F_Pastataiadmini1Geriamojovande8</vt:lpstr>
      <vt:lpstr>'Forma 13'!VAS084_F_Pastataiadmini1Geriamojovande9</vt:lpstr>
      <vt:lpstr>VAS084_F_Pastataiadmini1Geriamojovande9</vt:lpstr>
      <vt:lpstr>'Forma 13'!VAS084_F_Pastataiadmini1Kitareguliuoja1</vt:lpstr>
      <vt:lpstr>VAS084_F_Pastataiadmini1Kitareguliuoja1</vt:lpstr>
      <vt:lpstr>'Forma 13'!VAS084_F_Pastataiadmini1Kitosveiklosne1</vt:lpstr>
      <vt:lpstr>VAS084_F_Pastataiadmini1Kitosveiklosne1</vt:lpstr>
      <vt:lpstr>'Forma 13'!VAS084_F_Pastataiadmini1Nuotekudumblot1</vt:lpstr>
      <vt:lpstr>VAS084_F_Pastataiadmini1Nuotekudumblot1</vt:lpstr>
      <vt:lpstr>'Forma 13'!VAS084_F_Pastataiadmini1Nuotekusurinki1</vt:lpstr>
      <vt:lpstr>VAS084_F_Pastataiadmini1Nuotekusurinki1</vt:lpstr>
      <vt:lpstr>'Forma 13'!VAS084_F_Pastataiadmini1Nuotekuvalymas1</vt:lpstr>
      <vt:lpstr>VAS084_F_Pastataiadmini1Nuotekuvalymas1</vt:lpstr>
      <vt:lpstr>'Forma 13'!VAS084_F_Pastataiadmini1Pavirsiniunuot1</vt:lpstr>
      <vt:lpstr>VAS084_F_Pastataiadmini1Pavirsiniunuot1</vt:lpstr>
      <vt:lpstr>'Forma 13'!VAS084_F_Pastataiadmini2Apskaitosveikla1</vt:lpstr>
      <vt:lpstr>VAS084_F_Pastataiadmini2Apskaitosveikla1</vt:lpstr>
      <vt:lpstr>'Forma 13'!VAS084_F_Pastataiadmini2Geriamojovande7</vt:lpstr>
      <vt:lpstr>VAS084_F_Pastataiadmini2Geriamojovande7</vt:lpstr>
      <vt:lpstr>'Forma 13'!VAS084_F_Pastataiadmini2Geriamojovande8</vt:lpstr>
      <vt:lpstr>VAS084_F_Pastataiadmini2Geriamojovande8</vt:lpstr>
      <vt:lpstr>'Forma 13'!VAS084_F_Pastataiadmini2Geriamojovande9</vt:lpstr>
      <vt:lpstr>VAS084_F_Pastataiadmini2Geriamojovande9</vt:lpstr>
      <vt:lpstr>'Forma 13'!VAS084_F_Pastataiadmini2Kitareguliuoja1</vt:lpstr>
      <vt:lpstr>VAS084_F_Pastataiadmini2Kitareguliuoja1</vt:lpstr>
      <vt:lpstr>'Forma 13'!VAS084_F_Pastataiadmini2Kitosveiklosne1</vt:lpstr>
      <vt:lpstr>VAS084_F_Pastataiadmini2Kitosveiklosne1</vt:lpstr>
      <vt:lpstr>'Forma 13'!VAS084_F_Pastataiadmini2Nuotekudumblot1</vt:lpstr>
      <vt:lpstr>VAS084_F_Pastataiadmini2Nuotekudumblot1</vt:lpstr>
      <vt:lpstr>'Forma 13'!VAS084_F_Pastataiadmini2Nuotekusurinki1</vt:lpstr>
      <vt:lpstr>VAS084_F_Pastataiadmini2Nuotekusurinki1</vt:lpstr>
      <vt:lpstr>'Forma 13'!VAS084_F_Pastataiadmini2Nuotekuvalymas1</vt:lpstr>
      <vt:lpstr>VAS084_F_Pastataiadmini2Nuotekuvalymas1</vt:lpstr>
      <vt:lpstr>'Forma 13'!VAS084_F_Pastataiadmini2Pavirsiniunuot1</vt:lpstr>
      <vt:lpstr>VAS084_F_Pastataiadmini2Pavirsiniunuot1</vt:lpstr>
      <vt:lpstr>'Forma 13'!VAS084_F_Pastataiadmini3Apskaitosveikla1</vt:lpstr>
      <vt:lpstr>VAS084_F_Pastataiadmini3Apskaitosveikla1</vt:lpstr>
      <vt:lpstr>'Forma 13'!VAS084_F_Pastataiadmini3Geriamojovande7</vt:lpstr>
      <vt:lpstr>VAS084_F_Pastataiadmini3Geriamojovande7</vt:lpstr>
      <vt:lpstr>'Forma 13'!VAS084_F_Pastataiadmini3Geriamojovande8</vt:lpstr>
      <vt:lpstr>VAS084_F_Pastataiadmini3Geriamojovande8</vt:lpstr>
      <vt:lpstr>'Forma 13'!VAS084_F_Pastataiadmini3Geriamojovande9</vt:lpstr>
      <vt:lpstr>VAS084_F_Pastataiadmini3Geriamojovande9</vt:lpstr>
      <vt:lpstr>'Forma 13'!VAS084_F_Pastataiadmini3Kitareguliuoja1</vt:lpstr>
      <vt:lpstr>VAS084_F_Pastataiadmini3Kitareguliuoja1</vt:lpstr>
      <vt:lpstr>'Forma 13'!VAS084_F_Pastataiadmini3Kitosveiklosne1</vt:lpstr>
      <vt:lpstr>VAS084_F_Pastataiadmini3Kitosveiklosne1</vt:lpstr>
      <vt:lpstr>'Forma 13'!VAS084_F_Pastataiadmini3Nuotekudumblot1</vt:lpstr>
      <vt:lpstr>VAS084_F_Pastataiadmini3Nuotekudumblot1</vt:lpstr>
      <vt:lpstr>'Forma 13'!VAS084_F_Pastataiadmini3Nuotekusurinki1</vt:lpstr>
      <vt:lpstr>VAS084_F_Pastataiadmini3Nuotekusurinki1</vt:lpstr>
      <vt:lpstr>'Forma 13'!VAS084_F_Pastataiadmini3Nuotekuvalymas1</vt:lpstr>
      <vt:lpstr>VAS084_F_Pastataiadmini3Nuotekuvalymas1</vt:lpstr>
      <vt:lpstr>'Forma 13'!VAS084_F_Pastataiadmini3Pavirsiniunuot1</vt:lpstr>
      <vt:lpstr>VAS084_F_Pastataiadmini3Pavirsiniunuot1</vt:lpstr>
      <vt:lpstr>'Forma 13'!VAS084_F_Pastataiirstat1Apskaitosveikla1</vt:lpstr>
      <vt:lpstr>VAS084_F_Pastataiirstat1Apskaitosveikla1</vt:lpstr>
      <vt:lpstr>'Forma 13'!VAS084_F_Pastataiirstat1Geriamojovande7</vt:lpstr>
      <vt:lpstr>VAS084_F_Pastataiirstat1Geriamojovande7</vt:lpstr>
      <vt:lpstr>'Forma 13'!VAS084_F_Pastataiirstat1Geriamojovande8</vt:lpstr>
      <vt:lpstr>VAS084_F_Pastataiirstat1Geriamojovande8</vt:lpstr>
      <vt:lpstr>'Forma 13'!VAS084_F_Pastataiirstat1Geriamojovande9</vt:lpstr>
      <vt:lpstr>VAS084_F_Pastataiirstat1Geriamojovande9</vt:lpstr>
      <vt:lpstr>'Forma 13'!VAS084_F_Pastataiirstat1Kitareguliuoja1</vt:lpstr>
      <vt:lpstr>VAS084_F_Pastataiirstat1Kitareguliuoja1</vt:lpstr>
      <vt:lpstr>'Forma 13'!VAS084_F_Pastataiirstat1Kitosveiklosne1</vt:lpstr>
      <vt:lpstr>VAS084_F_Pastataiirstat1Kitosveiklosne1</vt:lpstr>
      <vt:lpstr>'Forma 13'!VAS084_F_Pastataiirstat1Nuotekudumblot1</vt:lpstr>
      <vt:lpstr>VAS084_F_Pastataiirstat1Nuotekudumblot1</vt:lpstr>
      <vt:lpstr>'Forma 13'!VAS084_F_Pastataiirstat1Nuotekusurinki1</vt:lpstr>
      <vt:lpstr>VAS084_F_Pastataiirstat1Nuotekusurinki1</vt:lpstr>
      <vt:lpstr>'Forma 13'!VAS084_F_Pastataiirstat1Nuotekuvalymas1</vt:lpstr>
      <vt:lpstr>VAS084_F_Pastataiirstat1Nuotekuvalymas1</vt:lpstr>
      <vt:lpstr>'Forma 13'!VAS084_F_Pastataiirstat1Pavirsiniunuot1</vt:lpstr>
      <vt:lpstr>VAS084_F_Pastataiirstat1Pavirsiniunuot1</vt:lpstr>
      <vt:lpstr>'Forma 13'!VAS084_F_Pastataiirstat2Apskaitosveikla1</vt:lpstr>
      <vt:lpstr>VAS084_F_Pastataiirstat2Apskaitosveikla1</vt:lpstr>
      <vt:lpstr>'Forma 13'!VAS084_F_Pastataiirstat2Geriamojovande7</vt:lpstr>
      <vt:lpstr>VAS084_F_Pastataiirstat2Geriamojovande7</vt:lpstr>
      <vt:lpstr>'Forma 13'!VAS084_F_Pastataiirstat2Geriamojovande8</vt:lpstr>
      <vt:lpstr>VAS084_F_Pastataiirstat2Geriamojovande8</vt:lpstr>
      <vt:lpstr>'Forma 13'!VAS084_F_Pastataiirstat2Geriamojovande9</vt:lpstr>
      <vt:lpstr>VAS084_F_Pastataiirstat2Geriamojovande9</vt:lpstr>
      <vt:lpstr>'Forma 13'!VAS084_F_Pastataiirstat2Kitareguliuoja1</vt:lpstr>
      <vt:lpstr>VAS084_F_Pastataiirstat2Kitareguliuoja1</vt:lpstr>
      <vt:lpstr>'Forma 13'!VAS084_F_Pastataiirstat2Kitosveiklosne1</vt:lpstr>
      <vt:lpstr>VAS084_F_Pastataiirstat2Kitosveiklosne1</vt:lpstr>
      <vt:lpstr>'Forma 13'!VAS084_F_Pastataiirstat2Nuotekudumblot1</vt:lpstr>
      <vt:lpstr>VAS084_F_Pastataiirstat2Nuotekudumblot1</vt:lpstr>
      <vt:lpstr>'Forma 13'!VAS084_F_Pastataiirstat2Nuotekusurinki1</vt:lpstr>
      <vt:lpstr>VAS084_F_Pastataiirstat2Nuotekusurinki1</vt:lpstr>
      <vt:lpstr>'Forma 13'!VAS084_F_Pastataiirstat2Nuotekuvalymas1</vt:lpstr>
      <vt:lpstr>VAS084_F_Pastataiirstat2Nuotekuvalymas1</vt:lpstr>
      <vt:lpstr>'Forma 13'!VAS084_F_Pastataiirstat2Pavirsiniunuot1</vt:lpstr>
      <vt:lpstr>VAS084_F_Pastataiirstat2Pavirsiniunuot1</vt:lpstr>
      <vt:lpstr>'Forma 13'!VAS084_F_Pastataiirstat3Apskaitosveikla1</vt:lpstr>
      <vt:lpstr>VAS084_F_Pastataiirstat3Apskaitosveikla1</vt:lpstr>
      <vt:lpstr>'Forma 13'!VAS084_F_Pastataiirstat3Geriamojovande7</vt:lpstr>
      <vt:lpstr>VAS084_F_Pastataiirstat3Geriamojovande7</vt:lpstr>
      <vt:lpstr>'Forma 13'!VAS084_F_Pastataiirstat3Geriamojovande8</vt:lpstr>
      <vt:lpstr>VAS084_F_Pastataiirstat3Geriamojovande8</vt:lpstr>
      <vt:lpstr>'Forma 13'!VAS084_F_Pastataiirstat3Geriamojovande9</vt:lpstr>
      <vt:lpstr>VAS084_F_Pastataiirstat3Geriamojovande9</vt:lpstr>
      <vt:lpstr>'Forma 13'!VAS084_F_Pastataiirstat3Kitareguliuoja1</vt:lpstr>
      <vt:lpstr>VAS084_F_Pastataiirstat3Kitareguliuoja1</vt:lpstr>
      <vt:lpstr>'Forma 13'!VAS084_F_Pastataiirstat3Kitosveiklosne1</vt:lpstr>
      <vt:lpstr>VAS084_F_Pastataiirstat3Kitosveiklosne1</vt:lpstr>
      <vt:lpstr>'Forma 13'!VAS084_F_Pastataiirstat3Nuotekudumblot1</vt:lpstr>
      <vt:lpstr>VAS084_F_Pastataiirstat3Nuotekudumblot1</vt:lpstr>
      <vt:lpstr>'Forma 13'!VAS084_F_Pastataiirstat3Nuotekusurinki1</vt:lpstr>
      <vt:lpstr>VAS084_F_Pastataiirstat3Nuotekusurinki1</vt:lpstr>
      <vt:lpstr>'Forma 13'!VAS084_F_Pastataiirstat3Nuotekuvalymas1</vt:lpstr>
      <vt:lpstr>VAS084_F_Pastataiirstat3Nuotekuvalymas1</vt:lpstr>
      <vt:lpstr>'Forma 13'!VAS084_F_Pastataiirstat3Pavirsiniunuot1</vt:lpstr>
      <vt:lpstr>VAS084_F_Pastataiirstat3Pavirsiniunuot1</vt:lpstr>
      <vt:lpstr>'Forma 13'!VAS084_F_Saulessviesose1Apskaitosveikla1</vt:lpstr>
      <vt:lpstr>VAS084_F_Saulessviesose1Apskaitosveikla1</vt:lpstr>
      <vt:lpstr>'Forma 13'!VAS084_F_Saulessviesose1Geriamojovande7</vt:lpstr>
      <vt:lpstr>VAS084_F_Saulessviesose1Geriamojovande7</vt:lpstr>
      <vt:lpstr>'Forma 13'!VAS084_F_Saulessviesose1Geriamojovande8</vt:lpstr>
      <vt:lpstr>VAS084_F_Saulessviesose1Geriamojovande8</vt:lpstr>
      <vt:lpstr>'Forma 13'!VAS084_F_Saulessviesose1Geriamojovande9</vt:lpstr>
      <vt:lpstr>VAS084_F_Saulessviesose1Geriamojovande9</vt:lpstr>
      <vt:lpstr>'Forma 13'!VAS084_F_Saulessviesose1Kitareguliuoja1</vt:lpstr>
      <vt:lpstr>VAS084_F_Saulessviesose1Kitareguliuoja1</vt:lpstr>
      <vt:lpstr>'Forma 13'!VAS084_F_Saulessviesose1Kitosveiklosne1</vt:lpstr>
      <vt:lpstr>VAS084_F_Saulessviesose1Kitosveiklosne1</vt:lpstr>
      <vt:lpstr>'Forma 13'!VAS084_F_Saulessviesose1Nuotekudumblot1</vt:lpstr>
      <vt:lpstr>VAS084_F_Saulessviesose1Nuotekudumblot1</vt:lpstr>
      <vt:lpstr>'Forma 13'!VAS084_F_Saulessviesose1Nuotekusurinki1</vt:lpstr>
      <vt:lpstr>VAS084_F_Saulessviesose1Nuotekusurinki1</vt:lpstr>
      <vt:lpstr>'Forma 13'!VAS084_F_Saulessviesose1Nuotekuvalymas1</vt:lpstr>
      <vt:lpstr>VAS084_F_Saulessviesose1Nuotekuvalymas1</vt:lpstr>
      <vt:lpstr>'Forma 13'!VAS084_F_Saulessviesose1Pavirsiniunuot1</vt:lpstr>
      <vt:lpstr>VAS084_F_Saulessviesose1Pavirsiniunuot1</vt:lpstr>
      <vt:lpstr>'Forma 13'!VAS084_F_Saulessviesose2Apskaitosveikla1</vt:lpstr>
      <vt:lpstr>VAS084_F_Saulessviesose2Apskaitosveikla1</vt:lpstr>
      <vt:lpstr>'Forma 13'!VAS084_F_Saulessviesose2Geriamojovande7</vt:lpstr>
      <vt:lpstr>VAS084_F_Saulessviesose2Geriamojovande7</vt:lpstr>
      <vt:lpstr>'Forma 13'!VAS084_F_Saulessviesose2Geriamojovande8</vt:lpstr>
      <vt:lpstr>VAS084_F_Saulessviesose2Geriamojovande8</vt:lpstr>
      <vt:lpstr>'Forma 13'!VAS084_F_Saulessviesose2Geriamojovande9</vt:lpstr>
      <vt:lpstr>VAS084_F_Saulessviesose2Geriamojovande9</vt:lpstr>
      <vt:lpstr>'Forma 13'!VAS084_F_Saulessviesose2Kitareguliuoja1</vt:lpstr>
      <vt:lpstr>VAS084_F_Saulessviesose2Kitareguliuoja1</vt:lpstr>
      <vt:lpstr>'Forma 13'!VAS084_F_Saulessviesose2Kitosveiklosne1</vt:lpstr>
      <vt:lpstr>VAS084_F_Saulessviesose2Kitosveiklosne1</vt:lpstr>
      <vt:lpstr>'Forma 13'!VAS084_F_Saulessviesose2Nuotekudumblot1</vt:lpstr>
      <vt:lpstr>VAS084_F_Saulessviesose2Nuotekudumblot1</vt:lpstr>
      <vt:lpstr>'Forma 13'!VAS084_F_Saulessviesose2Nuotekusurinki1</vt:lpstr>
      <vt:lpstr>VAS084_F_Saulessviesose2Nuotekusurinki1</vt:lpstr>
      <vt:lpstr>'Forma 13'!VAS084_F_Saulessviesose2Nuotekuvalymas1</vt:lpstr>
      <vt:lpstr>VAS084_F_Saulessviesose2Nuotekuvalymas1</vt:lpstr>
      <vt:lpstr>'Forma 13'!VAS084_F_Saulessviesose2Pavirsiniunuot1</vt:lpstr>
      <vt:lpstr>VAS084_F_Saulessviesose2Pavirsiniunuot1</vt:lpstr>
      <vt:lpstr>'Forma 13'!VAS084_F_Saulessviesose3Apskaitosveikla1</vt:lpstr>
      <vt:lpstr>VAS084_F_Saulessviesose3Apskaitosveikla1</vt:lpstr>
      <vt:lpstr>'Forma 13'!VAS084_F_Saulessviesose3Geriamojovande7</vt:lpstr>
      <vt:lpstr>VAS084_F_Saulessviesose3Geriamojovande7</vt:lpstr>
      <vt:lpstr>'Forma 13'!VAS084_F_Saulessviesose3Geriamojovande8</vt:lpstr>
      <vt:lpstr>VAS084_F_Saulessviesose3Geriamojovande8</vt:lpstr>
      <vt:lpstr>'Forma 13'!VAS084_F_Saulessviesose3Geriamojovande9</vt:lpstr>
      <vt:lpstr>VAS084_F_Saulessviesose3Geriamojovande9</vt:lpstr>
      <vt:lpstr>'Forma 13'!VAS084_F_Saulessviesose3Kitareguliuoja1</vt:lpstr>
      <vt:lpstr>VAS084_F_Saulessviesose3Kitareguliuoja1</vt:lpstr>
      <vt:lpstr>'Forma 13'!VAS084_F_Saulessviesose3Kitosveiklosne1</vt:lpstr>
      <vt:lpstr>VAS084_F_Saulessviesose3Kitosveiklosne1</vt:lpstr>
      <vt:lpstr>'Forma 13'!VAS084_F_Saulessviesose3Nuotekudumblot1</vt:lpstr>
      <vt:lpstr>VAS084_F_Saulessviesose3Nuotekudumblot1</vt:lpstr>
      <vt:lpstr>'Forma 13'!VAS084_F_Saulessviesose3Nuotekusurinki1</vt:lpstr>
      <vt:lpstr>VAS084_F_Saulessviesose3Nuotekusurinki1</vt:lpstr>
      <vt:lpstr>'Forma 13'!VAS084_F_Saulessviesose3Nuotekuvalymas1</vt:lpstr>
      <vt:lpstr>VAS084_F_Saulessviesose3Nuotekuvalymas1</vt:lpstr>
      <vt:lpstr>'Forma 13'!VAS084_F_Saulessviesose3Pavirsiniunuot1</vt:lpstr>
      <vt:lpstr>VAS084_F_Saulessviesose3Pavirsiniunuot1</vt:lpstr>
      <vt:lpstr>'Forma 13'!VAS084_F_Silumosatsiska1Apskaitosveikla1</vt:lpstr>
      <vt:lpstr>VAS084_F_Silumosatsiska1Apskaitosveikla1</vt:lpstr>
      <vt:lpstr>'Forma 13'!VAS084_F_Silumosatsiska1Geriamojovande7</vt:lpstr>
      <vt:lpstr>VAS084_F_Silumosatsiska1Geriamojovande7</vt:lpstr>
      <vt:lpstr>'Forma 13'!VAS084_F_Silumosatsiska1Geriamojovande8</vt:lpstr>
      <vt:lpstr>VAS084_F_Silumosatsiska1Geriamojovande8</vt:lpstr>
      <vt:lpstr>'Forma 13'!VAS084_F_Silumosatsiska1Geriamojovande9</vt:lpstr>
      <vt:lpstr>VAS084_F_Silumosatsiska1Geriamojovande9</vt:lpstr>
      <vt:lpstr>'Forma 13'!VAS084_F_Silumosatsiska1Kitareguliuoja1</vt:lpstr>
      <vt:lpstr>VAS084_F_Silumosatsiska1Kitareguliuoja1</vt:lpstr>
      <vt:lpstr>'Forma 13'!VAS084_F_Silumosatsiska1Kitosveiklosne1</vt:lpstr>
      <vt:lpstr>VAS084_F_Silumosatsiska1Kitosveiklosne1</vt:lpstr>
      <vt:lpstr>'Forma 13'!VAS084_F_Silumosatsiska1Nuotekudumblot1</vt:lpstr>
      <vt:lpstr>VAS084_F_Silumosatsiska1Nuotekudumblot1</vt:lpstr>
      <vt:lpstr>'Forma 13'!VAS084_F_Silumosatsiska1Nuotekusurinki1</vt:lpstr>
      <vt:lpstr>VAS084_F_Silumosatsiska1Nuotekusurinki1</vt:lpstr>
      <vt:lpstr>'Forma 13'!VAS084_F_Silumosatsiska1Nuotekuvalymas1</vt:lpstr>
      <vt:lpstr>VAS084_F_Silumosatsiska1Nuotekuvalymas1</vt:lpstr>
      <vt:lpstr>'Forma 13'!VAS084_F_Silumosatsiska1Pavirsiniunuot1</vt:lpstr>
      <vt:lpstr>VAS084_F_Silumosatsiska1Pavirsiniunuot1</vt:lpstr>
      <vt:lpstr>'Forma 13'!VAS084_F_Silumosatsiska2Apskaitosveikla1</vt:lpstr>
      <vt:lpstr>VAS084_F_Silumosatsiska2Apskaitosveikla1</vt:lpstr>
      <vt:lpstr>'Forma 13'!VAS084_F_Silumosatsiska2Geriamojovande7</vt:lpstr>
      <vt:lpstr>VAS084_F_Silumosatsiska2Geriamojovande7</vt:lpstr>
      <vt:lpstr>'Forma 13'!VAS084_F_Silumosatsiska2Geriamojovande8</vt:lpstr>
      <vt:lpstr>VAS084_F_Silumosatsiska2Geriamojovande8</vt:lpstr>
      <vt:lpstr>'Forma 13'!VAS084_F_Silumosatsiska2Geriamojovande9</vt:lpstr>
      <vt:lpstr>VAS084_F_Silumosatsiska2Geriamojovande9</vt:lpstr>
      <vt:lpstr>'Forma 13'!VAS084_F_Silumosatsiska2Kitareguliuoja1</vt:lpstr>
      <vt:lpstr>VAS084_F_Silumosatsiska2Kitareguliuoja1</vt:lpstr>
      <vt:lpstr>'Forma 13'!VAS084_F_Silumosatsiska2Kitosveiklosne1</vt:lpstr>
      <vt:lpstr>VAS084_F_Silumosatsiska2Kitosveiklosne1</vt:lpstr>
      <vt:lpstr>'Forma 13'!VAS084_F_Silumosatsiska2Nuotekudumblot1</vt:lpstr>
      <vt:lpstr>VAS084_F_Silumosatsiska2Nuotekudumblot1</vt:lpstr>
      <vt:lpstr>'Forma 13'!VAS084_F_Silumosatsiska2Nuotekusurinki1</vt:lpstr>
      <vt:lpstr>VAS084_F_Silumosatsiska2Nuotekusurinki1</vt:lpstr>
      <vt:lpstr>'Forma 13'!VAS084_F_Silumosatsiska2Nuotekuvalymas1</vt:lpstr>
      <vt:lpstr>VAS084_F_Silumosatsiska2Nuotekuvalymas1</vt:lpstr>
      <vt:lpstr>'Forma 13'!VAS084_F_Silumosatsiska2Pavirsiniunuot1</vt:lpstr>
      <vt:lpstr>VAS084_F_Silumosatsiska2Pavirsiniunuot1</vt:lpstr>
      <vt:lpstr>'Forma 13'!VAS084_F_Silumosatsiska3Apskaitosveikla1</vt:lpstr>
      <vt:lpstr>VAS084_F_Silumosatsiska3Apskaitosveikla1</vt:lpstr>
      <vt:lpstr>'Forma 13'!VAS084_F_Silumosatsiska3Geriamojovande7</vt:lpstr>
      <vt:lpstr>VAS084_F_Silumosatsiska3Geriamojovande7</vt:lpstr>
      <vt:lpstr>'Forma 13'!VAS084_F_Silumosatsiska3Geriamojovande8</vt:lpstr>
      <vt:lpstr>VAS084_F_Silumosatsiska3Geriamojovande8</vt:lpstr>
      <vt:lpstr>'Forma 13'!VAS084_F_Silumosatsiska3Geriamojovande9</vt:lpstr>
      <vt:lpstr>VAS084_F_Silumosatsiska3Geriamojovande9</vt:lpstr>
      <vt:lpstr>'Forma 13'!VAS084_F_Silumosatsiska3Kitareguliuoja1</vt:lpstr>
      <vt:lpstr>VAS084_F_Silumosatsiska3Kitareguliuoja1</vt:lpstr>
      <vt:lpstr>'Forma 13'!VAS084_F_Silumosatsiska3Kitosveiklosne1</vt:lpstr>
      <vt:lpstr>VAS084_F_Silumosatsiska3Kitosveiklosne1</vt:lpstr>
      <vt:lpstr>'Forma 13'!VAS084_F_Silumosatsiska3Nuotekudumblot1</vt:lpstr>
      <vt:lpstr>VAS084_F_Silumosatsiska3Nuotekudumblot1</vt:lpstr>
      <vt:lpstr>'Forma 13'!VAS084_F_Silumosatsiska3Nuotekusurinki1</vt:lpstr>
      <vt:lpstr>VAS084_F_Silumosatsiska3Nuotekusurinki1</vt:lpstr>
      <vt:lpstr>'Forma 13'!VAS084_F_Silumosatsiska3Nuotekuvalymas1</vt:lpstr>
      <vt:lpstr>VAS084_F_Silumosatsiska3Nuotekuvalymas1</vt:lpstr>
      <vt:lpstr>'Forma 13'!VAS084_F_Silumosatsiska3Pavirsiniunuot1</vt:lpstr>
      <vt:lpstr>VAS084_F_Silumosatsiska3Pavirsiniunuot1</vt:lpstr>
      <vt:lpstr>'Forma 13'!VAS084_F_Silumosirkarst1Apskaitosveikla1</vt:lpstr>
      <vt:lpstr>VAS084_F_Silumosirkarst1Apskaitosveikla1</vt:lpstr>
      <vt:lpstr>'Forma 13'!VAS084_F_Silumosirkarst1Geriamojovande7</vt:lpstr>
      <vt:lpstr>VAS084_F_Silumosirkarst1Geriamojovande7</vt:lpstr>
      <vt:lpstr>'Forma 13'!VAS084_F_Silumosirkarst1Geriamojovande8</vt:lpstr>
      <vt:lpstr>VAS084_F_Silumosirkarst1Geriamojovande8</vt:lpstr>
      <vt:lpstr>'Forma 13'!VAS084_F_Silumosirkarst1Geriamojovande9</vt:lpstr>
      <vt:lpstr>VAS084_F_Silumosirkarst1Geriamojovande9</vt:lpstr>
      <vt:lpstr>'Forma 13'!VAS084_F_Silumosirkarst1Kitareguliuoja1</vt:lpstr>
      <vt:lpstr>VAS084_F_Silumosirkarst1Kitareguliuoja1</vt:lpstr>
      <vt:lpstr>'Forma 13'!VAS084_F_Silumosirkarst1Kitosveiklosne1</vt:lpstr>
      <vt:lpstr>VAS084_F_Silumosirkarst1Kitosveiklosne1</vt:lpstr>
      <vt:lpstr>'Forma 13'!VAS084_F_Silumosirkarst1Nuotekudumblot1</vt:lpstr>
      <vt:lpstr>VAS084_F_Silumosirkarst1Nuotekudumblot1</vt:lpstr>
      <vt:lpstr>'Forma 13'!VAS084_F_Silumosirkarst1Nuotekusurinki1</vt:lpstr>
      <vt:lpstr>VAS084_F_Silumosirkarst1Nuotekusurinki1</vt:lpstr>
      <vt:lpstr>'Forma 13'!VAS084_F_Silumosirkarst1Nuotekuvalymas1</vt:lpstr>
      <vt:lpstr>VAS084_F_Silumosirkarst1Nuotekuvalymas1</vt:lpstr>
      <vt:lpstr>'Forma 13'!VAS084_F_Silumosirkarst1Pavirsiniunuot1</vt:lpstr>
      <vt:lpstr>VAS084_F_Silumosirkarst1Pavirsiniunuot1</vt:lpstr>
      <vt:lpstr>'Forma 13'!VAS084_F_Silumosirkarst2Apskaitosveikla1</vt:lpstr>
      <vt:lpstr>VAS084_F_Silumosirkarst2Apskaitosveikla1</vt:lpstr>
      <vt:lpstr>'Forma 13'!VAS084_F_Silumosirkarst2Geriamojovande7</vt:lpstr>
      <vt:lpstr>VAS084_F_Silumosirkarst2Geriamojovande7</vt:lpstr>
      <vt:lpstr>'Forma 13'!VAS084_F_Silumosirkarst2Geriamojovande8</vt:lpstr>
      <vt:lpstr>VAS084_F_Silumosirkarst2Geriamojovande8</vt:lpstr>
      <vt:lpstr>'Forma 13'!VAS084_F_Silumosirkarst2Geriamojovande9</vt:lpstr>
      <vt:lpstr>VAS084_F_Silumosirkarst2Geriamojovande9</vt:lpstr>
      <vt:lpstr>'Forma 13'!VAS084_F_Silumosirkarst2Kitareguliuoja1</vt:lpstr>
      <vt:lpstr>VAS084_F_Silumosirkarst2Kitareguliuoja1</vt:lpstr>
      <vt:lpstr>'Forma 13'!VAS084_F_Silumosirkarst2Kitosveiklosne1</vt:lpstr>
      <vt:lpstr>VAS084_F_Silumosirkarst2Kitosveiklosne1</vt:lpstr>
      <vt:lpstr>'Forma 13'!VAS084_F_Silumosirkarst2Nuotekudumblot1</vt:lpstr>
      <vt:lpstr>VAS084_F_Silumosirkarst2Nuotekudumblot1</vt:lpstr>
      <vt:lpstr>'Forma 13'!VAS084_F_Silumosirkarst2Nuotekusurinki1</vt:lpstr>
      <vt:lpstr>VAS084_F_Silumosirkarst2Nuotekusurinki1</vt:lpstr>
      <vt:lpstr>'Forma 13'!VAS084_F_Silumosirkarst2Nuotekuvalymas1</vt:lpstr>
      <vt:lpstr>VAS084_F_Silumosirkarst2Nuotekuvalymas1</vt:lpstr>
      <vt:lpstr>'Forma 13'!VAS084_F_Silumosirkarst2Pavirsiniunuot1</vt:lpstr>
      <vt:lpstr>VAS084_F_Silumosirkarst2Pavirsiniunuot1</vt:lpstr>
      <vt:lpstr>'Forma 13'!VAS084_F_Silumosirkarst3Apskaitosveikla1</vt:lpstr>
      <vt:lpstr>VAS084_F_Silumosirkarst3Apskaitosveikla1</vt:lpstr>
      <vt:lpstr>'Forma 13'!VAS084_F_Silumosirkarst3Geriamojovande7</vt:lpstr>
      <vt:lpstr>VAS084_F_Silumosirkarst3Geriamojovande7</vt:lpstr>
      <vt:lpstr>'Forma 13'!VAS084_F_Silumosirkarst3Geriamojovande8</vt:lpstr>
      <vt:lpstr>VAS084_F_Silumosirkarst3Geriamojovande8</vt:lpstr>
      <vt:lpstr>'Forma 13'!VAS084_F_Silumosirkarst3Geriamojovande9</vt:lpstr>
      <vt:lpstr>VAS084_F_Silumosirkarst3Geriamojovande9</vt:lpstr>
      <vt:lpstr>'Forma 13'!VAS084_F_Silumosirkarst3Kitareguliuoja1</vt:lpstr>
      <vt:lpstr>VAS084_F_Silumosirkarst3Kitareguliuoja1</vt:lpstr>
      <vt:lpstr>'Forma 13'!VAS084_F_Silumosirkarst3Kitosveiklosne1</vt:lpstr>
      <vt:lpstr>VAS084_F_Silumosirkarst3Kitosveiklosne1</vt:lpstr>
      <vt:lpstr>'Forma 13'!VAS084_F_Silumosirkarst3Nuotekudumblot1</vt:lpstr>
      <vt:lpstr>VAS084_F_Silumosirkarst3Nuotekudumblot1</vt:lpstr>
      <vt:lpstr>'Forma 13'!VAS084_F_Silumosirkarst3Nuotekusurinki1</vt:lpstr>
      <vt:lpstr>VAS084_F_Silumosirkarst3Nuotekusurinki1</vt:lpstr>
      <vt:lpstr>'Forma 13'!VAS084_F_Silumosirkarst3Nuotekuvalymas1</vt:lpstr>
      <vt:lpstr>VAS084_F_Silumosirkarst3Nuotekuvalymas1</vt:lpstr>
      <vt:lpstr>'Forma 13'!VAS084_F_Silumosirkarst3Pavirsiniunuot1</vt:lpstr>
      <vt:lpstr>VAS084_F_Silumosirkarst3Pavirsiniunuot1</vt:lpstr>
      <vt:lpstr>'Forma 13'!VAS084_F_Specprogramine1Apskaitosveikla1</vt:lpstr>
      <vt:lpstr>VAS084_F_Specprogramine1Apskaitosveikla1</vt:lpstr>
      <vt:lpstr>'Forma 13'!VAS084_F_Specprogramine1Geriamojovande7</vt:lpstr>
      <vt:lpstr>VAS084_F_Specprogramine1Geriamojovande7</vt:lpstr>
      <vt:lpstr>'Forma 13'!VAS084_F_Specprogramine1Geriamojovande8</vt:lpstr>
      <vt:lpstr>VAS084_F_Specprogramine1Geriamojovande8</vt:lpstr>
      <vt:lpstr>'Forma 13'!VAS084_F_Specprogramine1Geriamojovande9</vt:lpstr>
      <vt:lpstr>VAS084_F_Specprogramine1Geriamojovande9</vt:lpstr>
      <vt:lpstr>'Forma 13'!VAS084_F_Specprogramine1Kitareguliuoja1</vt:lpstr>
      <vt:lpstr>VAS084_F_Specprogramine1Kitareguliuoja1</vt:lpstr>
      <vt:lpstr>'Forma 13'!VAS084_F_Specprogramine1Kitosveiklosne1</vt:lpstr>
      <vt:lpstr>VAS084_F_Specprogramine1Kitosveiklosne1</vt:lpstr>
      <vt:lpstr>'Forma 13'!VAS084_F_Specprogramine1Nuotekudumblot1</vt:lpstr>
      <vt:lpstr>VAS084_F_Specprogramine1Nuotekudumblot1</vt:lpstr>
      <vt:lpstr>'Forma 13'!VAS084_F_Specprogramine1Nuotekusurinki1</vt:lpstr>
      <vt:lpstr>VAS084_F_Specprogramine1Nuotekusurinki1</vt:lpstr>
      <vt:lpstr>'Forma 13'!VAS084_F_Specprogramine1Nuotekuvalymas1</vt:lpstr>
      <vt:lpstr>VAS084_F_Specprogramine1Nuotekuvalymas1</vt:lpstr>
      <vt:lpstr>'Forma 13'!VAS084_F_Specprogramine1Pavirsiniunuot1</vt:lpstr>
      <vt:lpstr>VAS084_F_Specprogramine1Pavirsiniunuot1</vt:lpstr>
      <vt:lpstr>'Forma 13'!VAS084_F_Specprogramine2Apskaitosveikla1</vt:lpstr>
      <vt:lpstr>VAS084_F_Specprogramine2Apskaitosveikla1</vt:lpstr>
      <vt:lpstr>'Forma 13'!VAS084_F_Specprogramine2Geriamojovande7</vt:lpstr>
      <vt:lpstr>VAS084_F_Specprogramine2Geriamojovande7</vt:lpstr>
      <vt:lpstr>'Forma 13'!VAS084_F_Specprogramine2Geriamojovande8</vt:lpstr>
      <vt:lpstr>VAS084_F_Specprogramine2Geriamojovande8</vt:lpstr>
      <vt:lpstr>'Forma 13'!VAS084_F_Specprogramine2Geriamojovande9</vt:lpstr>
      <vt:lpstr>VAS084_F_Specprogramine2Geriamojovande9</vt:lpstr>
      <vt:lpstr>'Forma 13'!VAS084_F_Specprogramine2Kitareguliuoja1</vt:lpstr>
      <vt:lpstr>VAS084_F_Specprogramine2Kitareguliuoja1</vt:lpstr>
      <vt:lpstr>'Forma 13'!VAS084_F_Specprogramine2Kitosveiklosne1</vt:lpstr>
      <vt:lpstr>VAS084_F_Specprogramine2Kitosveiklosne1</vt:lpstr>
      <vt:lpstr>'Forma 13'!VAS084_F_Specprogramine2Nuotekudumblot1</vt:lpstr>
      <vt:lpstr>VAS084_F_Specprogramine2Nuotekudumblot1</vt:lpstr>
      <vt:lpstr>'Forma 13'!VAS084_F_Specprogramine2Nuotekusurinki1</vt:lpstr>
      <vt:lpstr>VAS084_F_Specprogramine2Nuotekusurinki1</vt:lpstr>
      <vt:lpstr>'Forma 13'!VAS084_F_Specprogramine2Nuotekuvalymas1</vt:lpstr>
      <vt:lpstr>VAS084_F_Specprogramine2Nuotekuvalymas1</vt:lpstr>
      <vt:lpstr>'Forma 13'!VAS084_F_Specprogramine2Pavirsiniunuot1</vt:lpstr>
      <vt:lpstr>VAS084_F_Specprogramine2Pavirsiniunuot1</vt:lpstr>
      <vt:lpstr>'Forma 13'!VAS084_F_Specprogramine3Apskaitosveikla1</vt:lpstr>
      <vt:lpstr>VAS084_F_Specprogramine3Apskaitosveikla1</vt:lpstr>
      <vt:lpstr>'Forma 13'!VAS084_F_Specprogramine3Geriamojovande7</vt:lpstr>
      <vt:lpstr>VAS084_F_Specprogramine3Geriamojovande7</vt:lpstr>
      <vt:lpstr>'Forma 13'!VAS084_F_Specprogramine3Geriamojovande8</vt:lpstr>
      <vt:lpstr>VAS084_F_Specprogramine3Geriamojovande8</vt:lpstr>
      <vt:lpstr>'Forma 13'!VAS084_F_Specprogramine3Geriamojovande9</vt:lpstr>
      <vt:lpstr>VAS084_F_Specprogramine3Geriamojovande9</vt:lpstr>
      <vt:lpstr>'Forma 13'!VAS084_F_Specprogramine3Kitareguliuoja1</vt:lpstr>
      <vt:lpstr>VAS084_F_Specprogramine3Kitareguliuoja1</vt:lpstr>
      <vt:lpstr>'Forma 13'!VAS084_F_Specprogramine3Kitosveiklosne1</vt:lpstr>
      <vt:lpstr>VAS084_F_Specprogramine3Kitosveiklosne1</vt:lpstr>
      <vt:lpstr>'Forma 13'!VAS084_F_Specprogramine3Nuotekudumblot1</vt:lpstr>
      <vt:lpstr>VAS084_F_Specprogramine3Nuotekudumblot1</vt:lpstr>
      <vt:lpstr>'Forma 13'!VAS084_F_Specprogramine3Nuotekusurinki1</vt:lpstr>
      <vt:lpstr>VAS084_F_Specprogramine3Nuotekusurinki1</vt:lpstr>
      <vt:lpstr>'Forma 13'!VAS084_F_Specprogramine3Nuotekuvalymas1</vt:lpstr>
      <vt:lpstr>VAS084_F_Specprogramine3Nuotekuvalymas1</vt:lpstr>
      <vt:lpstr>'Forma 13'!VAS084_F_Specprogramine3Pavirsiniunuot1</vt:lpstr>
      <vt:lpstr>VAS084_F_Specprogramine3Pavirsiniunuot1</vt:lpstr>
      <vt:lpstr>'Forma 13'!VAS084_F_Standartinepro1Apskaitosveikla1</vt:lpstr>
      <vt:lpstr>VAS084_F_Standartinepro1Apskaitosveikla1</vt:lpstr>
      <vt:lpstr>'Forma 13'!VAS084_F_Standartinepro1Geriamojovande7</vt:lpstr>
      <vt:lpstr>VAS084_F_Standartinepro1Geriamojovande7</vt:lpstr>
      <vt:lpstr>'Forma 13'!VAS084_F_Standartinepro1Geriamojovande8</vt:lpstr>
      <vt:lpstr>VAS084_F_Standartinepro1Geriamojovande8</vt:lpstr>
      <vt:lpstr>'Forma 13'!VAS084_F_Standartinepro1Geriamojovande9</vt:lpstr>
      <vt:lpstr>VAS084_F_Standartinepro1Geriamojovande9</vt:lpstr>
      <vt:lpstr>'Forma 13'!VAS084_F_Standartinepro1Kitareguliuoja1</vt:lpstr>
      <vt:lpstr>VAS084_F_Standartinepro1Kitareguliuoja1</vt:lpstr>
      <vt:lpstr>'Forma 13'!VAS084_F_Standartinepro1Kitosveiklosne1</vt:lpstr>
      <vt:lpstr>VAS084_F_Standartinepro1Kitosveiklosne1</vt:lpstr>
      <vt:lpstr>'Forma 13'!VAS084_F_Standartinepro1Nuotekudumblot1</vt:lpstr>
      <vt:lpstr>VAS084_F_Standartinepro1Nuotekudumblot1</vt:lpstr>
      <vt:lpstr>'Forma 13'!VAS084_F_Standartinepro1Nuotekusurinki1</vt:lpstr>
      <vt:lpstr>VAS084_F_Standartinepro1Nuotekusurinki1</vt:lpstr>
      <vt:lpstr>'Forma 13'!VAS084_F_Standartinepro1Nuotekuvalymas1</vt:lpstr>
      <vt:lpstr>VAS084_F_Standartinepro1Nuotekuvalymas1</vt:lpstr>
      <vt:lpstr>'Forma 13'!VAS084_F_Standartinepro1Pavirsiniunuot1</vt:lpstr>
      <vt:lpstr>VAS084_F_Standartinepro1Pavirsiniunuot1</vt:lpstr>
      <vt:lpstr>'Forma 13'!VAS084_F_Standartinepro2Apskaitosveikla1</vt:lpstr>
      <vt:lpstr>VAS084_F_Standartinepro2Apskaitosveikla1</vt:lpstr>
      <vt:lpstr>'Forma 13'!VAS084_F_Standartinepro2Geriamojovande7</vt:lpstr>
      <vt:lpstr>VAS084_F_Standartinepro2Geriamojovande7</vt:lpstr>
      <vt:lpstr>'Forma 13'!VAS084_F_Standartinepro2Geriamojovande8</vt:lpstr>
      <vt:lpstr>VAS084_F_Standartinepro2Geriamojovande8</vt:lpstr>
      <vt:lpstr>'Forma 13'!VAS084_F_Standartinepro2Geriamojovande9</vt:lpstr>
      <vt:lpstr>VAS084_F_Standartinepro2Geriamojovande9</vt:lpstr>
      <vt:lpstr>'Forma 13'!VAS084_F_Standartinepro2Kitareguliuoja1</vt:lpstr>
      <vt:lpstr>VAS084_F_Standartinepro2Kitareguliuoja1</vt:lpstr>
      <vt:lpstr>'Forma 13'!VAS084_F_Standartinepro2Kitosveiklosne1</vt:lpstr>
      <vt:lpstr>VAS084_F_Standartinepro2Kitosveiklosne1</vt:lpstr>
      <vt:lpstr>'Forma 13'!VAS084_F_Standartinepro2Nuotekudumblot1</vt:lpstr>
      <vt:lpstr>VAS084_F_Standartinepro2Nuotekudumblot1</vt:lpstr>
      <vt:lpstr>'Forma 13'!VAS084_F_Standartinepro2Nuotekusurinki1</vt:lpstr>
      <vt:lpstr>VAS084_F_Standartinepro2Nuotekusurinki1</vt:lpstr>
      <vt:lpstr>'Forma 13'!VAS084_F_Standartinepro2Nuotekuvalymas1</vt:lpstr>
      <vt:lpstr>VAS084_F_Standartinepro2Nuotekuvalymas1</vt:lpstr>
      <vt:lpstr>'Forma 13'!VAS084_F_Standartinepro2Pavirsiniunuot1</vt:lpstr>
      <vt:lpstr>VAS084_F_Standartinepro2Pavirsiniunuot1</vt:lpstr>
      <vt:lpstr>'Forma 13'!VAS084_F_Standartinepro3Apskaitosveikla1</vt:lpstr>
      <vt:lpstr>VAS084_F_Standartinepro3Apskaitosveikla1</vt:lpstr>
      <vt:lpstr>'Forma 13'!VAS084_F_Standartinepro3Geriamojovande7</vt:lpstr>
      <vt:lpstr>VAS084_F_Standartinepro3Geriamojovande7</vt:lpstr>
      <vt:lpstr>'Forma 13'!VAS084_F_Standartinepro3Geriamojovande8</vt:lpstr>
      <vt:lpstr>VAS084_F_Standartinepro3Geriamojovande8</vt:lpstr>
      <vt:lpstr>'Forma 13'!VAS084_F_Standartinepro3Geriamojovande9</vt:lpstr>
      <vt:lpstr>VAS084_F_Standartinepro3Geriamojovande9</vt:lpstr>
      <vt:lpstr>'Forma 13'!VAS084_F_Standartinepro3Kitareguliuoja1</vt:lpstr>
      <vt:lpstr>VAS084_F_Standartinepro3Kitareguliuoja1</vt:lpstr>
      <vt:lpstr>'Forma 13'!VAS084_F_Standartinepro3Kitosveiklosne1</vt:lpstr>
      <vt:lpstr>VAS084_F_Standartinepro3Kitosveiklosne1</vt:lpstr>
      <vt:lpstr>'Forma 13'!VAS084_F_Standartinepro3Nuotekudumblot1</vt:lpstr>
      <vt:lpstr>VAS084_F_Standartinepro3Nuotekudumblot1</vt:lpstr>
      <vt:lpstr>'Forma 13'!VAS084_F_Standartinepro3Nuotekusurinki1</vt:lpstr>
      <vt:lpstr>VAS084_F_Standartinepro3Nuotekusurinki1</vt:lpstr>
      <vt:lpstr>'Forma 13'!VAS084_F_Standartinepro3Nuotekuvalymas1</vt:lpstr>
      <vt:lpstr>VAS084_F_Standartinepro3Nuotekuvalymas1</vt:lpstr>
      <vt:lpstr>'Forma 13'!VAS084_F_Standartinepro3Pavirsiniunuot1</vt:lpstr>
      <vt:lpstr>VAS084_F_Standartinepro3Pavirsiniunuot1</vt:lpstr>
      <vt:lpstr>'Forma 13'!VAS084_F_Tiesiogiaipask1Apskaitosveikla1</vt:lpstr>
      <vt:lpstr>VAS084_F_Tiesiogiaipask1Apskaitosveikla1</vt:lpstr>
      <vt:lpstr>'Forma 13'!VAS084_F_Tiesiogiaipask1Geriamojovande7</vt:lpstr>
      <vt:lpstr>VAS084_F_Tiesiogiaipask1Geriamojovande7</vt:lpstr>
      <vt:lpstr>'Forma 13'!VAS084_F_Tiesiogiaipask1Geriamojovande8</vt:lpstr>
      <vt:lpstr>VAS084_F_Tiesiogiaipask1Geriamojovande8</vt:lpstr>
      <vt:lpstr>'Forma 13'!VAS084_F_Tiesiogiaipask1Geriamojovande9</vt:lpstr>
      <vt:lpstr>VAS084_F_Tiesiogiaipask1Geriamojovande9</vt:lpstr>
      <vt:lpstr>'Forma 13'!VAS084_F_Tiesiogiaipask1Kitareguliuoja1</vt:lpstr>
      <vt:lpstr>VAS084_F_Tiesiogiaipask1Kitareguliuoja1</vt:lpstr>
      <vt:lpstr>'Forma 13'!VAS084_F_Tiesiogiaipask1Kitosveiklosne1</vt:lpstr>
      <vt:lpstr>VAS084_F_Tiesiogiaipask1Kitosveiklosne1</vt:lpstr>
      <vt:lpstr>'Forma 13'!VAS084_F_Tiesiogiaipask1Nuotekudumblot1</vt:lpstr>
      <vt:lpstr>VAS084_F_Tiesiogiaipask1Nuotekudumblot1</vt:lpstr>
      <vt:lpstr>'Forma 13'!VAS084_F_Tiesiogiaipask1Nuotekusurinki1</vt:lpstr>
      <vt:lpstr>VAS084_F_Tiesiogiaipask1Nuotekusurinki1</vt:lpstr>
      <vt:lpstr>'Forma 13'!VAS084_F_Tiesiogiaipask1Nuotekuvalymas1</vt:lpstr>
      <vt:lpstr>VAS084_F_Tiesiogiaipask1Nuotekuvalymas1</vt:lpstr>
      <vt:lpstr>'Forma 13'!VAS084_F_Tiesiogiaipask1Pavirsiniunuot1</vt:lpstr>
      <vt:lpstr>VAS084_F_Tiesiogiaipask1Pavirsiniunuot1</vt:lpstr>
      <vt:lpstr>'Forma 13'!VAS084_F_Transportoprie1Apskaitosveikla1</vt:lpstr>
      <vt:lpstr>VAS084_F_Transportoprie1Apskaitosveikla1</vt:lpstr>
      <vt:lpstr>'Forma 13'!VAS084_F_Transportoprie1Geriamojovande7</vt:lpstr>
      <vt:lpstr>VAS084_F_Transportoprie1Geriamojovande7</vt:lpstr>
      <vt:lpstr>'Forma 13'!VAS084_F_Transportoprie1Geriamojovande8</vt:lpstr>
      <vt:lpstr>VAS084_F_Transportoprie1Geriamojovande8</vt:lpstr>
      <vt:lpstr>'Forma 13'!VAS084_F_Transportoprie1Geriamojovande9</vt:lpstr>
      <vt:lpstr>VAS084_F_Transportoprie1Geriamojovande9</vt:lpstr>
      <vt:lpstr>'Forma 13'!VAS084_F_Transportoprie1Kitareguliuoja1</vt:lpstr>
      <vt:lpstr>VAS084_F_Transportoprie1Kitareguliuoja1</vt:lpstr>
      <vt:lpstr>'Forma 13'!VAS084_F_Transportoprie1Kitosveiklosne1</vt:lpstr>
      <vt:lpstr>VAS084_F_Transportoprie1Kitosveiklosne1</vt:lpstr>
      <vt:lpstr>'Forma 13'!VAS084_F_Transportoprie1Nuotekudumblot1</vt:lpstr>
      <vt:lpstr>VAS084_F_Transportoprie1Nuotekudumblot1</vt:lpstr>
      <vt:lpstr>'Forma 13'!VAS084_F_Transportoprie1Nuotekusurinki1</vt:lpstr>
      <vt:lpstr>VAS084_F_Transportoprie1Nuotekusurinki1</vt:lpstr>
      <vt:lpstr>'Forma 13'!VAS084_F_Transportoprie1Nuotekuvalymas1</vt:lpstr>
      <vt:lpstr>VAS084_F_Transportoprie1Nuotekuvalymas1</vt:lpstr>
      <vt:lpstr>'Forma 13'!VAS084_F_Transportoprie1Pavirsiniunuot1</vt:lpstr>
      <vt:lpstr>VAS084_F_Transportoprie1Pavirsiniunuot1</vt:lpstr>
      <vt:lpstr>'Forma 13'!VAS084_F_Transportoprie2Apskaitosveikla1</vt:lpstr>
      <vt:lpstr>VAS084_F_Transportoprie2Apskaitosveikla1</vt:lpstr>
      <vt:lpstr>'Forma 13'!VAS084_F_Transportoprie2Geriamojovande7</vt:lpstr>
      <vt:lpstr>VAS084_F_Transportoprie2Geriamojovande7</vt:lpstr>
      <vt:lpstr>'Forma 13'!VAS084_F_Transportoprie2Geriamojovande8</vt:lpstr>
      <vt:lpstr>VAS084_F_Transportoprie2Geriamojovande8</vt:lpstr>
      <vt:lpstr>'Forma 13'!VAS084_F_Transportoprie2Geriamojovande9</vt:lpstr>
      <vt:lpstr>VAS084_F_Transportoprie2Geriamojovande9</vt:lpstr>
      <vt:lpstr>'Forma 13'!VAS084_F_Transportoprie2Kitareguliuoja1</vt:lpstr>
      <vt:lpstr>VAS084_F_Transportoprie2Kitareguliuoja1</vt:lpstr>
      <vt:lpstr>'Forma 13'!VAS084_F_Transportoprie2Kitosveiklosne1</vt:lpstr>
      <vt:lpstr>VAS084_F_Transportoprie2Kitosveiklosne1</vt:lpstr>
      <vt:lpstr>'Forma 13'!VAS084_F_Transportoprie2Nuotekudumblot1</vt:lpstr>
      <vt:lpstr>VAS084_F_Transportoprie2Nuotekudumblot1</vt:lpstr>
      <vt:lpstr>'Forma 13'!VAS084_F_Transportoprie2Nuotekusurinki1</vt:lpstr>
      <vt:lpstr>VAS084_F_Transportoprie2Nuotekusurinki1</vt:lpstr>
      <vt:lpstr>'Forma 13'!VAS084_F_Transportoprie2Nuotekuvalymas1</vt:lpstr>
      <vt:lpstr>VAS084_F_Transportoprie2Nuotekuvalymas1</vt:lpstr>
      <vt:lpstr>'Forma 13'!VAS084_F_Transportoprie2Pavirsiniunuot1</vt:lpstr>
      <vt:lpstr>VAS084_F_Transportoprie2Pavirsiniunuot1</vt:lpstr>
      <vt:lpstr>'Forma 13'!VAS084_F_Transportoprie3Apskaitosveikla1</vt:lpstr>
      <vt:lpstr>VAS084_F_Transportoprie3Apskaitosveikla1</vt:lpstr>
      <vt:lpstr>'Forma 13'!VAS084_F_Transportoprie3Geriamojovande7</vt:lpstr>
      <vt:lpstr>VAS084_F_Transportoprie3Geriamojovande7</vt:lpstr>
      <vt:lpstr>'Forma 13'!VAS084_F_Transportoprie3Geriamojovande8</vt:lpstr>
      <vt:lpstr>VAS084_F_Transportoprie3Geriamojovande8</vt:lpstr>
      <vt:lpstr>'Forma 13'!VAS084_F_Transportoprie3Geriamojovande9</vt:lpstr>
      <vt:lpstr>VAS084_F_Transportoprie3Geriamojovande9</vt:lpstr>
      <vt:lpstr>'Forma 13'!VAS084_F_Transportoprie3Kitareguliuoja1</vt:lpstr>
      <vt:lpstr>VAS084_F_Transportoprie3Kitareguliuoja1</vt:lpstr>
      <vt:lpstr>'Forma 13'!VAS084_F_Transportoprie3Kitosveiklosne1</vt:lpstr>
      <vt:lpstr>VAS084_F_Transportoprie3Kitosveiklosne1</vt:lpstr>
      <vt:lpstr>'Forma 13'!VAS084_F_Transportoprie3Nuotekudumblot1</vt:lpstr>
      <vt:lpstr>VAS084_F_Transportoprie3Nuotekudumblot1</vt:lpstr>
      <vt:lpstr>'Forma 13'!VAS084_F_Transportoprie3Nuotekusurinki1</vt:lpstr>
      <vt:lpstr>VAS084_F_Transportoprie3Nuotekusurinki1</vt:lpstr>
      <vt:lpstr>'Forma 13'!VAS084_F_Transportoprie3Nuotekuvalymas1</vt:lpstr>
      <vt:lpstr>VAS084_F_Transportoprie3Nuotekuvalymas1</vt:lpstr>
      <vt:lpstr>'Forma 13'!VAS084_F_Transportoprie3Pavirsiniunuot1</vt:lpstr>
      <vt:lpstr>VAS084_F_Transportoprie3Pavirsiniunuot1</vt:lpstr>
      <vt:lpstr>'Forma 13'!VAS084_F_Vandenssiurbli1Apskaitosveikla1</vt:lpstr>
      <vt:lpstr>VAS084_F_Vandenssiurbli1Apskaitosveikla1</vt:lpstr>
      <vt:lpstr>'Forma 13'!VAS084_F_Vandenssiurbli1Geriamojovande7</vt:lpstr>
      <vt:lpstr>VAS084_F_Vandenssiurbli1Geriamojovande7</vt:lpstr>
      <vt:lpstr>'Forma 13'!VAS084_F_Vandenssiurbli1Geriamojovande8</vt:lpstr>
      <vt:lpstr>VAS084_F_Vandenssiurbli1Geriamojovande8</vt:lpstr>
      <vt:lpstr>'Forma 13'!VAS084_F_Vandenssiurbli1Geriamojovande9</vt:lpstr>
      <vt:lpstr>VAS084_F_Vandenssiurbli1Geriamojovande9</vt:lpstr>
      <vt:lpstr>'Forma 13'!VAS084_F_Vandenssiurbli1Kitareguliuoja1</vt:lpstr>
      <vt:lpstr>VAS084_F_Vandenssiurbli1Kitareguliuoja1</vt:lpstr>
      <vt:lpstr>'Forma 13'!VAS084_F_Vandenssiurbli1Kitosveiklosne1</vt:lpstr>
      <vt:lpstr>VAS084_F_Vandenssiurbli1Kitosveiklosne1</vt:lpstr>
      <vt:lpstr>'Forma 13'!VAS084_F_Vandenssiurbli1Nuotekudumblot1</vt:lpstr>
      <vt:lpstr>VAS084_F_Vandenssiurbli1Nuotekudumblot1</vt:lpstr>
      <vt:lpstr>'Forma 13'!VAS084_F_Vandenssiurbli1Nuotekusurinki1</vt:lpstr>
      <vt:lpstr>VAS084_F_Vandenssiurbli1Nuotekusurinki1</vt:lpstr>
      <vt:lpstr>'Forma 13'!VAS084_F_Vandenssiurbli1Nuotekuvalymas1</vt:lpstr>
      <vt:lpstr>VAS084_F_Vandenssiurbli1Nuotekuvalymas1</vt:lpstr>
      <vt:lpstr>'Forma 13'!VAS084_F_Vandenssiurbli1Pavirsiniunuot1</vt:lpstr>
      <vt:lpstr>VAS084_F_Vandenssiurbli1Pavirsiniunuot1</vt:lpstr>
      <vt:lpstr>'Forma 13'!VAS084_F_Vandenssiurbli2Apskaitosveikla1</vt:lpstr>
      <vt:lpstr>VAS084_F_Vandenssiurbli2Apskaitosveikla1</vt:lpstr>
      <vt:lpstr>'Forma 13'!VAS084_F_Vandenssiurbli2Geriamojovande7</vt:lpstr>
      <vt:lpstr>VAS084_F_Vandenssiurbli2Geriamojovande7</vt:lpstr>
      <vt:lpstr>'Forma 13'!VAS084_F_Vandenssiurbli2Geriamojovande8</vt:lpstr>
      <vt:lpstr>VAS084_F_Vandenssiurbli2Geriamojovande8</vt:lpstr>
      <vt:lpstr>'Forma 13'!VAS084_F_Vandenssiurbli2Geriamojovande9</vt:lpstr>
      <vt:lpstr>VAS084_F_Vandenssiurbli2Geriamojovande9</vt:lpstr>
      <vt:lpstr>'Forma 13'!VAS084_F_Vandenssiurbli2Kitareguliuoja1</vt:lpstr>
      <vt:lpstr>VAS084_F_Vandenssiurbli2Kitareguliuoja1</vt:lpstr>
      <vt:lpstr>'Forma 13'!VAS084_F_Vandenssiurbli2Kitosveiklosne1</vt:lpstr>
      <vt:lpstr>VAS084_F_Vandenssiurbli2Kitosveiklosne1</vt:lpstr>
      <vt:lpstr>'Forma 13'!VAS084_F_Vandenssiurbli2Nuotekudumblot1</vt:lpstr>
      <vt:lpstr>VAS084_F_Vandenssiurbli2Nuotekudumblot1</vt:lpstr>
      <vt:lpstr>'Forma 13'!VAS084_F_Vandenssiurbli2Nuotekusurinki1</vt:lpstr>
      <vt:lpstr>VAS084_F_Vandenssiurbli2Nuotekusurinki1</vt:lpstr>
      <vt:lpstr>'Forma 13'!VAS084_F_Vandenssiurbli2Nuotekuvalymas1</vt:lpstr>
      <vt:lpstr>VAS084_F_Vandenssiurbli2Nuotekuvalymas1</vt:lpstr>
      <vt:lpstr>'Forma 13'!VAS084_F_Vandenssiurbli2Pavirsiniunuot1</vt:lpstr>
      <vt:lpstr>VAS084_F_Vandenssiurbli2Pavirsiniunuot1</vt:lpstr>
      <vt:lpstr>'Forma 13'!VAS084_F_Vandenssiurbli3Apskaitosveikla1</vt:lpstr>
      <vt:lpstr>VAS084_F_Vandenssiurbli3Apskaitosveikla1</vt:lpstr>
      <vt:lpstr>'Forma 13'!VAS084_F_Vandenssiurbli3Geriamojovande7</vt:lpstr>
      <vt:lpstr>VAS084_F_Vandenssiurbli3Geriamojovande7</vt:lpstr>
      <vt:lpstr>'Forma 13'!VAS084_F_Vandenssiurbli3Geriamojovande8</vt:lpstr>
      <vt:lpstr>VAS084_F_Vandenssiurbli3Geriamojovande8</vt:lpstr>
      <vt:lpstr>'Forma 13'!VAS084_F_Vandenssiurbli3Geriamojovande9</vt:lpstr>
      <vt:lpstr>VAS084_F_Vandenssiurbli3Geriamojovande9</vt:lpstr>
      <vt:lpstr>'Forma 13'!VAS084_F_Vandenssiurbli3Kitareguliuoja1</vt:lpstr>
      <vt:lpstr>VAS084_F_Vandenssiurbli3Kitareguliuoja1</vt:lpstr>
      <vt:lpstr>'Forma 13'!VAS084_F_Vandenssiurbli3Kitosveiklosne1</vt:lpstr>
      <vt:lpstr>VAS084_F_Vandenssiurbli3Kitosveiklosne1</vt:lpstr>
      <vt:lpstr>'Forma 13'!VAS084_F_Vandenssiurbli3Nuotekudumblot1</vt:lpstr>
      <vt:lpstr>VAS084_F_Vandenssiurbli3Nuotekudumblot1</vt:lpstr>
      <vt:lpstr>'Forma 13'!VAS084_F_Vandenssiurbli3Nuotekusurinki1</vt:lpstr>
      <vt:lpstr>VAS084_F_Vandenssiurbli3Nuotekusurinki1</vt:lpstr>
      <vt:lpstr>'Forma 13'!VAS084_F_Vandenssiurbli3Nuotekuvalymas1</vt:lpstr>
      <vt:lpstr>VAS084_F_Vandenssiurbli3Nuotekuvalymas1</vt:lpstr>
      <vt:lpstr>'Forma 13'!VAS084_F_Vandenssiurbli3Pavirsiniunuot1</vt:lpstr>
      <vt:lpstr>VAS084_F_Vandenssiurbli3Pavirsiniunuot1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AUTHORITY\SYSTEM</dc:creator>
  <cp:lastModifiedBy>eko</cp:lastModifiedBy>
  <dcterms:created xsi:type="dcterms:W3CDTF">2026-03-26T22:26:27Z</dcterms:created>
  <dcterms:modified xsi:type="dcterms:W3CDTF">2026-05-07T12:41:51Z</dcterms:modified>
</cp:coreProperties>
</file>